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pc\Desktop\Internshala\EXCEL\FINAL PROJECT\DS- NIKHIL PATIL\"/>
    </mc:Choice>
  </mc:AlternateContent>
  <bookViews>
    <workbookView xWindow="-108" yWindow="-108" windowWidth="23256" windowHeight="12696" tabRatio="914" activeTab="10"/>
  </bookViews>
  <sheets>
    <sheet name="TASK 1.1" sheetId="1" r:id="rId1"/>
    <sheet name="TASK 1.2" sheetId="12" r:id="rId2"/>
    <sheet name="TASK 2" sheetId="2" r:id="rId3"/>
    <sheet name="TASK 3" sheetId="3" r:id="rId4"/>
    <sheet name="TASK 4.1 - 4.3" sheetId="4" r:id="rId5"/>
    <sheet name="Sheet 4.4 - 4.5" sheetId="5" r:id="rId6"/>
    <sheet name="Sheet 4.6" sheetId="6" r:id="rId7"/>
    <sheet name="TASK 4.7" sheetId="7" r:id="rId8"/>
    <sheet name="TASK 4.8" sheetId="8" r:id="rId9"/>
    <sheet name="TASK 4.9" sheetId="9" r:id="rId10"/>
    <sheet name="FINAL DASHBOARD" sheetId="10" r:id="rId11"/>
  </sheets>
  <externalReferences>
    <externalReference r:id="rId12"/>
    <externalReference r:id="rId13"/>
    <externalReference r:id="rId14"/>
    <externalReference r:id="rId15"/>
    <externalReference r:id="rId16"/>
  </externalReferences>
  <calcPr calcId="191029"/>
  <pivotCaches>
    <pivotCache cacheId="0" r:id="rId17"/>
    <pivotCache cacheId="1" r:id="rId18"/>
    <pivotCache cacheId="2" r:id="rId19"/>
    <pivotCache cacheId="3" r:id="rId20"/>
    <pivotCache cacheId="4" r:id="rId21"/>
    <pivotCache cacheId="5" r:id="rId22"/>
  </pivotCaches>
</workbook>
</file>

<file path=xl/calcChain.xml><?xml version="1.0" encoding="utf-8"?>
<calcChain xmlns="http://schemas.openxmlformats.org/spreadsheetml/2006/main">
  <c r="I957" i="9" l="1"/>
  <c r="I923" i="9"/>
  <c r="I898" i="9"/>
  <c r="I871" i="9"/>
  <c r="I843" i="9"/>
  <c r="I815" i="9"/>
  <c r="I785" i="9"/>
  <c r="I755" i="9"/>
  <c r="I725" i="9"/>
  <c r="I695" i="9"/>
  <c r="I665" i="9"/>
  <c r="I635" i="9"/>
  <c r="I604" i="9"/>
  <c r="I572" i="9"/>
  <c r="I539" i="9"/>
  <c r="I506" i="9"/>
  <c r="I473" i="9"/>
  <c r="I440" i="9"/>
  <c r="I407" i="9"/>
  <c r="I374" i="9"/>
  <c r="I341" i="9"/>
  <c r="I308" i="9"/>
  <c r="I275" i="9"/>
  <c r="I242" i="9"/>
  <c r="I209" i="9"/>
  <c r="I176" i="9"/>
  <c r="I143" i="9"/>
  <c r="I110" i="9"/>
  <c r="I76" i="9"/>
  <c r="I42" i="9"/>
  <c r="I8" i="9"/>
  <c r="C19" i="12" l="1"/>
  <c r="C18" i="12"/>
  <c r="C17" i="12"/>
  <c r="C16" i="12"/>
  <c r="C15" i="12"/>
  <c r="C14" i="12"/>
  <c r="C13" i="12"/>
  <c r="F13" i="12"/>
  <c r="C12" i="12"/>
  <c r="F12" i="12"/>
  <c r="F14" i="12" s="1"/>
  <c r="C11" i="12"/>
  <c r="C10" i="12"/>
  <c r="C9" i="12"/>
  <c r="C8" i="12"/>
  <c r="C7" i="12"/>
  <c r="C6" i="12"/>
  <c r="C38" i="5" l="1"/>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39" i="4" l="1"/>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L7" i="3" l="1"/>
  <c r="L6" i="3"/>
  <c r="L9" i="3" s="1"/>
  <c r="I20" i="2" l="1"/>
  <c r="I19" i="2"/>
  <c r="I22" i="2" s="1"/>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O8" i="1" l="1"/>
  <c r="O7" i="1"/>
  <c r="O10" i="1" s="1"/>
  <c r="I8" i="1"/>
  <c r="I9" i="1"/>
  <c r="I7" i="1"/>
  <c r="I11" i="1" l="1"/>
</calcChain>
</file>

<file path=xl/sharedStrings.xml><?xml version="1.0" encoding="utf-8"?>
<sst xmlns="http://schemas.openxmlformats.org/spreadsheetml/2006/main" count="342" uniqueCount="128">
  <si>
    <t>Id</t>
  </si>
  <si>
    <t>BMI</t>
  </si>
  <si>
    <t>Weight Category</t>
  </si>
  <si>
    <t>HEALTHY</t>
  </si>
  <si>
    <t>NO</t>
  </si>
  <si>
    <t>OBESITY</t>
  </si>
  <si>
    <t>YES</t>
  </si>
  <si>
    <t>OVERWEIGHT</t>
  </si>
  <si>
    <t>Potential Customer</t>
  </si>
  <si>
    <t>Healthy</t>
  </si>
  <si>
    <t>Overweight</t>
  </si>
  <si>
    <t>Obesity</t>
  </si>
  <si>
    <t>Total</t>
  </si>
  <si>
    <t>Yes</t>
  </si>
  <si>
    <t>No</t>
  </si>
  <si>
    <t>User id</t>
  </si>
  <si>
    <t>Count of ActivityDate</t>
  </si>
  <si>
    <t>Avg of VeryActiveMinutes</t>
  </si>
  <si>
    <t>Avg. of FairlyActiveMinutes</t>
  </si>
  <si>
    <t>Grand Total</t>
  </si>
  <si>
    <t>TOTAL</t>
  </si>
  <si>
    <t>Sum of DAYS</t>
  </si>
  <si>
    <t>Average SLEEP MINUTES</t>
  </si>
  <si>
    <t>Sleep Time in hrs.</t>
  </si>
  <si>
    <t>Average TIME IN BED</t>
  </si>
  <si>
    <t>Bed time In hrs.</t>
  </si>
  <si>
    <t>Average sleep and bed time</t>
  </si>
  <si>
    <t>Time in Hrs &amp; min</t>
  </si>
  <si>
    <t>6 Hrs 12 min</t>
  </si>
  <si>
    <t>5 Hrs 19.8 min</t>
  </si>
  <si>
    <t>13 Hrs 26.4 min</t>
  </si>
  <si>
    <t>7 Hrs 7.2 min</t>
  </si>
  <si>
    <t>8 Hrs 42 min</t>
  </si>
  <si>
    <t>1 Hrs 4.8 min</t>
  </si>
  <si>
    <t>7 Hrs 49.2 min</t>
  </si>
  <si>
    <t>6 Hrs 17.4 min</t>
  </si>
  <si>
    <t>6 Hrs 4.8 min</t>
  </si>
  <si>
    <t>8 Hrs 9.6 min</t>
  </si>
  <si>
    <t>6 Hrs 54.6 min</t>
  </si>
  <si>
    <t>6 Hrs 40.8 min</t>
  </si>
  <si>
    <t>2 Hrs 13.8 min</t>
  </si>
  <si>
    <t>7 Hrs 11.4 min</t>
  </si>
  <si>
    <t>8 Hrs 4.8 min</t>
  </si>
  <si>
    <t>7 Hrs 26.4 min</t>
  </si>
  <si>
    <t>8 Hrs 14.4 min</t>
  </si>
  <si>
    <t>5 Hrs 59.4 min</t>
  </si>
  <si>
    <t>7 Hrs 37.2 min</t>
  </si>
  <si>
    <t>1 Hrs 10.2 min</t>
  </si>
  <si>
    <t>7 Hrs 39.6 min</t>
  </si>
  <si>
    <t>4 Hrs 59.4 min</t>
  </si>
  <si>
    <t>7 Hrs 43.2 min</t>
  </si>
  <si>
    <t>7 Hrs 24.6 min</t>
  </si>
  <si>
    <t>**Calculations</t>
  </si>
  <si>
    <t>time</t>
  </si>
  <si>
    <t>hrs</t>
  </si>
  <si>
    <t>min</t>
  </si>
  <si>
    <t>Unique ID</t>
  </si>
  <si>
    <t>no. of days</t>
  </si>
  <si>
    <t>User Category</t>
  </si>
  <si>
    <t>Active</t>
  </si>
  <si>
    <t>Moderate</t>
  </si>
  <si>
    <t>Light</t>
  </si>
  <si>
    <t>User ID</t>
  </si>
  <si>
    <t>Mean Distance</t>
  </si>
  <si>
    <t>User level</t>
  </si>
  <si>
    <t>PRO</t>
  </si>
  <si>
    <t>&gt;=9</t>
  </si>
  <si>
    <t>INTERMEDIATE</t>
  </si>
  <si>
    <t>&gt;=4</t>
  </si>
  <si>
    <t>BEGINNER</t>
  </si>
  <si>
    <t>&lt;4</t>
  </si>
  <si>
    <t>User Level</t>
  </si>
  <si>
    <t>Count</t>
  </si>
  <si>
    <t>Total Steps Travelled</t>
  </si>
  <si>
    <t>Calories per user</t>
  </si>
  <si>
    <t>Row Labels</t>
  </si>
  <si>
    <t>Sum of VeryActiveMinutes</t>
  </si>
  <si>
    <t>Sum of FairlyActiveMinutes</t>
  </si>
  <si>
    <t>Sum of LightlyActiveMinutes</t>
  </si>
  <si>
    <t>UNIQUE DATE WISE ANALYSIS</t>
  </si>
  <si>
    <t>Sum of TotalSteps</t>
  </si>
  <si>
    <t>Sum of TotalDistance</t>
  </si>
  <si>
    <t>Sum of TrackerDistance</t>
  </si>
  <si>
    <t>Sum of Calories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</si>
  <si>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</si>
  <si>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</si>
  <si>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</si>
  <si>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</si>
  <si>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</si>
  <si>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</si>
  <si>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</si>
  <si>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</si>
  <si>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</si>
  <si>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</si>
  <si>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</si>
  <si>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</si>
  <si>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</si>
  <si>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</si>
  <si>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</si>
  <si>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</si>
  <si>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</si>
  <si>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</si>
  <si>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r>
      <t xml:space="preserve">TASK 1 - </t>
    </r>
    <r>
      <rPr>
        <b/>
        <sz val="14"/>
        <color theme="4"/>
        <rFont val="Calibri"/>
        <family val="2"/>
        <scheme val="minor"/>
      </rPr>
      <t>LEAN FIT</t>
    </r>
  </si>
  <si>
    <t>Q.       A company called leanfit which is a daughter company of WeFit sells personalized diet plans and this company is generating less sales from the last few months and now they want the Analytics team to find some potential customers who are most likely to buy their personalized diet plans for weight loss.</t>
  </si>
  <si>
    <t>Q.       A Company called fitwear which is a daughter company of WeFit.FitWear is a company that is dedicated to helping people stay active and comfortable while they work out. So, Try to find the customers who are likely to buy their products, you are given the fit-bit fitness tracker data, analyze the data and find some potential customers for fitwear.</t>
  </si>
  <si>
    <r>
      <t xml:space="preserve">TASK 2 - </t>
    </r>
    <r>
      <rPr>
        <b/>
        <sz val="14"/>
        <color theme="4"/>
        <rFont val="Calibri"/>
        <family val="2"/>
        <scheme val="minor"/>
      </rPr>
      <t>FIT Wear</t>
    </r>
  </si>
  <si>
    <t>Sum of MAX of Value</t>
  </si>
  <si>
    <t>Hypertension</t>
  </si>
  <si>
    <t>POTENTIAL CUSTOMER</t>
  </si>
  <si>
    <r>
      <t xml:space="preserve">TASK 1 - </t>
    </r>
    <r>
      <rPr>
        <b/>
        <sz val="12"/>
        <color theme="4"/>
        <rFont val="Calibri"/>
        <family val="2"/>
        <scheme val="minor"/>
      </rPr>
      <t>LEAN FIT</t>
    </r>
  </si>
  <si>
    <t>Q.        Weight loss can also help to lower high blood pressure (hypertension).Elevated heart rate is associated with elevated blood pressure, increased risk for hypertension, and, among hypertensives, increased risk for cardiovascular disease. So in addition also find the potential customer whose heart rate exceeds 185 beats per minute during exercise.</t>
  </si>
  <si>
    <r>
      <t xml:space="preserve">TASK 3 - </t>
    </r>
    <r>
      <rPr>
        <b/>
        <sz val="14"/>
        <color theme="4"/>
        <rFont val="Calibri"/>
        <family val="2"/>
        <scheme val="minor"/>
      </rPr>
      <t>Sleepy Nights</t>
    </r>
  </si>
  <si>
    <t>Q.        A Company called sleepy-nights which is a subsidiary of WeFit. Try to find the customers who are likely to buy their subscription, you are given the fit-bit fitness tracker data, analyze the data and find some potential customers for sleepy-nights.</t>
  </si>
  <si>
    <t>4.1   Find Unique id of all the users from the given data.</t>
  </si>
  <si>
    <t xml:space="preserve">4.2   Find no. of days the used their fitness tracker. </t>
  </si>
  <si>
    <t>4.3   Categorise all the users in Active, Moderate and Light category based on their use of fitness tracker.</t>
  </si>
  <si>
    <t>TASK 4</t>
  </si>
  <si>
    <t>4.4  Find mean distance travelled by each user from the given data.</t>
  </si>
  <si>
    <t>4.5  Use mean distance to group each user into Pro, Intermediate and Beginner levels.</t>
  </si>
  <si>
    <t>USER LEVEL CRITERIA</t>
  </si>
  <si>
    <t>4.6  Find out total steps travelled by each user from given data.</t>
  </si>
  <si>
    <t>4.7  Find out total calories burned by each user from given data.</t>
  </si>
  <si>
    <t>4.8  Find out the fairly, lightly, very active minutes of the user from the given data.</t>
  </si>
  <si>
    <t>no. of users on the same day</t>
  </si>
  <si>
    <t>4.9  Analyse the data on behalf of each unique date and find no. of users on each day.</t>
  </si>
  <si>
    <t>Sum of no. of users on the same day</t>
  </si>
  <si>
    <t xml:space="preserve">TASK 4- We Fit </t>
  </si>
  <si>
    <t>DATA ANALYSIS FOR THE WEFIT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</si>
</sst>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b/>
      <sz val="12"/>
      <color theme="1"/>
      <name val="Calibri"/>
      <family val="2"/>
      <scheme val="minor"/>
    </font>
    <font>
      <sz val="11"/>
      <name val="Calibri"/>
      <family val="2"/>
      <scheme val="minor"/>
    </font>
    <font>
      <b/>
      <sz val="20"/>
      <color rgb="FFFF0000"/>
      <name val="Calibri"/>
      <family val="2"/>
      <scheme val="minor"/>
    </font>
    <font>
      <b/>
      <sz val="14"/>
      <color theme="1"/>
      <name val="Calibri"/>
      <family val="2"/>
      <scheme val="minor"/>
    </font>
    <font>
      <b/>
      <sz val="16"/>
      <color rgb="FFFF0000"/>
      <name val="Calibri"/>
      <family val="2"/>
      <scheme val="minor"/>
    </font>
    <font>
      <sz val="11"/>
      <color theme="4" tint="-0.249977111117893"/>
      <name val="Calibri"/>
      <family val="2"/>
      <scheme val="minor"/>
    </font>
    <font>
      <b/>
      <sz val="11"/>
      <color rgb="FFFF0000"/>
      <name val="Calibri"/>
      <family val="2"/>
      <scheme val="minor"/>
    </font>
    <font>
      <b/>
      <sz val="14"/>
      <color rgb="FFFF0000"/>
      <name val="Calibri"/>
      <family val="2"/>
      <scheme val="minor"/>
    </font>
    <font>
      <b/>
      <sz val="12"/>
      <color rgb="FFFF0000"/>
      <name val="Calibri"/>
      <family val="2"/>
      <scheme val="minor"/>
    </font>
    <font>
      <b/>
      <sz val="16"/>
      <color theme="4" tint="-0.249977111117893"/>
      <name val="Calibri"/>
      <family val="2"/>
      <scheme val="minor"/>
    </font>
    <font>
      <b/>
      <sz val="14"/>
      <color theme="4"/>
      <name val="Calibri"/>
      <family val="2"/>
      <scheme val="minor"/>
    </font>
    <font>
      <b/>
      <sz val="12"/>
      <color theme="4"/>
      <name val="Calibri"/>
      <family val="2"/>
      <scheme val="minor"/>
    </font>
    <font>
      <sz val="12"/>
      <color rgb="FF000000"/>
      <name val="Calibri"/>
      <family val="2"/>
    </font>
    <font>
      <b/>
      <sz val="12"/>
      <color theme="1"/>
      <name val="Calibri"/>
      <family val="2"/>
    </font>
    <font>
      <b/>
      <sz val="11"/>
      <color theme="1"/>
      <name val="Calibri"/>
      <family val="2"/>
    </font>
    <font>
      <b/>
      <sz val="48"/>
      <color theme="1"/>
      <name val="Calibri"/>
      <family val="2"/>
      <scheme val="minor"/>
    </font>
    <font>
      <b/>
      <sz val="48"/>
      <color theme="4"/>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C000"/>
        <bgColor indexed="64"/>
      </patternFill>
    </fill>
    <fill>
      <patternFill patternType="solid">
        <fgColor rgb="FFF27F4C"/>
        <bgColor indexed="64"/>
      </patternFill>
    </fill>
    <fill>
      <patternFill patternType="solid">
        <fgColor rgb="FFCCFFCC"/>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rgb="FF00B050"/>
        <bgColor indexed="64"/>
      </patternFill>
    </fill>
    <fill>
      <patternFill patternType="solid">
        <fgColor theme="5"/>
        <bgColor indexed="64"/>
      </patternFill>
    </fill>
    <fill>
      <patternFill patternType="solid">
        <fgColor theme="5" tint="0.59999389629810485"/>
        <bgColor indexed="64"/>
      </patternFill>
    </fill>
    <fill>
      <patternFill patternType="solid">
        <fgColor theme="9" tint="0.39997558519241921"/>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8">
    <xf numFmtId="0" fontId="0" fillId="0" borderId="0" xfId="0"/>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8" fillId="0" borderId="21" xfId="0" applyFont="1" applyBorder="1"/>
    <xf numFmtId="0" fontId="0" fillId="0" borderId="22" xfId="0" applyBorder="1"/>
    <xf numFmtId="0" fontId="0" fillId="0" borderId="21" xfId="0" applyBorder="1"/>
    <xf numFmtId="0" fontId="0" fillId="33" borderId="23" xfId="0" applyFill="1" applyBorder="1"/>
    <xf numFmtId="0" fontId="0" fillId="33" borderId="24" xfId="0" applyFill="1" applyBorder="1"/>
    <xf numFmtId="0" fontId="0" fillId="0" borderId="14" xfId="0" applyBorder="1" applyAlignment="1">
      <alignment horizontal="left"/>
    </xf>
    <xf numFmtId="0" fontId="0" fillId="0" borderId="10" xfId="0" applyNumberFormat="1" applyBorder="1"/>
    <xf numFmtId="2" fontId="0" fillId="0" borderId="10" xfId="0" applyNumberFormat="1" applyBorder="1"/>
    <xf numFmtId="0" fontId="0" fillId="0" borderId="15" xfId="0" applyBorder="1"/>
    <xf numFmtId="0" fontId="0" fillId="0" borderId="18" xfId="0" applyBorder="1"/>
    <xf numFmtId="0" fontId="0" fillId="0" borderId="11" xfId="0" pivotButton="1" applyBorder="1"/>
    <xf numFmtId="0" fontId="0" fillId="0" borderId="12" xfId="0" pivotButton="1" applyBorder="1"/>
    <xf numFmtId="0" fontId="16" fillId="35" borderId="13" xfId="0" pivotButton="1" applyFont="1" applyFill="1" applyBorder="1"/>
    <xf numFmtId="0" fontId="0" fillId="36" borderId="22" xfId="0" applyFill="1" applyBorder="1"/>
    <xf numFmtId="0" fontId="0" fillId="37" borderId="22" xfId="0" applyFill="1" applyBorder="1"/>
    <xf numFmtId="0" fontId="0" fillId="0" borderId="10" xfId="0" applyNumberFormat="1" applyBorder="1" applyAlignment="1">
      <alignment horizontal="center" vertical="center"/>
    </xf>
    <xf numFmtId="164"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0" xfId="0" applyFill="1" applyBorder="1" applyAlignment="1">
      <alignment horizontal="center" vertical="center"/>
    </xf>
    <xf numFmtId="0" fontId="20" fillId="0" borderId="10" xfId="0" applyFont="1" applyBorder="1" applyAlignment="1">
      <alignment horizontal="center" vertical="center"/>
    </xf>
    <xf numFmtId="0" fontId="20" fillId="38" borderId="10" xfId="0" applyFont="1" applyFill="1" applyBorder="1" applyAlignment="1">
      <alignment horizontal="center" vertical="center"/>
    </xf>
    <xf numFmtId="0" fontId="0" fillId="38" borderId="10" xfId="0" applyFill="1" applyBorder="1" applyAlignment="1">
      <alignment horizontal="center" vertical="center"/>
    </xf>
    <xf numFmtId="0" fontId="0" fillId="0" borderId="10" xfId="0" pivotButton="1" applyBorder="1" applyAlignment="1">
      <alignment horizontal="center" vertical="center"/>
    </xf>
    <xf numFmtId="0" fontId="16" fillId="35" borderId="10" xfId="0" pivotButton="1" applyFont="1" applyFill="1" applyBorder="1" applyAlignment="1">
      <alignment horizontal="center" vertical="center"/>
    </xf>
    <xf numFmtId="0" fontId="16" fillId="35" borderId="25" xfId="0" applyFont="1" applyFill="1" applyBorder="1"/>
    <xf numFmtId="0" fontId="16" fillId="35" borderId="26" xfId="0" applyFont="1" applyFill="1" applyBorder="1"/>
    <xf numFmtId="0" fontId="0" fillId="39" borderId="22" xfId="0" applyFill="1" applyBorder="1"/>
    <xf numFmtId="0" fontId="0" fillId="38" borderId="22" xfId="0" applyFill="1" applyBorder="1"/>
    <xf numFmtId="0" fontId="22" fillId="0" borderId="14" xfId="0" applyFont="1" applyBorder="1" applyAlignment="1">
      <alignment horizontal="center" vertical="center"/>
    </xf>
    <xf numFmtId="0" fontId="22" fillId="0" borderId="10" xfId="0" applyFont="1" applyBorder="1" applyAlignment="1">
      <alignment horizontal="center" vertical="center"/>
    </xf>
    <xf numFmtId="0" fontId="22" fillId="0" borderId="15"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Fill="1" applyBorder="1" applyAlignment="1">
      <alignment horizontal="center" vertical="center"/>
    </xf>
    <xf numFmtId="0" fontId="21" fillId="0" borderId="0" xfId="0" applyFont="1" applyFill="1" applyBorder="1" applyAlignment="1"/>
    <xf numFmtId="0" fontId="0" fillId="40" borderId="10" xfId="0" pivotButton="1" applyFill="1" applyBorder="1" applyAlignment="1">
      <alignment horizontal="center" vertical="center"/>
    </xf>
    <xf numFmtId="0" fontId="16" fillId="41" borderId="10" xfId="0" pivotButton="1" applyFont="1" applyFill="1" applyBorder="1" applyAlignment="1">
      <alignment horizontal="center" vertical="center" wrapText="1"/>
    </xf>
    <xf numFmtId="0" fontId="0" fillId="0" borderId="10" xfId="0" applyBorder="1"/>
    <xf numFmtId="0" fontId="0" fillId="40" borderId="10" xfId="0" pivotButton="1" applyFill="1" applyBorder="1" applyAlignment="1">
      <alignment horizontal="center" vertical="center" wrapText="1"/>
    </xf>
    <xf numFmtId="0" fontId="16" fillId="41" borderId="11" xfId="0" applyFont="1" applyFill="1" applyBorder="1" applyAlignment="1">
      <alignment horizontal="center" vertical="center" wrapText="1"/>
    </xf>
    <xf numFmtId="0" fontId="16" fillId="41" borderId="13" xfId="0" applyFont="1" applyFill="1" applyBorder="1" applyAlignment="1">
      <alignment horizontal="center" vertical="center" wrapText="1"/>
    </xf>
    <xf numFmtId="0" fontId="26" fillId="0" borderId="0" xfId="0" applyFont="1"/>
    <xf numFmtId="0" fontId="0" fillId="0" borderId="0" xfId="0" applyAlignment="1">
      <alignment horizontal="center" vertical="center"/>
    </xf>
    <xf numFmtId="0" fontId="0" fillId="0" borderId="0" xfId="0" applyNumberFormat="1" applyAlignment="1">
      <alignment horizontal="center" vertical="center"/>
    </xf>
    <xf numFmtId="0" fontId="0" fillId="0" borderId="0" xfId="0" pivotButton="1" applyAlignment="1">
      <alignment horizontal="center" vertical="center"/>
    </xf>
    <xf numFmtId="0" fontId="0" fillId="0" borderId="15" xfId="0" applyNumberFormat="1" applyBorder="1" applyAlignment="1">
      <alignment horizontal="center" vertical="center"/>
    </xf>
    <xf numFmtId="0" fontId="0" fillId="0" borderId="17" xfId="0" applyNumberFormat="1" applyBorder="1" applyAlignment="1">
      <alignment horizontal="center" vertical="center"/>
    </xf>
    <xf numFmtId="0" fontId="0" fillId="0" borderId="18" xfId="0" applyNumberFormat="1" applyBorder="1" applyAlignment="1">
      <alignment horizontal="center" vertical="center"/>
    </xf>
    <xf numFmtId="0" fontId="0" fillId="0" borderId="11" xfId="0" pivotButton="1" applyBorder="1" applyAlignment="1">
      <alignment horizontal="center" vertical="center"/>
    </xf>
    <xf numFmtId="0" fontId="0" fillId="0" borderId="12" xfId="0" pivotButton="1" applyBorder="1" applyAlignment="1">
      <alignment horizontal="center" vertical="center"/>
    </xf>
    <xf numFmtId="0" fontId="0" fillId="0" borderId="13" xfId="0" pivotButton="1" applyBorder="1" applyAlignment="1">
      <alignment horizontal="center" vertical="center"/>
    </xf>
    <xf numFmtId="0" fontId="0" fillId="44" borderId="10" xfId="0" applyFill="1" applyBorder="1" applyAlignment="1">
      <alignment horizontal="center" vertical="center"/>
    </xf>
    <xf numFmtId="0" fontId="0" fillId="44" borderId="10" xfId="0" applyNumberFormat="1" applyFill="1" applyBorder="1" applyAlignment="1">
      <alignment horizontal="center" vertical="center"/>
    </xf>
    <xf numFmtId="14" fontId="0" fillId="44" borderId="10" xfId="0" applyNumberFormat="1" applyFill="1" applyBorder="1" applyAlignment="1">
      <alignment horizontal="center" vertical="center"/>
    </xf>
    <xf numFmtId="0" fontId="0" fillId="0" borderId="34" xfId="0" pivotButton="1" applyBorder="1" applyAlignment="1">
      <alignment horizontal="center" vertical="center"/>
    </xf>
    <xf numFmtId="0" fontId="0" fillId="33" borderId="16" xfId="0" applyFill="1" applyBorder="1" applyAlignment="1">
      <alignment horizontal="left"/>
    </xf>
    <xf numFmtId="0" fontId="0" fillId="33" borderId="17" xfId="0" applyNumberFormat="1" applyFill="1" applyBorder="1"/>
    <xf numFmtId="2" fontId="0" fillId="33" borderId="17" xfId="0" applyNumberFormat="1" applyFill="1" applyBorder="1"/>
    <xf numFmtId="2" fontId="0" fillId="0" borderId="17" xfId="0" applyNumberFormat="1" applyBorder="1" applyAlignment="1">
      <alignment horizontal="center" vertical="center"/>
    </xf>
    <xf numFmtId="0" fontId="0" fillId="0" borderId="0" xfId="0" applyFont="1" applyAlignment="1"/>
    <xf numFmtId="0" fontId="31" fillId="0" borderId="14" xfId="0" applyFont="1" applyBorder="1" applyAlignment="1">
      <alignment horizontal="center" vertical="center"/>
    </xf>
    <xf numFmtId="0" fontId="31" fillId="0" borderId="10" xfId="0" applyNumberFormat="1" applyFont="1" applyBorder="1" applyAlignment="1">
      <alignment horizontal="center" vertical="center"/>
    </xf>
    <xf numFmtId="0" fontId="0" fillId="0" borderId="15" xfId="0" applyFont="1" applyBorder="1" applyAlignment="1">
      <alignment horizontal="center"/>
    </xf>
    <xf numFmtId="0" fontId="0" fillId="0" borderId="21" xfId="0" applyFont="1" applyBorder="1" applyAlignment="1">
      <alignment horizontal="center" vertical="center"/>
    </xf>
    <xf numFmtId="0" fontId="0" fillId="33" borderId="23" xfId="0" applyFont="1" applyFill="1" applyBorder="1" applyAlignment="1">
      <alignment horizontal="center" vertical="center"/>
    </xf>
    <xf numFmtId="0" fontId="0" fillId="33" borderId="24" xfId="0" applyFont="1" applyFill="1" applyBorder="1" applyAlignment="1">
      <alignment horizontal="center" vertical="center"/>
    </xf>
    <xf numFmtId="0" fontId="31" fillId="0" borderId="16" xfId="0" applyFont="1" applyBorder="1" applyAlignment="1">
      <alignment horizontal="center" vertical="center"/>
    </xf>
    <xf numFmtId="0" fontId="31" fillId="0" borderId="17" xfId="0" applyNumberFormat="1" applyFont="1" applyBorder="1" applyAlignment="1">
      <alignment horizontal="center" vertical="center"/>
    </xf>
    <xf numFmtId="0" fontId="0" fillId="0" borderId="18" xfId="0" applyFont="1" applyBorder="1" applyAlignment="1">
      <alignment horizontal="center"/>
    </xf>
    <xf numFmtId="0" fontId="31" fillId="0" borderId="11" xfId="0" pivotButton="1" applyFont="1" applyBorder="1" applyAlignment="1">
      <alignment horizontal="center" vertical="center"/>
    </xf>
    <xf numFmtId="0" fontId="31" fillId="0" borderId="12" xfId="0" pivotButton="1" applyFont="1" applyBorder="1" applyAlignment="1">
      <alignment horizontal="center" vertical="center"/>
    </xf>
    <xf numFmtId="0" fontId="32" fillId="35" borderId="13" xfId="0" pivotButton="1" applyFont="1" applyFill="1" applyBorder="1" applyAlignment="1">
      <alignment horizontal="center" vertical="center"/>
    </xf>
    <xf numFmtId="0" fontId="0" fillId="0" borderId="0" xfId="0" pivotButton="1" applyFont="1" applyAlignment="1"/>
    <xf numFmtId="0" fontId="0" fillId="42" borderId="22" xfId="0" applyFont="1" applyFill="1" applyBorder="1" applyAlignment="1">
      <alignment horizontal="center" vertical="center"/>
    </xf>
    <xf numFmtId="0" fontId="0" fillId="43" borderId="22" xfId="0" applyFont="1" applyFill="1" applyBorder="1" applyAlignment="1">
      <alignment horizontal="center" vertical="center"/>
    </xf>
    <xf numFmtId="0" fontId="26" fillId="0" borderId="0" xfId="0" applyFont="1" applyAlignment="1">
      <alignment horizontal="center" vertical="center" wrapText="1"/>
    </xf>
    <xf numFmtId="0" fontId="29" fillId="0" borderId="0" xfId="0" applyFont="1" applyAlignment="1">
      <alignment horizontal="left"/>
    </xf>
    <xf numFmtId="0" fontId="30" fillId="0" borderId="0" xfId="0" applyFont="1" applyAlignment="1">
      <alignment horizontal="left" vertical="center"/>
    </xf>
    <xf numFmtId="0" fontId="24" fillId="0" borderId="21" xfId="0" applyFont="1" applyFill="1" applyBorder="1" applyAlignment="1">
      <alignment horizontal="center"/>
    </xf>
    <xf numFmtId="0" fontId="0" fillId="0" borderId="22" xfId="0" applyBorder="1" applyAlignment="1">
      <alignment horizontal="center"/>
    </xf>
    <xf numFmtId="0" fontId="24" fillId="0" borderId="23" xfId="0" applyFont="1" applyFill="1" applyBorder="1" applyAlignment="1">
      <alignment horizontal="center"/>
    </xf>
    <xf numFmtId="0" fontId="0" fillId="0" borderId="24" xfId="0" applyBorder="1" applyAlignment="1">
      <alignment horizontal="center"/>
    </xf>
    <xf numFmtId="0" fontId="0" fillId="0" borderId="21" xfId="0" applyBorder="1" applyAlignment="1">
      <alignment horizontal="center"/>
    </xf>
    <xf numFmtId="0" fontId="0" fillId="42" borderId="22" xfId="0" applyFill="1" applyBorder="1" applyAlignment="1">
      <alignment horizontal="center"/>
    </xf>
    <xf numFmtId="0" fontId="0" fillId="33" borderId="22" xfId="0" applyFill="1" applyBorder="1" applyAlignment="1">
      <alignment horizontal="center"/>
    </xf>
    <xf numFmtId="0" fontId="0" fillId="43" borderId="22" xfId="0" applyFill="1" applyBorder="1" applyAlignment="1">
      <alignment horizontal="center"/>
    </xf>
    <xf numFmtId="0" fontId="0" fillId="33" borderId="23" xfId="0" applyFill="1" applyBorder="1" applyAlignment="1">
      <alignment horizontal="center"/>
    </xf>
    <xf numFmtId="0" fontId="0" fillId="33" borderId="24" xfId="0" applyFill="1" applyBorder="1" applyAlignment="1">
      <alignment horizontal="center"/>
    </xf>
    <xf numFmtId="0" fontId="22" fillId="45" borderId="0" xfId="0" applyFont="1" applyFill="1" applyAlignment="1">
      <alignment horizontal="center" vertical="center"/>
    </xf>
    <xf numFmtId="0" fontId="22" fillId="36" borderId="0" xfId="0" applyFont="1" applyFill="1" applyAlignment="1">
      <alignment horizontal="center" vertical="center"/>
    </xf>
    <xf numFmtId="0" fontId="16" fillId="35" borderId="10"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pivotButton="1" applyAlignment="1">
      <alignment horizontal="center" vertical="center" wrapText="1"/>
    </xf>
    <xf numFmtId="0" fontId="34" fillId="0" borderId="0" xfId="0" applyFont="1" applyAlignment="1">
      <alignment horizontal="center" vertical="center"/>
    </xf>
    <xf numFmtId="0" fontId="19" fillId="34" borderId="20" xfId="0" applyFont="1" applyFill="1" applyBorder="1" applyAlignment="1">
      <alignment horizontal="center" vertical="center"/>
    </xf>
    <xf numFmtId="0" fontId="19" fillId="34" borderId="19" xfId="0" applyFont="1" applyFill="1" applyBorder="1" applyAlignment="1">
      <alignment horizontal="center" vertical="center"/>
    </xf>
    <xf numFmtId="0" fontId="26" fillId="0" borderId="0" xfId="0" applyFont="1" applyAlignment="1">
      <alignment horizontal="center" vertical="center" wrapText="1"/>
    </xf>
    <xf numFmtId="0" fontId="29" fillId="0" borderId="0" xfId="0" applyFont="1" applyAlignment="1">
      <alignment horizontal="left" vertical="top" wrapText="1"/>
    </xf>
    <xf numFmtId="0" fontId="33" fillId="35" borderId="25" xfId="0" applyFont="1" applyFill="1" applyBorder="1" applyAlignment="1">
      <alignment horizontal="center" vertical="center"/>
    </xf>
    <xf numFmtId="0" fontId="33" fillId="35" borderId="26" xfId="0" applyFont="1" applyFill="1" applyBorder="1" applyAlignment="1">
      <alignment horizontal="center" vertical="center"/>
    </xf>
    <xf numFmtId="0" fontId="27" fillId="0" borderId="0" xfId="0" applyFont="1" applyAlignment="1">
      <alignment horizontal="center" vertical="center" wrapText="1"/>
    </xf>
    <xf numFmtId="0" fontId="30" fillId="0" borderId="0" xfId="0" applyFont="1" applyAlignment="1">
      <alignment horizontal="left" vertical="top" wrapText="1"/>
    </xf>
    <xf numFmtId="0" fontId="27" fillId="0" borderId="0" xfId="0" applyFont="1" applyAlignment="1">
      <alignment horizontal="left" vertical="top"/>
    </xf>
    <xf numFmtId="0" fontId="16" fillId="35" borderId="25" xfId="0" applyFont="1" applyFill="1" applyBorder="1" applyAlignment="1">
      <alignment horizontal="center"/>
    </xf>
    <xf numFmtId="0" fontId="16" fillId="35" borderId="26" xfId="0" applyFont="1" applyFill="1" applyBorder="1" applyAlignment="1">
      <alignment horizontal="center"/>
    </xf>
    <xf numFmtId="0" fontId="0" fillId="0" borderId="0" xfId="0" applyAlignment="1">
      <alignment horizontal="left" vertical="top"/>
    </xf>
    <xf numFmtId="0" fontId="21" fillId="33" borderId="27" xfId="0" applyFont="1" applyFill="1" applyBorder="1" applyAlignment="1">
      <alignment horizontal="center"/>
    </xf>
    <xf numFmtId="0" fontId="21" fillId="33" borderId="28" xfId="0" applyFont="1" applyFill="1" applyBorder="1" applyAlignment="1">
      <alignment horizontal="center"/>
    </xf>
    <xf numFmtId="0" fontId="21" fillId="33" borderId="29" xfId="0" applyFont="1" applyFill="1" applyBorder="1" applyAlignment="1">
      <alignment horizontal="center"/>
    </xf>
    <xf numFmtId="0" fontId="30" fillId="0" borderId="0" xfId="0" applyFont="1" applyAlignment="1">
      <alignment horizontal="left" vertical="center" wrapText="1"/>
    </xf>
    <xf numFmtId="0" fontId="30" fillId="0" borderId="0" xfId="0" applyFont="1" applyAlignment="1">
      <alignment horizontal="left" vertical="center"/>
    </xf>
    <xf numFmtId="0" fontId="16" fillId="41" borderId="31" xfId="0" applyFont="1" applyFill="1" applyBorder="1" applyAlignment="1">
      <alignment horizontal="center" vertical="center" wrapText="1"/>
    </xf>
    <xf numFmtId="0" fontId="16" fillId="41" borderId="32" xfId="0" applyFont="1" applyFill="1" applyBorder="1" applyAlignment="1">
      <alignment horizontal="center" vertical="center" wrapText="1"/>
    </xf>
    <xf numFmtId="0" fontId="26" fillId="0" borderId="0" xfId="0" applyFont="1" applyAlignment="1">
      <alignment horizontal="center" vertical="center"/>
    </xf>
    <xf numFmtId="0" fontId="26" fillId="41" borderId="30" xfId="0" applyFont="1" applyFill="1" applyBorder="1" applyAlignment="1">
      <alignment horizontal="center" vertical="center"/>
    </xf>
    <xf numFmtId="0" fontId="26" fillId="41" borderId="29" xfId="0" applyFont="1" applyFill="1" applyBorder="1" applyAlignment="1">
      <alignment horizontal="center" vertical="center"/>
    </xf>
    <xf numFmtId="0" fontId="29" fillId="0" borderId="0" xfId="0" applyFont="1" applyAlignment="1">
      <alignment horizontal="left" vertical="center"/>
    </xf>
    <xf numFmtId="0" fontId="23" fillId="0" borderId="31" xfId="0" applyFont="1" applyBorder="1" applyAlignment="1">
      <alignment horizontal="center" vertical="center"/>
    </xf>
    <xf numFmtId="0" fontId="23" fillId="0" borderId="23" xfId="0" applyFont="1" applyBorder="1" applyAlignment="1">
      <alignment horizontal="center" vertical="center"/>
    </xf>
    <xf numFmtId="0" fontId="30" fillId="0" borderId="33" xfId="0" applyFont="1" applyBorder="1" applyAlignment="1">
      <alignment horizontal="left" vertical="center"/>
    </xf>
    <xf numFmtId="0" fontId="30" fillId="0" borderId="32" xfId="0" applyFont="1" applyBorder="1" applyAlignment="1">
      <alignment horizontal="left" vertical="center"/>
    </xf>
    <xf numFmtId="0" fontId="30" fillId="0" borderId="35" xfId="0" applyFont="1" applyBorder="1" applyAlignment="1">
      <alignment horizontal="left" vertical="center"/>
    </xf>
    <xf numFmtId="0" fontId="30" fillId="0" borderId="24" xfId="0" applyFont="1" applyBorder="1" applyAlignment="1">
      <alignment horizontal="left" vertical="center"/>
    </xf>
    <xf numFmtId="0" fontId="28" fillId="0" borderId="31" xfId="0" applyFont="1" applyFill="1" applyBorder="1" applyAlignment="1">
      <alignment horizontal="center" vertical="center"/>
    </xf>
    <xf numFmtId="0" fontId="28" fillId="0" borderId="33" xfId="0" applyFont="1" applyFill="1" applyBorder="1" applyAlignment="1">
      <alignment horizontal="center" vertical="center"/>
    </xf>
    <xf numFmtId="0" fontId="28" fillId="0" borderId="32"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35" xfId="0" applyFont="1" applyFill="1" applyBorder="1" applyAlignment="1">
      <alignment horizontal="center" vertical="center"/>
    </xf>
    <xf numFmtId="0" fontId="28" fillId="0" borderId="24" xfId="0" applyFont="1" applyFill="1" applyBorder="1" applyAlignment="1">
      <alignment horizontal="center" vertical="center"/>
    </xf>
    <xf numFmtId="0" fontId="25" fillId="0" borderId="0" xfId="0" applyFont="1" applyAlignment="1">
      <alignment horizontal="center" vertical="center"/>
    </xf>
    <xf numFmtId="0" fontId="35" fillId="0" borderId="31" xfId="0" applyFont="1" applyBorder="1" applyAlignment="1">
      <alignment horizontal="center" vertical="center"/>
    </xf>
    <xf numFmtId="0" fontId="34" fillId="0" borderId="33" xfId="0" applyFont="1" applyBorder="1" applyAlignment="1">
      <alignment horizontal="center" vertical="center"/>
    </xf>
    <xf numFmtId="0" fontId="34" fillId="0" borderId="32" xfId="0" applyFont="1" applyBorder="1" applyAlignment="1">
      <alignment horizontal="center" vertical="center"/>
    </xf>
    <xf numFmtId="0" fontId="34" fillId="0" borderId="21" xfId="0" applyFont="1" applyBorder="1" applyAlignment="1">
      <alignment horizontal="center" vertical="center"/>
    </xf>
    <xf numFmtId="0" fontId="34" fillId="0" borderId="0" xfId="0" applyFont="1" applyBorder="1" applyAlignment="1">
      <alignment horizontal="center" vertical="center"/>
    </xf>
    <xf numFmtId="0" fontId="34" fillId="0" borderId="22" xfId="0" applyFont="1" applyBorder="1" applyAlignment="1">
      <alignment horizontal="center" vertical="center"/>
    </xf>
    <xf numFmtId="0" fontId="34" fillId="0" borderId="23" xfId="0" applyFont="1" applyBorder="1" applyAlignment="1">
      <alignment horizontal="center" vertical="center"/>
    </xf>
    <xf numFmtId="0" fontId="34" fillId="0" borderId="35" xfId="0" applyFont="1" applyBorder="1" applyAlignment="1">
      <alignment horizontal="center" vertical="center"/>
    </xf>
    <xf numFmtId="0" fontId="34" fillId="0" borderId="24"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6">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rgb="FF92D050"/>
        </patternFill>
      </fill>
    </dxf>
    <dxf>
      <font>
        <color rgb="FF006100"/>
      </font>
      <fill>
        <patternFill>
          <bgColor rgb="FFC6EFCE"/>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59999389629810485"/>
        </patternFill>
      </fill>
    </dxf>
    <dxf>
      <fill>
        <patternFill>
          <bgColor theme="4" tint="0.59999389629810485"/>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numFmt numFmtId="2" formatCode="0.00"/>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006100"/>
      </font>
      <fill>
        <patternFill>
          <bgColor rgb="FFC6EFCE"/>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6" formatCode="0.0000"/>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sz val="12"/>
      </font>
    </dxf>
    <dxf>
      <font>
        <sz val="12"/>
      </font>
    </dxf>
    <dxf>
      <font>
        <sz val="12"/>
      </font>
    </dxf>
    <dxf>
      <font>
        <sz val="1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pivotCacheDefinition" Target="pivotCache/pivotCacheDefinition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pivotCacheDefinition" Target="pivotCache/pivotCacheDefinition6.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362389797429168"/>
          <c:y val="0.17973481869407923"/>
          <c:w val="0.54773685140318995"/>
          <c:h val="0.80326156351490141"/>
        </c:manualLayout>
      </c:layout>
      <c:pieChart>
        <c:varyColors val="1"/>
        <c:ser>
          <c:idx val="0"/>
          <c:order val="0"/>
          <c:tx>
            <c:strRef>
              <c:f>'TASK 1.1'!$I$6</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889-4B92-86AF-A1DD6C4277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89-4B92-86AF-A1DD6C4277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889-4B92-86AF-A1DD6C42777D}"/>
              </c:ext>
            </c:extLst>
          </c:dPt>
          <c:dLbls>
            <c:dLbl>
              <c:idx val="0"/>
              <c:layout>
                <c:manualLayout>
                  <c:x val="1.3061650992685463E-2"/>
                  <c:y val="7.6973941197309185E-3"/>
                </c:manualLayout>
              </c:layout>
              <c:tx>
                <c:rich>
                  <a:bodyPr/>
                  <a:lstStyle/>
                  <a:p>
                    <a:fld id="{C650C136-FA14-4368-95F7-55F887BE78F5}" type="CATEGORYNAME">
                      <a:rPr lang="en-US" sz="1050" b="1"/>
                      <a:pPr/>
                      <a:t>[CATEGORY NAME]</a:t>
                    </a:fld>
                    <a:r>
                      <a:rPr lang="en-US" sz="1050" b="1" baseline="0"/>
                      <a:t>, </a:t>
                    </a:r>
                    <a:fld id="{71AF0360-5130-4B3E-B0CF-F674B5494511}" type="VALUE">
                      <a:rPr lang="en-US" sz="1050" b="1" baseline="0"/>
                      <a:pPr/>
                      <a:t>[VALUE]</a:t>
                    </a:fld>
                    <a:endParaRPr lang="en-US" sz="1050" b="1" baseline="0"/>
                  </a:p>
                </c:rich>
              </c:tx>
              <c:dLblPos val="bestFit"/>
              <c:showLegendKey val="0"/>
              <c:showVal val="1"/>
              <c:showCatName val="1"/>
              <c:showSerName val="0"/>
              <c:showPercent val="0"/>
              <c:showBubbleSize val="0"/>
              <c:extLst>
                <c:ext xmlns:c15="http://schemas.microsoft.com/office/drawing/2012/chart" uri="{CE6537A1-D6FC-4f65-9D91-7224C49458BB}">
                  <c15:layout>
                    <c:manualLayout>
                      <c:w val="0.13099684052032678"/>
                      <c:h val="0.18905033905747567"/>
                    </c:manualLayout>
                  </c15:layout>
                  <c15:dlblFieldTable/>
                  <c15:showDataLabelsRange val="0"/>
                </c:ext>
                <c:ext xmlns:c16="http://schemas.microsoft.com/office/drawing/2014/chart" uri="{C3380CC4-5D6E-409C-BE32-E72D297353CC}">
                  <c16:uniqueId val="{00000002-B889-4B92-86AF-A1DD6C42777D}"/>
                </c:ext>
              </c:extLst>
            </c:dLbl>
            <c:dLbl>
              <c:idx val="1"/>
              <c:tx>
                <c:rich>
                  <a:bodyPr/>
                  <a:lstStyle/>
                  <a:p>
                    <a:fld id="{65D20E09-0121-4980-AA8E-F226000DC7CC}" type="CATEGORYNAME">
                      <a:rPr lang="en-US" sz="1100" b="1"/>
                      <a:pPr/>
                      <a:t>[CATEGORY NAME]</a:t>
                    </a:fld>
                    <a:r>
                      <a:rPr lang="en-US" sz="1100" b="1" baseline="0"/>
                      <a:t>, </a:t>
                    </a:r>
                    <a:fld id="{70BE5391-6E01-43BE-9C1B-5BAB7908D207}" type="VALUE">
                      <a:rPr lang="en-US" sz="1100" b="1" baseline="0"/>
                      <a:pPr/>
                      <a:t>[VALUE]</a:t>
                    </a:fld>
                    <a:endParaRPr lang="en-US" sz="1100" b="1"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889-4B92-86AF-A1DD6C42777D}"/>
                </c:ext>
              </c:extLst>
            </c:dLbl>
            <c:dLbl>
              <c:idx val="2"/>
              <c:tx>
                <c:rich>
                  <a:bodyPr/>
                  <a:lstStyle/>
                  <a:p>
                    <a:fld id="{A63A151B-B836-488A-AA18-606AC6BE3CA2}" type="CATEGORYNAME">
                      <a:rPr lang="en-US" sz="1050" b="1"/>
                      <a:pPr/>
                      <a:t>[CATEGORY NAME]</a:t>
                    </a:fld>
                    <a:r>
                      <a:rPr lang="en-US" sz="1050" b="1" baseline="0"/>
                      <a:t>, </a:t>
                    </a:r>
                    <a:fld id="{ABBA022B-9ADE-4506-BB29-1449280D8033}" type="VALUE">
                      <a:rPr lang="en-US" sz="1400" b="1" baseline="0"/>
                      <a:pPr/>
                      <a:t>[VALUE]</a:t>
                    </a:fld>
                    <a:endParaRPr lang="en-US" sz="1050" b="1"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889-4B92-86AF-A1DD6C42777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1.1'!$H$7:$H$9</c:f>
              <c:strCache>
                <c:ptCount val="3"/>
                <c:pt idx="0">
                  <c:v>Healthy</c:v>
                </c:pt>
                <c:pt idx="1">
                  <c:v>Overweight</c:v>
                </c:pt>
                <c:pt idx="2">
                  <c:v>Obesity</c:v>
                </c:pt>
              </c:strCache>
            </c:strRef>
          </c:cat>
          <c:val>
            <c:numRef>
              <c:f>'TASK 1.1'!$I$7:$I$9</c:f>
              <c:numCache>
                <c:formatCode>General</c:formatCode>
                <c:ptCount val="3"/>
                <c:pt idx="0">
                  <c:v>34</c:v>
                </c:pt>
                <c:pt idx="1">
                  <c:v>32</c:v>
                </c:pt>
                <c:pt idx="2">
                  <c:v>1</c:v>
                </c:pt>
              </c:numCache>
            </c:numRef>
          </c:val>
          <c:extLst>
            <c:ext xmlns:c16="http://schemas.microsoft.com/office/drawing/2014/chart" uri="{C3380CC4-5D6E-409C-BE32-E72D297353CC}">
              <c16:uniqueId val="{00000000-B889-4B92-86AF-A1DD6C42777D}"/>
            </c:ext>
          </c:extLst>
        </c:ser>
        <c:dLbls>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0.55014027693653678"/>
          <c:y val="3.0985316024686103E-2"/>
          <c:w val="0.41106731989344447"/>
          <c:h val="6.49459193111030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6141290419505644E-2"/>
          <c:y val="0.14721714021947513"/>
          <c:w val="0.91328257789325151"/>
          <c:h val="0.52076422090370922"/>
        </c:manualLayout>
      </c:layout>
      <c:barChart>
        <c:barDir val="col"/>
        <c:grouping val="clustered"/>
        <c:varyColors val="0"/>
        <c:ser>
          <c:idx val="0"/>
          <c:order val="0"/>
          <c:tx>
            <c:v>Total</c:v>
          </c:tx>
          <c:spPr>
            <a:solidFill>
              <a:schemeClr val="accent1"/>
            </a:soli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7.8096773855161299</c:v>
              </c:pt>
              <c:pt idx="1">
                <c:v>3.9148387295161284</c:v>
              </c:pt>
              <c:pt idx="2">
                <c:v>5.2953333539000011</c:v>
              </c:pt>
              <c:pt idx="3">
                <c:v>1.7061290368387099</c:v>
              </c:pt>
              <c:pt idx="4">
                <c:v>0.63451612316129025</c:v>
              </c:pt>
              <c:pt idx="5">
                <c:v>8.0841934911290316</c:v>
              </c:pt>
              <c:pt idx="6">
                <c:v>3.4548387153870972</c:v>
              </c:pt>
              <c:pt idx="7">
                <c:v>3.1877419044516131</c:v>
              </c:pt>
              <c:pt idx="8">
                <c:v>6.3555555359444442</c:v>
              </c:pt>
              <c:pt idx="9">
                <c:v>5.10161286016129</c:v>
              </c:pt>
              <c:pt idx="10">
                <c:v>4.7070000411000006</c:v>
              </c:pt>
              <c:pt idx="11">
                <c:v>7.5169999439666677</c:v>
              </c:pt>
              <c:pt idx="12">
                <c:v>1.6261290389354839</c:v>
              </c:pt>
              <c:pt idx="13">
                <c:v>2.8625000119999999</c:v>
              </c:pt>
              <c:pt idx="14">
                <c:v>4.8922580470322581</c:v>
              </c:pt>
              <c:pt idx="15">
                <c:v>8.3932258929677417</c:v>
              </c:pt>
              <c:pt idx="16">
                <c:v>3.2458064401935474</c:v>
              </c:pt>
              <c:pt idx="17">
                <c:v>5.080645176677419</c:v>
              </c:pt>
              <c:pt idx="18">
                <c:v>6.9551612833548386</c:v>
              </c:pt>
              <c:pt idx="19">
                <c:v>5.6396774500322575</c:v>
              </c:pt>
              <c:pt idx="20">
                <c:v>6.2133333046666674</c:v>
              </c:pt>
              <c:pt idx="21">
                <c:v>5.3421429140357146</c:v>
              </c:pt>
              <c:pt idx="22">
                <c:v>4.2724138045862077</c:v>
              </c:pt>
              <c:pt idx="23">
                <c:v>1.8134615161538461</c:v>
              </c:pt>
              <c:pt idx="24">
                <c:v>6.5858064775161278</c:v>
              </c:pt>
              <c:pt idx="25">
                <c:v>8.0153845914230786</c:v>
              </c:pt>
              <c:pt idx="26">
                <c:v>6.3880645077419365</c:v>
              </c:pt>
              <c:pt idx="27">
                <c:v>11.475161199225807</c:v>
              </c:pt>
              <c:pt idx="28">
                <c:v>4.6673684684210519</c:v>
              </c:pt>
              <c:pt idx="29">
                <c:v>6.9135484620967738</c:v>
              </c:pt>
              <c:pt idx="30">
                <c:v>5.6154838222580645</c:v>
              </c:pt>
              <c:pt idx="31">
                <c:v>1.1865517167931032</c:v>
              </c:pt>
              <c:pt idx="32">
                <c:v>13.212903138580645</c:v>
              </c:pt>
            </c:numLit>
          </c:val>
          <c:extLst>
            <c:ext xmlns:c16="http://schemas.microsoft.com/office/drawing/2014/chart" uri="{C3380CC4-5D6E-409C-BE32-E72D297353CC}">
              <c16:uniqueId val="{00000000-111C-4FCD-A518-A8F71B592F33}"/>
            </c:ext>
          </c:extLst>
        </c:ser>
        <c:dLbls>
          <c:showLegendKey val="0"/>
          <c:showVal val="0"/>
          <c:showCatName val="0"/>
          <c:showSerName val="0"/>
          <c:showPercent val="0"/>
          <c:showBubbleSize val="0"/>
        </c:dLbls>
        <c:gapWidth val="219"/>
        <c:overlap val="-27"/>
        <c:axId val="975889407"/>
        <c:axId val="973000335"/>
      </c:barChart>
      <c:catAx>
        <c:axId val="975889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00335"/>
        <c:crosses val="autoZero"/>
        <c:auto val="1"/>
        <c:lblAlgn val="ctr"/>
        <c:lblOffset val="100"/>
        <c:noMultiLvlLbl val="0"/>
      </c:catAx>
      <c:valAx>
        <c:axId val="97300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89407"/>
        <c:crosses val="autoZero"/>
        <c:crossBetween val="between"/>
      </c:valAx>
      <c:spPr>
        <a:noFill/>
        <a:ln>
          <a:solidFill>
            <a:schemeClr val="tx1"/>
          </a:solidFill>
        </a:ln>
        <a:effectLst/>
      </c:spPr>
    </c:plotArea>
    <c:legend>
      <c:legendPos val="t"/>
      <c:layout>
        <c:manualLayout>
          <c:xMode val="edge"/>
          <c:yMode val="edge"/>
          <c:x val="0.46624763234562011"/>
          <c:y val="4.1846502178241846E-2"/>
          <c:w val="7.4986965013211726E-2"/>
          <c:h val="9.25336675662653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 FIT STEPS TRAVELLED</a:t>
            </a:r>
          </a:p>
        </c:rich>
      </c:tx>
      <c:layout>
        <c:manualLayout>
          <c:xMode val="edge"/>
          <c:yMode val="edge"/>
          <c:x val="0.37103881751623152"/>
          <c:y val="3.34336342360414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136537620297464"/>
          <c:y val="0.14302750772001044"/>
          <c:w val="0.81687531657227053"/>
          <c:h val="0.55044371961027438"/>
        </c:manualLayout>
      </c:layout>
      <c:barChart>
        <c:barDir val="col"/>
        <c:grouping val="clustered"/>
        <c:varyColors val="0"/>
        <c:ser>
          <c:idx val="0"/>
          <c:order val="0"/>
          <c:tx>
            <c:v>Total</c:v>
          </c:tx>
          <c:spPr>
            <a:solidFill>
              <a:schemeClr val="accent1"/>
            </a:soli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Lit>
          </c:val>
          <c:extLst>
            <c:ext xmlns:c16="http://schemas.microsoft.com/office/drawing/2014/chart" uri="{C3380CC4-5D6E-409C-BE32-E72D297353CC}">
              <c16:uniqueId val="{00000000-D469-4EDA-930E-BAF0423D4FF4}"/>
            </c:ext>
          </c:extLst>
        </c:ser>
        <c:dLbls>
          <c:showLegendKey val="0"/>
          <c:showVal val="0"/>
          <c:showCatName val="0"/>
          <c:showSerName val="0"/>
          <c:showPercent val="0"/>
          <c:showBubbleSize val="0"/>
        </c:dLbls>
        <c:gapWidth val="219"/>
        <c:overlap val="-27"/>
        <c:axId val="715657487"/>
        <c:axId val="717209295"/>
      </c:barChart>
      <c:catAx>
        <c:axId val="71565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USER</a:t>
                </a:r>
              </a:p>
            </c:rich>
          </c:tx>
          <c:layout>
            <c:manualLayout>
              <c:xMode val="edge"/>
              <c:yMode val="edge"/>
              <c:x val="0.47915069415665146"/>
              <c:y val="0.893063968809315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09295"/>
        <c:crosses val="autoZero"/>
        <c:auto val="1"/>
        <c:lblAlgn val="ctr"/>
        <c:lblOffset val="100"/>
        <c:noMultiLvlLbl val="0"/>
      </c:catAx>
      <c:valAx>
        <c:axId val="717209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STEPS</a:t>
                </a:r>
                <a:r>
                  <a:rPr lang="en-US" sz="1400" b="1" baseline="0"/>
                  <a:t> TRAVELLED</a:t>
                </a:r>
                <a:endParaRPr lang="en-US" sz="1400" b="1"/>
              </a:p>
            </c:rich>
          </c:tx>
          <c:layout>
            <c:manualLayout>
              <c:xMode val="edge"/>
              <c:yMode val="edge"/>
              <c:x val="4.0204678362573097E-2"/>
              <c:y val="0.24330787638506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657487"/>
        <c:crosses val="autoZero"/>
        <c:crossBetween val="between"/>
      </c:valAx>
      <c:spPr>
        <a:pattFill prst="pct5">
          <a:fgClr>
            <a:schemeClr val="accent1"/>
          </a:fgClr>
          <a:bgClr>
            <a:schemeClr val="bg1"/>
          </a:bgClr>
        </a:patt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WE FIT CALORIES BURNED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4750408557420891"/>
          <c:y val="0.13658508752153592"/>
          <c:w val="0.82858809546697876"/>
          <c:h val="0.53455214969814879"/>
        </c:manualLayout>
      </c:layout>
      <c:barChart>
        <c:barDir val="col"/>
        <c:grouping val="clustered"/>
        <c:varyColors val="0"/>
        <c:ser>
          <c:idx val="0"/>
          <c:order val="0"/>
          <c:tx>
            <c:v>Total</c:v>
          </c:tx>
          <c:spPr>
            <a:solidFill>
              <a:schemeClr val="accent1"/>
            </a:soli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Lit>
          </c:val>
          <c:extLst>
            <c:ext xmlns:c16="http://schemas.microsoft.com/office/drawing/2014/chart" uri="{C3380CC4-5D6E-409C-BE32-E72D297353CC}">
              <c16:uniqueId val="{00000000-AFC3-443F-87C6-A3DED9D07D0F}"/>
            </c:ext>
          </c:extLst>
        </c:ser>
        <c:dLbls>
          <c:showLegendKey val="0"/>
          <c:showVal val="0"/>
          <c:showCatName val="0"/>
          <c:showSerName val="0"/>
          <c:showPercent val="0"/>
          <c:showBubbleSize val="0"/>
        </c:dLbls>
        <c:gapWidth val="219"/>
        <c:overlap val="-27"/>
        <c:axId val="1994436512"/>
        <c:axId val="1988645920"/>
      </c:barChart>
      <c:catAx>
        <c:axId val="199443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USERS</a:t>
                </a:r>
                <a:endParaRPr lang="en-US" b="1"/>
              </a:p>
            </c:rich>
          </c:tx>
          <c:layout>
            <c:manualLayout>
              <c:xMode val="edge"/>
              <c:yMode val="edge"/>
              <c:x val="0.4959846306670046"/>
              <c:y val="0.897253418614295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645920"/>
        <c:crosses val="autoZero"/>
        <c:auto val="1"/>
        <c:lblAlgn val="ctr"/>
        <c:lblOffset val="100"/>
        <c:noMultiLvlLbl val="0"/>
      </c:catAx>
      <c:valAx>
        <c:axId val="19886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CALORIES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36512"/>
        <c:crosses val="autoZero"/>
        <c:crossBetween val="between"/>
      </c:valAx>
      <c:spPr>
        <a:pattFill prst="pct5">
          <a:fgClr>
            <a:schemeClr val="tx1"/>
          </a:fgClr>
          <a:bgClr>
            <a:schemeClr val="bg1"/>
          </a:bgClr>
        </a:patt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WE FIT ACTIVITY ANALYSIS</a:t>
            </a:r>
          </a:p>
        </c:rich>
      </c:tx>
      <c:layout>
        <c:manualLayout>
          <c:xMode val="edge"/>
          <c:yMode val="edge"/>
          <c:x val="0.44408387118174697"/>
          <c:y val="2.71762635370792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8.7746727836082866E-2"/>
          <c:y val="0.15408712391375393"/>
          <c:w val="0.89644413160628567"/>
          <c:h val="0.59903162189690828"/>
        </c:manualLayout>
      </c:layout>
      <c:barChart>
        <c:barDir val="col"/>
        <c:grouping val="stacked"/>
        <c:varyColors val="0"/>
        <c:ser>
          <c:idx val="0"/>
          <c:order val="0"/>
          <c:tx>
            <c:v>Sum of VeryActiveMinutes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Lit>
          </c:val>
          <c:extLst>
            <c:ext xmlns:c16="http://schemas.microsoft.com/office/drawing/2014/chart" uri="{C3380CC4-5D6E-409C-BE32-E72D297353CC}">
              <c16:uniqueId val="{00000000-9877-47AC-AE0D-07DD3826DF0C}"/>
            </c:ext>
          </c:extLst>
        </c:ser>
        <c:ser>
          <c:idx val="1"/>
          <c:order val="1"/>
          <c:tx>
            <c:v>Sum of FairlyActiveMinutes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Lit>
          </c:val>
          <c:extLst>
            <c:ext xmlns:c16="http://schemas.microsoft.com/office/drawing/2014/chart" uri="{C3380CC4-5D6E-409C-BE32-E72D297353CC}">
              <c16:uniqueId val="{00000001-9877-47AC-AE0D-07DD3826DF0C}"/>
            </c:ext>
          </c:extLst>
        </c:ser>
        <c:ser>
          <c:idx val="2"/>
          <c:order val="2"/>
          <c:tx>
            <c:v>Sum of LightlyActiveMinutes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Lit>
          </c:val>
          <c:extLst>
            <c:ext xmlns:c16="http://schemas.microsoft.com/office/drawing/2014/chart" uri="{C3380CC4-5D6E-409C-BE32-E72D297353CC}">
              <c16:uniqueId val="{00000002-9877-47AC-AE0D-07DD3826DF0C}"/>
            </c:ext>
          </c:extLst>
        </c:ser>
        <c:dLbls>
          <c:showLegendKey val="0"/>
          <c:showVal val="0"/>
          <c:showCatName val="0"/>
          <c:showSerName val="0"/>
          <c:showPercent val="0"/>
          <c:showBubbleSize val="0"/>
        </c:dLbls>
        <c:gapWidth val="150"/>
        <c:overlap val="100"/>
        <c:axId val="447673184"/>
        <c:axId val="445618736"/>
      </c:barChart>
      <c:catAx>
        <c:axId val="44767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t>USER ID</a:t>
                </a:r>
              </a:p>
            </c:rich>
          </c:tx>
          <c:layout>
            <c:manualLayout>
              <c:xMode val="edge"/>
              <c:yMode val="edge"/>
              <c:x val="0.49614417188236093"/>
              <c:y val="0.919180055911847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5618736"/>
        <c:crosses val="autoZero"/>
        <c:auto val="1"/>
        <c:lblAlgn val="ctr"/>
        <c:lblOffset val="100"/>
        <c:noMultiLvlLbl val="0"/>
      </c:catAx>
      <c:valAx>
        <c:axId val="4456187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400"/>
                  <a:t>ACTIVE MINUTES</a:t>
                </a:r>
              </a:p>
            </c:rich>
          </c:tx>
          <c:layout>
            <c:manualLayout>
              <c:xMode val="edge"/>
              <c:yMode val="edge"/>
              <c:x val="3.6119704173026998E-2"/>
              <c:y val="0.3710108156870089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76731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pattFill prst="pct5">
          <a:fgClr>
            <a:schemeClr val="accent1"/>
          </a:fgClr>
          <a:bgClr>
            <a:schemeClr val="bg1"/>
          </a:bgClr>
        </a:pattFill>
        <a:ln>
          <a:solidFill>
            <a:schemeClr val="tx1"/>
          </a:solidFill>
        </a:ln>
        <a:effectLst/>
      </c:spPr>
    </c:plotArea>
    <c:legend>
      <c:legendPos val="t"/>
      <c:layout>
        <c:manualLayout>
          <c:xMode val="edge"/>
          <c:yMode val="edge"/>
          <c:x val="0.33050228610178822"/>
          <c:y val="8.1483961843332481E-2"/>
          <c:w val="0.36467387794061701"/>
          <c:h val="5.160116192252736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No of users DATEWISE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0081379224306286"/>
          <c:y val="0.12662263656212114"/>
          <c:w val="0.88242813341202553"/>
          <c:h val="0.63712432869592672"/>
        </c:manualLayout>
      </c:layout>
      <c:barChart>
        <c:barDir val="col"/>
        <c:grouping val="clustered"/>
        <c:varyColors val="0"/>
        <c:ser>
          <c:idx val="0"/>
          <c:order val="0"/>
          <c:tx>
            <c:v>Total</c:v>
          </c:tx>
          <c:spPr>
            <a:solidFill>
              <a:schemeClr val="accent1"/>
            </a:solidFill>
            <a:ln>
              <a:noFill/>
            </a:ln>
            <a:effectLst/>
          </c:spPr>
          <c:invertIfNegative val="0"/>
          <c:cat>
            <c:strLit>
              <c:ptCount val="31"/>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pt idx="18">
                <c:v>05-01-16</c:v>
              </c:pt>
              <c:pt idx="19">
                <c:v>05-02-16</c:v>
              </c:pt>
              <c:pt idx="20">
                <c:v>05-03-16</c:v>
              </c:pt>
              <c:pt idx="21">
                <c:v>05-04-16</c:v>
              </c:pt>
              <c:pt idx="22">
                <c:v>05-05-16</c:v>
              </c:pt>
              <c:pt idx="23">
                <c:v>05-06-16</c:v>
              </c:pt>
              <c:pt idx="24">
                <c:v>05-07-16</c:v>
              </c:pt>
              <c:pt idx="25">
                <c:v>05-08-16</c:v>
              </c:pt>
              <c:pt idx="26">
                <c:v>05-09-16</c:v>
              </c:pt>
              <c:pt idx="27">
                <c:v>05-10-16</c:v>
              </c:pt>
              <c:pt idx="28">
                <c:v>05-11-16</c:v>
              </c:pt>
              <c:pt idx="29">
                <c:v>04-12-16</c:v>
              </c:pt>
              <c:pt idx="30">
                <c:v>05-12-16</c:v>
              </c:pt>
            </c:strLit>
          </c:cat>
          <c:val>
            <c:numLit>
              <c:formatCode>General</c:formatCode>
              <c:ptCount val="31"/>
              <c:pt idx="0">
                <c:v>33</c:v>
              </c:pt>
              <c:pt idx="1">
                <c:v>33</c:v>
              </c:pt>
              <c:pt idx="2">
                <c:v>33</c:v>
              </c:pt>
              <c:pt idx="3">
                <c:v>32</c:v>
              </c:pt>
              <c:pt idx="4">
                <c:v>32</c:v>
              </c:pt>
              <c:pt idx="5">
                <c:v>32</c:v>
              </c:pt>
              <c:pt idx="6">
                <c:v>32</c:v>
              </c:pt>
              <c:pt idx="7">
                <c:v>32</c:v>
              </c:pt>
              <c:pt idx="8">
                <c:v>32</c:v>
              </c:pt>
              <c:pt idx="9">
                <c:v>32</c:v>
              </c:pt>
              <c:pt idx="10">
                <c:v>32</c:v>
              </c:pt>
              <c:pt idx="11">
                <c:v>32</c:v>
              </c:pt>
              <c:pt idx="12">
                <c:v>32</c:v>
              </c:pt>
              <c:pt idx="13">
                <c:v>32</c:v>
              </c:pt>
              <c:pt idx="14">
                <c:v>32</c:v>
              </c:pt>
              <c:pt idx="15">
                <c:v>32</c:v>
              </c:pt>
              <c:pt idx="16">
                <c:v>32</c:v>
              </c:pt>
              <c:pt idx="17">
                <c:v>33</c:v>
              </c:pt>
              <c:pt idx="18">
                <c:v>33</c:v>
              </c:pt>
              <c:pt idx="19">
                <c:v>33</c:v>
              </c:pt>
              <c:pt idx="20">
                <c:v>33</c:v>
              </c:pt>
              <c:pt idx="21">
                <c:v>33</c:v>
              </c:pt>
              <c:pt idx="22">
                <c:v>33</c:v>
              </c:pt>
              <c:pt idx="23">
                <c:v>33</c:v>
              </c:pt>
              <c:pt idx="24">
                <c:v>33</c:v>
              </c:pt>
              <c:pt idx="25">
                <c:v>33</c:v>
              </c:pt>
              <c:pt idx="26">
                <c:v>33</c:v>
              </c:pt>
              <c:pt idx="27">
                <c:v>33</c:v>
              </c:pt>
              <c:pt idx="28">
                <c:v>33</c:v>
              </c:pt>
              <c:pt idx="29">
                <c:v>33</c:v>
              </c:pt>
              <c:pt idx="30">
                <c:v>21</c:v>
              </c:pt>
            </c:numLit>
          </c:val>
          <c:extLst>
            <c:ext xmlns:c16="http://schemas.microsoft.com/office/drawing/2014/chart" uri="{C3380CC4-5D6E-409C-BE32-E72D297353CC}">
              <c16:uniqueId val="{00000000-80DE-4D87-AC0E-8813D135CB75}"/>
            </c:ext>
          </c:extLst>
        </c:ser>
        <c:dLbls>
          <c:showLegendKey val="0"/>
          <c:showVal val="0"/>
          <c:showCatName val="0"/>
          <c:showSerName val="0"/>
          <c:showPercent val="0"/>
          <c:showBubbleSize val="0"/>
        </c:dLbls>
        <c:gapWidth val="219"/>
        <c:overlap val="-27"/>
        <c:axId val="1280109343"/>
        <c:axId val="1280133087"/>
      </c:barChart>
      <c:catAx>
        <c:axId val="128010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DATES</a:t>
                </a:r>
              </a:p>
            </c:rich>
          </c:tx>
          <c:layout>
            <c:manualLayout>
              <c:xMode val="edge"/>
              <c:yMode val="edge"/>
              <c:x val="0.4978741117140979"/>
              <c:y val="0.89307771988442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33087"/>
        <c:crosses val="autoZero"/>
        <c:auto val="1"/>
        <c:lblAlgn val="ctr"/>
        <c:lblOffset val="100"/>
        <c:noMultiLvlLbl val="0"/>
      </c:catAx>
      <c:valAx>
        <c:axId val="1280133087"/>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DAYS</a:t>
                </a:r>
              </a:p>
            </c:rich>
          </c:tx>
          <c:layout>
            <c:manualLayout>
              <c:xMode val="edge"/>
              <c:yMode val="edge"/>
              <c:x val="3.8587666211145094E-2"/>
              <c:y val="0.398772156101963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09343"/>
        <c:crosses val="autoZero"/>
        <c:crossBetween val="between"/>
      </c:valAx>
      <c:spPr>
        <a:pattFill prst="pct5">
          <a:fgClr>
            <a:schemeClr val="tx1"/>
          </a:fgClr>
          <a:bgClr>
            <a:schemeClr val="bg1"/>
          </a:bgClr>
        </a:patt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1.1 Potential customer for LEAN FIT</a:t>
            </a:r>
          </a:p>
        </c:rich>
      </c:tx>
      <c:layout>
        <c:manualLayout>
          <c:xMode val="edge"/>
          <c:yMode val="edge"/>
          <c:x val="0.26241760669323505"/>
          <c:y val="1.6344945795269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1.1'!$O$6</c:f>
              <c:strCache>
                <c:ptCount val="1"/>
              </c:strCache>
            </c:strRef>
          </c:tx>
          <c:spPr>
            <a:solidFill>
              <a:schemeClr val="accent1"/>
            </a:solidFill>
            <a:ln>
              <a:noFill/>
            </a:ln>
            <a:effectLst/>
          </c:spPr>
          <c:invertIfNegative val="0"/>
          <c:dPt>
            <c:idx val="0"/>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1-14E8-4371-9119-EEB42FC45129}"/>
              </c:ext>
            </c:extLst>
          </c:dPt>
          <c:dPt>
            <c:idx val="1"/>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3-14E8-4371-9119-EEB42FC45129}"/>
              </c:ext>
            </c:extLst>
          </c:dPt>
          <c:cat>
            <c:strRef>
              <c:f>'TASK 1.1'!$N$7:$N$8</c:f>
              <c:strCache>
                <c:ptCount val="2"/>
                <c:pt idx="0">
                  <c:v>Yes</c:v>
                </c:pt>
                <c:pt idx="1">
                  <c:v>No</c:v>
                </c:pt>
              </c:strCache>
            </c:strRef>
          </c:cat>
          <c:val>
            <c:numRef>
              <c:f>'TASK 1.1'!$O$7:$O$8</c:f>
              <c:numCache>
                <c:formatCode>General</c:formatCode>
                <c:ptCount val="2"/>
                <c:pt idx="0">
                  <c:v>33</c:v>
                </c:pt>
                <c:pt idx="1">
                  <c:v>34</c:v>
                </c:pt>
              </c:numCache>
            </c:numRef>
          </c:val>
          <c:extLst>
            <c:ext xmlns:c16="http://schemas.microsoft.com/office/drawing/2014/chart" uri="{C3380CC4-5D6E-409C-BE32-E72D297353CC}">
              <c16:uniqueId val="{00000004-14E8-4371-9119-EEB42FC45129}"/>
            </c:ext>
          </c:extLst>
        </c:ser>
        <c:dLbls>
          <c:showLegendKey val="0"/>
          <c:showVal val="0"/>
          <c:showCatName val="0"/>
          <c:showSerName val="0"/>
          <c:showPercent val="0"/>
          <c:showBubbleSize val="0"/>
        </c:dLbls>
        <c:gapWidth val="139"/>
        <c:overlap val="-8"/>
        <c:axId val="1653659967"/>
        <c:axId val="1590290255"/>
      </c:barChart>
      <c:catAx>
        <c:axId val="165365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rgbClr val="FF0000"/>
                    </a:solidFill>
                  </a:rPr>
                  <a:t>Based on BMI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90255"/>
        <c:crosses val="autoZero"/>
        <c:auto val="1"/>
        <c:lblAlgn val="ctr"/>
        <c:lblOffset val="100"/>
        <c:noMultiLvlLbl val="0"/>
      </c:catAx>
      <c:valAx>
        <c:axId val="159029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Potential Customer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5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pattFill prst="pct5">
          <a:fgClr>
            <a:schemeClr val="tx1">
              <a:lumMod val="65000"/>
              <a:lumOff val="35000"/>
            </a:schemeClr>
          </a:fgClr>
          <a:bgClr>
            <a:schemeClr val="bg1"/>
          </a:bgClr>
        </a:patt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Calibri" panose="020F0502020204030204" pitchFamily="34" charset="0"/>
                <a:cs typeface="Calibri" panose="020F0502020204030204" pitchFamily="34" charset="0"/>
              </a:rPr>
              <a:t>1.2 Potential</a:t>
            </a:r>
            <a:r>
              <a:rPr lang="en-US" sz="1600" b="1" baseline="0">
                <a:latin typeface="Calibri" panose="020F0502020204030204" pitchFamily="34" charset="0"/>
                <a:cs typeface="Calibri" panose="020F0502020204030204" pitchFamily="34" charset="0"/>
              </a:rPr>
              <a:t> customers for LEAN FIT</a:t>
            </a:r>
            <a:endParaRPr lang="en-US" sz="1600" b="1">
              <a:latin typeface="Calibri" panose="020F0502020204030204" pitchFamily="34" charset="0"/>
              <a:cs typeface="Calibri" panose="020F0502020204030204" pitchFamily="34" charset="0"/>
            </a:endParaRPr>
          </a:p>
        </c:rich>
      </c:tx>
      <c:layout/>
      <c:overlay val="0"/>
      <c:spPr>
        <a:noFill/>
        <a:ln>
          <a:noFill/>
        </a:ln>
        <a:effectLst/>
      </c:spPr>
    </c:title>
    <c:autoTitleDeleted val="0"/>
    <c:plotArea>
      <c:layout>
        <c:manualLayout>
          <c:layoutTarget val="inner"/>
          <c:xMode val="edge"/>
          <c:yMode val="edge"/>
          <c:x val="0.13227537182852145"/>
          <c:y val="0.11971193415637862"/>
          <c:w val="0.83716907261592299"/>
          <c:h val="0.75570980756226436"/>
        </c:manualLayout>
      </c:layout>
      <c:barChart>
        <c:barDir val="col"/>
        <c:grouping val="clustered"/>
        <c:varyColors val="0"/>
        <c:ser>
          <c:idx val="0"/>
          <c:order val="0"/>
          <c:tx>
            <c:strRef>
              <c:f>[1]Sheet2!$E$10</c:f>
              <c:strCache>
                <c:ptCount val="1"/>
              </c:strCache>
            </c:strRef>
          </c:tx>
          <c:spPr>
            <a:solidFill>
              <a:schemeClr val="accent1"/>
            </a:solidFill>
            <a:ln>
              <a:noFill/>
            </a:ln>
            <a:effectLst/>
          </c:spPr>
          <c:invertIfNegative val="0"/>
          <c:dPt>
            <c:idx val="0"/>
            <c:invertIfNegative val="0"/>
            <c:bubble3D val="0"/>
            <c:spPr>
              <a:solidFill>
                <a:srgbClr val="00B050"/>
              </a:solidFill>
              <a:ln>
                <a:solidFill>
                  <a:srgbClr val="00B050"/>
                </a:solidFill>
              </a:ln>
              <a:effectLst/>
            </c:spPr>
            <c:extLst>
              <c:ext xmlns:c16="http://schemas.microsoft.com/office/drawing/2014/chart" uri="{C3380CC4-5D6E-409C-BE32-E72D297353CC}">
                <c16:uniqueId val="{00000001-ED38-4EB5-AAFE-07F0945CCD2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D38-4EB5-AAFE-07F0945CCD2E}"/>
              </c:ext>
            </c:extLst>
          </c:dPt>
          <c:dLbls>
            <c:dLbl>
              <c:idx val="0"/>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3CBCE81-E9FF-44FA-9E06-AE51227B59E7}" type="VALUE">
                      <a:rPr lang="en-US" sz="12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15:dlblFieldTable/>
                  <c15:showDataLabelsRange val="0"/>
                </c:ext>
                <c:ext xmlns:c16="http://schemas.microsoft.com/office/drawing/2014/chart" uri="{C3380CC4-5D6E-409C-BE32-E72D297353CC}">
                  <c16:uniqueId val="{00000001-ED38-4EB5-AAFE-07F0945CCD2E}"/>
                </c:ext>
              </c:extLst>
            </c:dLbl>
            <c:dLbl>
              <c:idx val="1"/>
              <c:layout>
                <c:manualLayout>
                  <c:x val="2.777777777777676E-3"/>
                  <c:y val="2.46913580246913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9368AF2-A678-4902-9855-85FED3038240}" type="VALUE">
                      <a:rPr lang="en-US" sz="12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7.3777777777777775E-2"/>
                      <c:h val="0.10693431839538577"/>
                    </c:manualLayout>
                  </c15:layout>
                  <c15:dlblFieldTable/>
                  <c15:showDataLabelsRange val="0"/>
                </c:ext>
                <c:ext xmlns:c16="http://schemas.microsoft.com/office/drawing/2014/chart" uri="{C3380CC4-5D6E-409C-BE32-E72D297353CC}">
                  <c16:uniqueId val="{00000003-ED38-4EB5-AAFE-07F0945CCD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[1]Sheet2!$D$11:$D$12</c:f>
              <c:strCache>
                <c:ptCount val="2"/>
                <c:pt idx="0">
                  <c:v>YES</c:v>
                </c:pt>
                <c:pt idx="1">
                  <c:v>NO</c:v>
                </c:pt>
              </c:strCache>
            </c:strRef>
          </c:cat>
          <c:val>
            <c:numRef>
              <c:f>[1]Sheet2!$E$11:$E$12</c:f>
              <c:numCache>
                <c:formatCode>General</c:formatCode>
                <c:ptCount val="2"/>
                <c:pt idx="0">
                  <c:v>5</c:v>
                </c:pt>
                <c:pt idx="1">
                  <c:v>9</c:v>
                </c:pt>
              </c:numCache>
            </c:numRef>
          </c:val>
          <c:extLst>
            <c:ext xmlns:c16="http://schemas.microsoft.com/office/drawing/2014/chart" uri="{C3380CC4-5D6E-409C-BE32-E72D297353CC}">
              <c16:uniqueId val="{00000004-ED38-4EB5-AAFE-07F0945CCD2E}"/>
            </c:ext>
          </c:extLst>
        </c:ser>
        <c:dLbls>
          <c:dLblPos val="outEnd"/>
          <c:showLegendKey val="0"/>
          <c:showVal val="1"/>
          <c:showCatName val="0"/>
          <c:showSerName val="0"/>
          <c:showPercent val="0"/>
          <c:showBubbleSize val="0"/>
        </c:dLbls>
        <c:gapWidth val="219"/>
        <c:overlap val="-27"/>
        <c:axId val="464337200"/>
        <c:axId val="541677136"/>
      </c:barChart>
      <c:catAx>
        <c:axId val="464337200"/>
        <c:scaling>
          <c:orientation val="minMax"/>
        </c:scaling>
        <c:delete val="0"/>
        <c:axPos val="b"/>
        <c:majorGridlines>
          <c:spPr>
            <a:ln w="9525" cap="flat" cmpd="sng" algn="ctr">
              <a:solidFill>
                <a:schemeClr val="bg2">
                  <a:lumMod val="85000"/>
                </a:schemeClr>
              </a:solidFill>
              <a:round/>
            </a:ln>
            <a:effectLst/>
          </c:spPr>
        </c:majorGridlines>
        <c:title>
          <c:tx>
            <c:rich>
              <a:bodyPr/>
              <a:lstStyle/>
              <a:p>
                <a:pPr>
                  <a:defRPr/>
                </a:pPr>
                <a:r>
                  <a:rPr lang="en-US" sz="1200">
                    <a:solidFill>
                      <a:srgbClr val="FF0000"/>
                    </a:solidFill>
                  </a:rPr>
                  <a:t>Based</a:t>
                </a:r>
                <a:r>
                  <a:rPr lang="en-US" sz="1200" baseline="0">
                    <a:solidFill>
                      <a:srgbClr val="FF0000"/>
                    </a:solidFill>
                  </a:rPr>
                  <a:t> on Heart Rate</a:t>
                </a:r>
                <a:endParaRPr lang="en-US" sz="1200">
                  <a:solidFill>
                    <a:srgbClr val="FF0000"/>
                  </a:solidFill>
                </a:endParaRPr>
              </a:p>
            </c:rich>
          </c:tx>
          <c:layout>
            <c:manualLayout>
              <c:xMode val="edge"/>
              <c:yMode val="edge"/>
              <c:x val="0.40214635170603674"/>
              <c:y val="0.91393740902474518"/>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7136"/>
        <c:crosses val="autoZero"/>
        <c:auto val="1"/>
        <c:lblAlgn val="ctr"/>
        <c:lblOffset val="100"/>
        <c:noMultiLvlLbl val="0"/>
      </c:catAx>
      <c:valAx>
        <c:axId val="541677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alibri" panose="020F0502020204030204" pitchFamily="34" charset="0"/>
                    <a:cs typeface="Calibri" panose="020F0502020204030204" pitchFamily="34" charset="0"/>
                  </a:rPr>
                  <a:t>Customers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37200"/>
        <c:crosses val="autoZero"/>
        <c:crossBetween val="between"/>
      </c:valAx>
      <c:spPr>
        <a:pattFill prst="pct5">
          <a:fgClr>
            <a:schemeClr val="tx1"/>
          </a:fgClr>
          <a:bgClr>
            <a:schemeClr val="bg1"/>
          </a:bgClr>
        </a:patt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2. Potential customer for the FIT WEAR</a:t>
            </a:r>
          </a:p>
        </c:rich>
      </c:tx>
      <c:layout>
        <c:manualLayout>
          <c:xMode val="edge"/>
          <c:yMode val="edge"/>
          <c:x val="0.16181704711786632"/>
          <c:y val="2.38095312490723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84649573962164"/>
          <c:y val="0.1345084642197503"/>
          <c:w val="0.76692507554202782"/>
          <c:h val="0.76010054298768215"/>
        </c:manualLayout>
      </c:layout>
      <c:barChart>
        <c:barDir val="col"/>
        <c:grouping val="clustered"/>
        <c:varyColors val="0"/>
        <c:ser>
          <c:idx val="0"/>
          <c:order val="0"/>
          <c:tx>
            <c:strRef>
              <c:f>[2]Sheet1!$I$3</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C0-40D2-96FD-EF9D97A6437C}"/>
              </c:ext>
            </c:extLst>
          </c:dPt>
          <c:dPt>
            <c:idx val="1"/>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C0-40D2-96FD-EF9D97A643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[2]Sheet1!$H$4:$H$5</c:f>
              <c:strCache>
                <c:ptCount val="2"/>
                <c:pt idx="0">
                  <c:v>YES</c:v>
                </c:pt>
                <c:pt idx="1">
                  <c:v>NO</c:v>
                </c:pt>
              </c:strCache>
            </c:strRef>
          </c:cat>
          <c:val>
            <c:numRef>
              <c:f>[2]Sheet1!$I$4:$I$5</c:f>
              <c:numCache>
                <c:formatCode>General</c:formatCode>
                <c:ptCount val="2"/>
                <c:pt idx="0">
                  <c:v>9</c:v>
                </c:pt>
                <c:pt idx="1">
                  <c:v>24</c:v>
                </c:pt>
              </c:numCache>
            </c:numRef>
          </c:val>
          <c:extLst>
            <c:ext xmlns:c16="http://schemas.microsoft.com/office/drawing/2014/chart" uri="{C3380CC4-5D6E-409C-BE32-E72D297353CC}">
              <c16:uniqueId val="{00000004-9DC0-40D2-96FD-EF9D97A6437C}"/>
            </c:ext>
          </c:extLst>
        </c:ser>
        <c:dLbls>
          <c:dLblPos val="outEnd"/>
          <c:showLegendKey val="0"/>
          <c:showVal val="1"/>
          <c:showCatName val="0"/>
          <c:showSerName val="0"/>
          <c:showPercent val="0"/>
          <c:showBubbleSize val="0"/>
        </c:dLbls>
        <c:gapWidth val="115"/>
        <c:axId val="1465534912"/>
        <c:axId val="1461157056"/>
      </c:barChart>
      <c:catAx>
        <c:axId val="1465534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57056"/>
        <c:crosses val="autoZero"/>
        <c:auto val="1"/>
        <c:lblAlgn val="ctr"/>
        <c:lblOffset val="100"/>
        <c:noMultiLvlLbl val="0"/>
      </c:catAx>
      <c:valAx>
        <c:axId val="146115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a:t> </a:t>
                </a:r>
                <a:r>
                  <a:rPr lang="en-US" sz="1400" b="1" i="0" baseline="0">
                    <a:effectLst/>
                  </a:rPr>
                  <a:t>POTENTIAL CUSTOMER</a:t>
                </a:r>
                <a:endParaRPr lang="en-US">
                  <a:effectLst/>
                </a:endParaRPr>
              </a:p>
            </c:rich>
          </c:tx>
          <c:layout>
            <c:manualLayout>
              <c:xMode val="edge"/>
              <c:yMode val="edge"/>
              <c:x val="4.9637565873755125E-2"/>
              <c:y val="0.2763046285880931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534912"/>
        <c:crosses val="autoZero"/>
        <c:crossBetween val="between"/>
      </c:valAx>
      <c:spPr>
        <a:pattFill prst="pct5">
          <a:fgClr>
            <a:srgbClr val="00B050"/>
          </a:fgClr>
          <a:bgClr>
            <a:schemeClr val="bg1"/>
          </a:bgClr>
        </a:patt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3. POTENTIAL COSTOMERS FOR</a:t>
            </a:r>
            <a:r>
              <a:rPr lang="en-US" baseline="0"/>
              <a:t> SLEEPY NIGHTS</a:t>
            </a:r>
            <a:endParaRPr lang="en-US"/>
          </a:p>
        </c:rich>
      </c:tx>
      <c:layout>
        <c:manualLayout>
          <c:xMode val="edge"/>
          <c:yMode val="edge"/>
          <c:x val="0.17529419662980616"/>
          <c:y val="3.4549284808298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[3]Sheet1!$L$3</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8C8-4A25-AF81-33FD0103AF9E}"/>
              </c:ext>
            </c:extLst>
          </c:dPt>
          <c:dPt>
            <c:idx val="1"/>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8C8-4A25-AF81-33FD0103A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[3]Sheet1!$K$4:$K$5</c:f>
              <c:strCache>
                <c:ptCount val="2"/>
                <c:pt idx="0">
                  <c:v>YES</c:v>
                </c:pt>
                <c:pt idx="1">
                  <c:v>NO</c:v>
                </c:pt>
              </c:strCache>
            </c:strRef>
          </c:cat>
          <c:val>
            <c:numRef>
              <c:f>[3]Sheet1!$L$4:$L$5</c:f>
              <c:numCache>
                <c:formatCode>General</c:formatCode>
                <c:ptCount val="2"/>
                <c:pt idx="0">
                  <c:v>12</c:v>
                </c:pt>
                <c:pt idx="1">
                  <c:v>12</c:v>
                </c:pt>
              </c:numCache>
            </c:numRef>
          </c:val>
          <c:extLst>
            <c:ext xmlns:c16="http://schemas.microsoft.com/office/drawing/2014/chart" uri="{C3380CC4-5D6E-409C-BE32-E72D297353CC}">
              <c16:uniqueId val="{00000004-78C8-4A25-AF81-33FD0103AF9E}"/>
            </c:ext>
          </c:extLst>
        </c:ser>
        <c:dLbls>
          <c:dLblPos val="outEnd"/>
          <c:showLegendKey val="0"/>
          <c:showVal val="1"/>
          <c:showCatName val="0"/>
          <c:showSerName val="0"/>
          <c:showPercent val="0"/>
          <c:showBubbleSize val="0"/>
        </c:dLbls>
        <c:gapWidth val="100"/>
        <c:overlap val="-24"/>
        <c:axId val="1362534464"/>
        <c:axId val="1372806976"/>
      </c:barChart>
      <c:catAx>
        <c:axId val="1362534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06976"/>
        <c:crosses val="autoZero"/>
        <c:auto val="1"/>
        <c:lblAlgn val="ctr"/>
        <c:lblOffset val="100"/>
        <c:noMultiLvlLbl val="0"/>
      </c:catAx>
      <c:valAx>
        <c:axId val="137280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a:t>CUSTOMERS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446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62988227855623"/>
          <c:y val="0.20790183278667237"/>
          <c:w val="0.8406872832599448"/>
          <c:h val="0.67833981628575724"/>
        </c:manualLayout>
      </c:layout>
      <c:barChart>
        <c:barDir val="col"/>
        <c:grouping val="clustered"/>
        <c:varyColors val="0"/>
        <c:ser>
          <c:idx val="0"/>
          <c:order val="0"/>
          <c:spPr>
            <a:solidFill>
              <a:srgbClr val="00B050"/>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1-E83A-40BB-810A-E3C5738F4792}"/>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3-E83A-40BB-810A-E3C5738F47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'[4]4.1- 4.3 task'!$E$24:$E$26</c:f>
              <c:strCache>
                <c:ptCount val="3"/>
                <c:pt idx="0">
                  <c:v>Active</c:v>
                </c:pt>
                <c:pt idx="1">
                  <c:v>Moderate</c:v>
                </c:pt>
                <c:pt idx="2">
                  <c:v>Light</c:v>
                </c:pt>
              </c:strCache>
            </c:strRef>
          </c:cat>
          <c:val>
            <c:numRef>
              <c:f>'[4]4.1- 4.3 task'!$F$24:$F$26</c:f>
              <c:numCache>
                <c:formatCode>General</c:formatCode>
                <c:ptCount val="3"/>
                <c:pt idx="0">
                  <c:v>29</c:v>
                </c:pt>
                <c:pt idx="1">
                  <c:v>3</c:v>
                </c:pt>
                <c:pt idx="2">
                  <c:v>1</c:v>
                </c:pt>
              </c:numCache>
            </c:numRef>
          </c:val>
          <c:extLst>
            <c:ext xmlns:c16="http://schemas.microsoft.com/office/drawing/2014/chart" uri="{C3380CC4-5D6E-409C-BE32-E72D297353CC}">
              <c16:uniqueId val="{00000004-E83A-40BB-810A-E3C5738F4792}"/>
            </c:ext>
          </c:extLst>
        </c:ser>
        <c:dLbls>
          <c:dLblPos val="outEnd"/>
          <c:showLegendKey val="0"/>
          <c:showVal val="1"/>
          <c:showCatName val="0"/>
          <c:showSerName val="0"/>
          <c:showPercent val="0"/>
          <c:showBubbleSize val="0"/>
        </c:dLbls>
        <c:gapWidth val="219"/>
        <c:overlap val="-27"/>
        <c:axId val="1017956431"/>
        <c:axId val="1022455375"/>
      </c:barChart>
      <c:catAx>
        <c:axId val="101795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WE FIT User</a:t>
                </a:r>
                <a:r>
                  <a:rPr lang="en-US" sz="1400" b="1" baseline="0"/>
                  <a:t> Categories</a:t>
                </a:r>
                <a:endParaRPr lang="en-US" sz="1400" b="1"/>
              </a:p>
            </c:rich>
          </c:tx>
          <c:layout>
            <c:manualLayout>
              <c:xMode val="edge"/>
              <c:yMode val="edge"/>
              <c:x val="0.3478116121232564"/>
              <c:y val="9.2670743543825963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55375"/>
        <c:crosses val="autoZero"/>
        <c:auto val="1"/>
        <c:lblAlgn val="ctr"/>
        <c:lblOffset val="100"/>
        <c:noMultiLvlLbl val="0"/>
      </c:catAx>
      <c:valAx>
        <c:axId val="102245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No.</a:t>
                </a:r>
                <a:r>
                  <a:rPr lang="en-US" sz="1200" b="1" baseline="0"/>
                  <a:t> of Users</a:t>
                </a:r>
                <a:endParaRPr lang="en-US" sz="1200"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56431"/>
        <c:crosses val="autoZero"/>
        <c:crossBetween val="between"/>
      </c:valAx>
      <c:spPr>
        <a:pattFill prst="pct5">
          <a:fgClr>
            <a:schemeClr val="tx1">
              <a:lumMod val="65000"/>
              <a:lumOff val="35000"/>
            </a:schemeClr>
          </a:fgClr>
          <a:bgClr>
            <a:schemeClr val="bg1"/>
          </a:bgClr>
        </a:pattFill>
        <a:ln>
          <a:solidFill>
            <a:schemeClr val="tx1"/>
          </a:solidFill>
        </a:ln>
        <a:effectLst/>
      </c:spPr>
    </c:plotArea>
    <c:legend>
      <c:legendPos val="t"/>
      <c:layout>
        <c:manualLayout>
          <c:xMode val="edge"/>
          <c:yMode val="edge"/>
          <c:x val="0.35941229708507172"/>
          <c:y val="8.8717690364987625E-2"/>
          <c:w val="0.41774942364829593"/>
          <c:h val="6.93498303742122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Potential customer for LEAN FIT</a:t>
            </a:r>
          </a:p>
        </c:rich>
      </c:tx>
      <c:layout>
        <c:manualLayout>
          <c:xMode val="edge"/>
          <c:yMode val="edge"/>
          <c:x val="0.26241760669323505"/>
          <c:y val="1.6344945795269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1.1'!$O$6</c:f>
              <c:strCache>
                <c:ptCount val="1"/>
              </c:strCache>
            </c:strRef>
          </c:tx>
          <c:spPr>
            <a:solidFill>
              <a:schemeClr val="accent1"/>
            </a:solidFill>
            <a:ln>
              <a:noFill/>
            </a:ln>
            <a:effectLst/>
          </c:spPr>
          <c:invertIfNegative val="0"/>
          <c:dPt>
            <c:idx val="0"/>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2-256E-400D-945E-D4420A7B6517}"/>
              </c:ext>
            </c:extLst>
          </c:dPt>
          <c:dPt>
            <c:idx val="1"/>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c:spPr>
            <c:extLst>
              <c:ext xmlns:c16="http://schemas.microsoft.com/office/drawing/2014/chart" uri="{C3380CC4-5D6E-409C-BE32-E72D297353CC}">
                <c16:uniqueId val="{00000003-256E-400D-945E-D4420A7B6517}"/>
              </c:ext>
            </c:extLst>
          </c:dPt>
          <c:cat>
            <c:strRef>
              <c:f>'TASK 1.1'!$N$7:$N$8</c:f>
              <c:strCache>
                <c:ptCount val="2"/>
                <c:pt idx="0">
                  <c:v>Yes</c:v>
                </c:pt>
                <c:pt idx="1">
                  <c:v>No</c:v>
                </c:pt>
              </c:strCache>
            </c:strRef>
          </c:cat>
          <c:val>
            <c:numRef>
              <c:f>'TASK 1.1'!$O$7:$O$8</c:f>
              <c:numCache>
                <c:formatCode>General</c:formatCode>
                <c:ptCount val="2"/>
                <c:pt idx="0">
                  <c:v>33</c:v>
                </c:pt>
                <c:pt idx="1">
                  <c:v>34</c:v>
                </c:pt>
              </c:numCache>
            </c:numRef>
          </c:val>
          <c:extLst>
            <c:ext xmlns:c16="http://schemas.microsoft.com/office/drawing/2014/chart" uri="{C3380CC4-5D6E-409C-BE32-E72D297353CC}">
              <c16:uniqueId val="{00000000-256E-400D-945E-D4420A7B6517}"/>
            </c:ext>
          </c:extLst>
        </c:ser>
        <c:dLbls>
          <c:showLegendKey val="0"/>
          <c:showVal val="0"/>
          <c:showCatName val="0"/>
          <c:showSerName val="0"/>
          <c:showPercent val="0"/>
          <c:showBubbleSize val="0"/>
        </c:dLbls>
        <c:gapWidth val="139"/>
        <c:overlap val="-8"/>
        <c:axId val="1653659967"/>
        <c:axId val="1590290255"/>
      </c:barChart>
      <c:catAx>
        <c:axId val="165365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rgbClr val="FF0000"/>
                    </a:solidFill>
                  </a:rPr>
                  <a:t>Based on BMI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90255"/>
        <c:crosses val="autoZero"/>
        <c:auto val="1"/>
        <c:lblAlgn val="ctr"/>
        <c:lblOffset val="100"/>
        <c:noMultiLvlLbl val="0"/>
      </c:catAx>
      <c:valAx>
        <c:axId val="159029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Potential 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5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pattFill prst="pct5">
          <a:fgClr>
            <a:schemeClr val="tx1">
              <a:lumMod val="65000"/>
              <a:lumOff val="35000"/>
            </a:schemeClr>
          </a:fgClr>
          <a:bgClr>
            <a:schemeClr val="bg1"/>
          </a:bgClr>
        </a:patt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73836711748002"/>
          <c:y val="0.23872058892046777"/>
          <c:w val="0.8485240248788819"/>
          <c:h val="0.64734213269212904"/>
        </c:manualLayout>
      </c:layout>
      <c:barChart>
        <c:barDir val="col"/>
        <c:grouping val="clustered"/>
        <c:varyColors val="0"/>
        <c:ser>
          <c:idx val="0"/>
          <c:order val="0"/>
          <c:tx>
            <c:strRef>
              <c:f>'[5]4.4-4.5'!$F$30</c:f>
              <c:strCache>
                <c:ptCount val="1"/>
                <c:pt idx="0">
                  <c:v>Count</c:v>
                </c:pt>
              </c:strCache>
            </c:strRef>
          </c:tx>
          <c:spPr>
            <a:solidFill>
              <a:srgbClr val="14CA18"/>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1-4FEB-4ABE-914C-7AA830328796}"/>
              </c:ext>
            </c:extLst>
          </c:dPt>
          <c:dPt>
            <c:idx val="2"/>
            <c:invertIfNegative val="0"/>
            <c:bubble3D val="0"/>
            <c:spPr>
              <a:solidFill>
                <a:srgbClr val="EF9529"/>
              </a:solidFill>
              <a:ln>
                <a:noFill/>
              </a:ln>
              <a:effectLst/>
            </c:spPr>
            <c:extLst>
              <c:ext xmlns:c16="http://schemas.microsoft.com/office/drawing/2014/chart" uri="{C3380CC4-5D6E-409C-BE32-E72D297353CC}">
                <c16:uniqueId val="{00000003-4FEB-4ABE-914C-7AA8303287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'[5]4.4-4.5'!$E$31:$E$33</c:f>
              <c:strCache>
                <c:ptCount val="3"/>
                <c:pt idx="0">
                  <c:v>PRO</c:v>
                </c:pt>
                <c:pt idx="1">
                  <c:v>INTERMEDIATE</c:v>
                </c:pt>
                <c:pt idx="2">
                  <c:v>BEGINNER</c:v>
                </c:pt>
              </c:strCache>
            </c:strRef>
          </c:cat>
          <c:val>
            <c:numRef>
              <c:f>'[5]4.4-4.5'!$F$31:$F$33</c:f>
              <c:numCache>
                <c:formatCode>General</c:formatCode>
                <c:ptCount val="3"/>
                <c:pt idx="0">
                  <c:v>2</c:v>
                </c:pt>
                <c:pt idx="1">
                  <c:v>21</c:v>
                </c:pt>
                <c:pt idx="2">
                  <c:v>10</c:v>
                </c:pt>
              </c:numCache>
            </c:numRef>
          </c:val>
          <c:extLst>
            <c:ext xmlns:c16="http://schemas.microsoft.com/office/drawing/2014/chart" uri="{C3380CC4-5D6E-409C-BE32-E72D297353CC}">
              <c16:uniqueId val="{00000004-4FEB-4ABE-914C-7AA830328796}"/>
            </c:ext>
          </c:extLst>
        </c:ser>
        <c:dLbls>
          <c:dLblPos val="outEnd"/>
          <c:showLegendKey val="0"/>
          <c:showVal val="1"/>
          <c:showCatName val="0"/>
          <c:showSerName val="0"/>
          <c:showPercent val="0"/>
          <c:showBubbleSize val="0"/>
        </c:dLbls>
        <c:gapWidth val="219"/>
        <c:overlap val="-27"/>
        <c:axId val="711312879"/>
        <c:axId val="1162113471"/>
      </c:barChart>
      <c:catAx>
        <c:axId val="7113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WE FIT USER</a:t>
                </a:r>
                <a:r>
                  <a:rPr lang="en-US" sz="1600" b="1" baseline="0"/>
                  <a:t> LEVELS</a:t>
                </a:r>
                <a:endParaRPr lang="en-US" sz="1600" b="1"/>
              </a:p>
            </c:rich>
          </c:tx>
          <c:layout>
            <c:manualLayout>
              <c:xMode val="edge"/>
              <c:yMode val="edge"/>
              <c:x val="0.40717845978666045"/>
              <c:y val="3.82804286216359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13471"/>
        <c:crosses val="autoZero"/>
        <c:auto val="1"/>
        <c:lblAlgn val="ctr"/>
        <c:lblOffset val="100"/>
        <c:noMultiLvlLbl val="0"/>
      </c:catAx>
      <c:valAx>
        <c:axId val="116211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COUNT</a:t>
                </a:r>
              </a:p>
            </c:rich>
          </c:tx>
          <c:layout>
            <c:manualLayout>
              <c:xMode val="edge"/>
              <c:yMode val="edge"/>
              <c:x val="2.9558890404729421E-2"/>
              <c:y val="0.46615974778300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12879"/>
        <c:crosses val="autoZero"/>
        <c:crossBetween val="between"/>
      </c:valAx>
      <c:spPr>
        <a:noFill/>
        <a:ln>
          <a:solidFill>
            <a:schemeClr val="tx1"/>
          </a:solidFill>
        </a:ln>
        <a:effectLst/>
      </c:spPr>
    </c:plotArea>
    <c:legend>
      <c:legendPos val="t"/>
      <c:layout>
        <c:manualLayout>
          <c:xMode val="edge"/>
          <c:yMode val="edge"/>
          <c:x val="0.35821955577517345"/>
          <c:y val="0.14201183431952663"/>
          <c:w val="0.3790588420649329"/>
          <c:h val="6.65685132553697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WE FIT ACTIVITY ANALYSIS</a:t>
            </a:r>
          </a:p>
        </c:rich>
      </c:tx>
      <c:layout>
        <c:manualLayout>
          <c:xMode val="edge"/>
          <c:yMode val="edge"/>
          <c:x val="0.44408387118174697"/>
          <c:y val="2.71762635370792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8.7746727836082866E-2"/>
          <c:y val="0.15408712391375393"/>
          <c:w val="0.89644413160628567"/>
          <c:h val="0.59903162189690828"/>
        </c:manualLayout>
      </c:layout>
      <c:barChart>
        <c:barDir val="col"/>
        <c:grouping val="stacked"/>
        <c:varyColors val="0"/>
        <c:ser>
          <c:idx val="0"/>
          <c:order val="0"/>
          <c:tx>
            <c:v>Sum of VeryActiveMinutes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Lit>
          </c:val>
          <c:extLst>
            <c:ext xmlns:c16="http://schemas.microsoft.com/office/drawing/2014/chart" uri="{C3380CC4-5D6E-409C-BE32-E72D297353CC}">
              <c16:uniqueId val="{00000000-79DE-4ADA-B124-8067468F513A}"/>
            </c:ext>
          </c:extLst>
        </c:ser>
        <c:ser>
          <c:idx val="1"/>
          <c:order val="1"/>
          <c:tx>
            <c:v>Sum of FairlyActiveMinutes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Lit>
          </c:val>
          <c:extLst>
            <c:ext xmlns:c16="http://schemas.microsoft.com/office/drawing/2014/chart" uri="{C3380CC4-5D6E-409C-BE32-E72D297353CC}">
              <c16:uniqueId val="{00000001-79DE-4ADA-B124-8067468F513A}"/>
            </c:ext>
          </c:extLst>
        </c:ser>
        <c:ser>
          <c:idx val="2"/>
          <c:order val="2"/>
          <c:tx>
            <c:v>Sum of LightlyActiveMinutes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Lit>
          </c:val>
          <c:extLst>
            <c:ext xmlns:c16="http://schemas.microsoft.com/office/drawing/2014/chart" uri="{C3380CC4-5D6E-409C-BE32-E72D297353CC}">
              <c16:uniqueId val="{00000002-79DE-4ADA-B124-8067468F513A}"/>
            </c:ext>
          </c:extLst>
        </c:ser>
        <c:dLbls>
          <c:showLegendKey val="0"/>
          <c:showVal val="0"/>
          <c:showCatName val="0"/>
          <c:showSerName val="0"/>
          <c:showPercent val="0"/>
          <c:showBubbleSize val="0"/>
        </c:dLbls>
        <c:gapWidth val="150"/>
        <c:overlap val="100"/>
        <c:axId val="447673184"/>
        <c:axId val="445618736"/>
      </c:barChart>
      <c:catAx>
        <c:axId val="44767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600"/>
                  <a:t>USER ID</a:t>
                </a:r>
              </a:p>
            </c:rich>
          </c:tx>
          <c:layout>
            <c:manualLayout>
              <c:xMode val="edge"/>
              <c:yMode val="edge"/>
              <c:x val="0.49614417188236093"/>
              <c:y val="0.919180055911847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5618736"/>
        <c:crosses val="autoZero"/>
        <c:auto val="1"/>
        <c:lblAlgn val="ctr"/>
        <c:lblOffset val="100"/>
        <c:noMultiLvlLbl val="0"/>
      </c:catAx>
      <c:valAx>
        <c:axId val="4456187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400"/>
                  <a:t>ACTIVE MINUTES</a:t>
                </a:r>
              </a:p>
            </c:rich>
          </c:tx>
          <c:layout>
            <c:manualLayout>
              <c:xMode val="edge"/>
              <c:yMode val="edge"/>
              <c:x val="3.6119704173026998E-2"/>
              <c:y val="0.3710108156870089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76731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pattFill prst="pct5">
          <a:fgClr>
            <a:schemeClr val="accent1"/>
          </a:fgClr>
          <a:bgClr>
            <a:schemeClr val="bg1"/>
          </a:bgClr>
        </a:pattFill>
        <a:ln>
          <a:solidFill>
            <a:schemeClr val="tx1"/>
          </a:solidFill>
        </a:ln>
        <a:effectLst/>
      </c:spPr>
    </c:plotArea>
    <c:legend>
      <c:legendPos val="t"/>
      <c:layout>
        <c:manualLayout>
          <c:xMode val="edge"/>
          <c:yMode val="edge"/>
          <c:x val="0.33050228610178822"/>
          <c:y val="8.1483961843332481E-2"/>
          <c:w val="0.36467387794061701"/>
          <c:h val="5.160116192252736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WE FIT CALORIES BURNED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4750408557420891"/>
          <c:y val="0.13658508752153592"/>
          <c:w val="0.82858809546697876"/>
          <c:h val="0.53455214969814879"/>
        </c:manualLayout>
      </c:layout>
      <c:barChart>
        <c:barDir val="col"/>
        <c:grouping val="clustered"/>
        <c:varyColors val="0"/>
        <c:ser>
          <c:idx val="0"/>
          <c:order val="0"/>
          <c:tx>
            <c:v>Total</c:v>
          </c:tx>
          <c:spPr>
            <a:solidFill>
              <a:schemeClr val="accent1"/>
            </a:soli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Lit>
          </c:val>
          <c:extLst>
            <c:ext xmlns:c16="http://schemas.microsoft.com/office/drawing/2014/chart" uri="{C3380CC4-5D6E-409C-BE32-E72D297353CC}">
              <c16:uniqueId val="{00000000-8009-4962-81DC-D54BBC8A2304}"/>
            </c:ext>
          </c:extLst>
        </c:ser>
        <c:dLbls>
          <c:showLegendKey val="0"/>
          <c:showVal val="0"/>
          <c:showCatName val="0"/>
          <c:showSerName val="0"/>
          <c:showPercent val="0"/>
          <c:showBubbleSize val="0"/>
        </c:dLbls>
        <c:gapWidth val="219"/>
        <c:overlap val="-27"/>
        <c:axId val="1994436512"/>
        <c:axId val="1988645920"/>
      </c:barChart>
      <c:catAx>
        <c:axId val="199443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USERS</a:t>
                </a:r>
                <a:endParaRPr lang="en-US" b="1"/>
              </a:p>
            </c:rich>
          </c:tx>
          <c:layout>
            <c:manualLayout>
              <c:xMode val="edge"/>
              <c:yMode val="edge"/>
              <c:x val="0.4959846306670046"/>
              <c:y val="0.897253418614295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645920"/>
        <c:crosses val="autoZero"/>
        <c:auto val="1"/>
        <c:lblAlgn val="ctr"/>
        <c:lblOffset val="100"/>
        <c:noMultiLvlLbl val="0"/>
      </c:catAx>
      <c:valAx>
        <c:axId val="19886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CALORIES</a:t>
                </a:r>
                <a:endParaRPr lang="en-US"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36512"/>
        <c:crosses val="autoZero"/>
        <c:crossBetween val="between"/>
      </c:valAx>
      <c:spPr>
        <a:pattFill prst="pct5">
          <a:fgClr>
            <a:schemeClr val="tx1"/>
          </a:fgClr>
          <a:bgClr>
            <a:schemeClr val="bg1"/>
          </a:bgClr>
        </a:patt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cs typeface="Calibri" panose="020F0502020204030204" pitchFamily="34" charset="0"/>
              </a:rPr>
              <a:t>Potential</a:t>
            </a:r>
            <a:r>
              <a:rPr lang="en-US" b="1" baseline="0">
                <a:latin typeface="Calibri" panose="020F0502020204030204" pitchFamily="34" charset="0"/>
                <a:cs typeface="Calibri" panose="020F0502020204030204" pitchFamily="34" charset="0"/>
              </a:rPr>
              <a:t> customers for LEAN FIT</a:t>
            </a:r>
            <a:endParaRPr lang="en-US" b="1">
              <a:latin typeface="Calibri" panose="020F0502020204030204" pitchFamily="34" charset="0"/>
              <a:cs typeface="Calibri" panose="020F0502020204030204" pitchFamily="34" charset="0"/>
            </a:endParaRPr>
          </a:p>
        </c:rich>
      </c:tx>
      <c:overlay val="0"/>
      <c:spPr>
        <a:noFill/>
        <a:ln>
          <a:noFill/>
        </a:ln>
        <a:effectLst/>
      </c:spPr>
    </c:title>
    <c:autoTitleDeleted val="0"/>
    <c:plotArea>
      <c:layout>
        <c:manualLayout>
          <c:layoutTarget val="inner"/>
          <c:xMode val="edge"/>
          <c:yMode val="edge"/>
          <c:x val="0.13227537182852145"/>
          <c:y val="0.11971193415637862"/>
          <c:w val="0.83716907261592299"/>
          <c:h val="0.75570980756226436"/>
        </c:manualLayout>
      </c:layout>
      <c:barChart>
        <c:barDir val="col"/>
        <c:grouping val="clustered"/>
        <c:varyColors val="0"/>
        <c:ser>
          <c:idx val="0"/>
          <c:order val="0"/>
          <c:tx>
            <c:strRef>
              <c:f>[1]Sheet2!$E$10</c:f>
              <c:strCache>
                <c:ptCount val="1"/>
              </c:strCache>
            </c:strRef>
          </c:tx>
          <c:spPr>
            <a:solidFill>
              <a:schemeClr val="accent1"/>
            </a:solidFill>
            <a:ln>
              <a:noFill/>
            </a:ln>
            <a:effectLst/>
          </c:spPr>
          <c:invertIfNegative val="0"/>
          <c:dPt>
            <c:idx val="0"/>
            <c:invertIfNegative val="0"/>
            <c:bubble3D val="0"/>
            <c:spPr>
              <a:solidFill>
                <a:srgbClr val="00B050"/>
              </a:solidFill>
              <a:ln>
                <a:solidFill>
                  <a:srgbClr val="00B050"/>
                </a:solidFill>
              </a:ln>
              <a:effectLst/>
            </c:spPr>
            <c:extLst>
              <c:ext xmlns:c16="http://schemas.microsoft.com/office/drawing/2014/chart" uri="{C3380CC4-5D6E-409C-BE32-E72D297353CC}">
                <c16:uniqueId val="{00000001-497C-4855-BCEA-88DEDB9EA4D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97C-4855-BCEA-88DEDB9EA4D7}"/>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3CBCE81-E9FF-44FA-9E06-AE51227B59E7}" type="VALUE">
                      <a:rPr lang="en-US" sz="12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1-497C-4855-BCEA-88DEDB9EA4D7}"/>
                </c:ext>
              </c:extLst>
            </c:dLbl>
            <c:dLbl>
              <c:idx val="1"/>
              <c:layout>
                <c:manualLayout>
                  <c:x val="2.777777777777676E-3"/>
                  <c:y val="2.46913580246913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9368AF2-A678-4902-9855-85FED3038240}" type="VALUE">
                      <a:rPr lang="en-US" sz="120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7.3777777777777775E-2"/>
                      <c:h val="0.10693431839538577"/>
                    </c:manualLayout>
                  </c15:layout>
                  <c15:dlblFieldTable/>
                  <c15:showDataLabelsRange val="0"/>
                </c:ext>
                <c:ext xmlns:c16="http://schemas.microsoft.com/office/drawing/2014/chart" uri="{C3380CC4-5D6E-409C-BE32-E72D297353CC}">
                  <c16:uniqueId val="{00000003-497C-4855-BCEA-88DEDB9EA4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[1]Sheet2!$D$11:$D$12</c:f>
              <c:strCache>
                <c:ptCount val="2"/>
                <c:pt idx="0">
                  <c:v>YES</c:v>
                </c:pt>
                <c:pt idx="1">
                  <c:v>NO</c:v>
                </c:pt>
              </c:strCache>
            </c:strRef>
          </c:cat>
          <c:val>
            <c:numRef>
              <c:f>[1]Sheet2!$E$11:$E$12</c:f>
              <c:numCache>
                <c:formatCode>General</c:formatCode>
                <c:ptCount val="2"/>
                <c:pt idx="0">
                  <c:v>5</c:v>
                </c:pt>
                <c:pt idx="1">
                  <c:v>9</c:v>
                </c:pt>
              </c:numCache>
            </c:numRef>
          </c:val>
          <c:extLst>
            <c:ext xmlns:c16="http://schemas.microsoft.com/office/drawing/2014/chart" uri="{C3380CC4-5D6E-409C-BE32-E72D297353CC}">
              <c16:uniqueId val="{00000004-497C-4855-BCEA-88DEDB9EA4D7}"/>
            </c:ext>
          </c:extLst>
        </c:ser>
        <c:dLbls>
          <c:dLblPos val="outEnd"/>
          <c:showLegendKey val="0"/>
          <c:showVal val="1"/>
          <c:showCatName val="0"/>
          <c:showSerName val="0"/>
          <c:showPercent val="0"/>
          <c:showBubbleSize val="0"/>
        </c:dLbls>
        <c:gapWidth val="219"/>
        <c:overlap val="-27"/>
        <c:axId val="464337200"/>
        <c:axId val="541677136"/>
      </c:barChart>
      <c:catAx>
        <c:axId val="464337200"/>
        <c:scaling>
          <c:orientation val="minMax"/>
        </c:scaling>
        <c:delete val="0"/>
        <c:axPos val="b"/>
        <c:majorGridlines>
          <c:spPr>
            <a:ln w="9525" cap="flat" cmpd="sng" algn="ctr">
              <a:solidFill>
                <a:schemeClr val="bg2">
                  <a:lumMod val="85000"/>
                </a:schemeClr>
              </a:solidFill>
              <a:round/>
            </a:ln>
            <a:effectLst/>
          </c:spPr>
        </c:majorGridlines>
        <c:title>
          <c:tx>
            <c:rich>
              <a:bodyPr/>
              <a:lstStyle/>
              <a:p>
                <a:pPr>
                  <a:defRPr/>
                </a:pPr>
                <a:r>
                  <a:rPr lang="en-US" sz="1200">
                    <a:solidFill>
                      <a:srgbClr val="FF0000"/>
                    </a:solidFill>
                  </a:rPr>
                  <a:t>Based</a:t>
                </a:r>
                <a:r>
                  <a:rPr lang="en-US" sz="1200" baseline="0">
                    <a:solidFill>
                      <a:srgbClr val="FF0000"/>
                    </a:solidFill>
                  </a:rPr>
                  <a:t> on Heart Rate</a:t>
                </a:r>
                <a:endParaRPr lang="en-US" sz="1200">
                  <a:solidFill>
                    <a:srgbClr val="FF0000"/>
                  </a:solidFill>
                </a:endParaRPr>
              </a:p>
            </c:rich>
          </c:tx>
          <c:layout>
            <c:manualLayout>
              <c:xMode val="edge"/>
              <c:yMode val="edge"/>
              <c:x val="0.40214635170603674"/>
              <c:y val="0.91393740902474518"/>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7136"/>
        <c:crosses val="autoZero"/>
        <c:auto val="1"/>
        <c:lblAlgn val="ctr"/>
        <c:lblOffset val="100"/>
        <c:noMultiLvlLbl val="0"/>
      </c:catAx>
      <c:valAx>
        <c:axId val="541677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alibri" panose="020F0502020204030204" pitchFamily="34" charset="0"/>
                    <a:cs typeface="Calibri" panose="020F0502020204030204" pitchFamily="34" charset="0"/>
                  </a:rPr>
                  <a:t>Customers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37200"/>
        <c:crosses val="autoZero"/>
        <c:crossBetween val="between"/>
      </c:valAx>
      <c:spPr>
        <a:pattFill prst="pct5">
          <a:fgClr>
            <a:schemeClr val="tx1"/>
          </a:fgClr>
          <a:bgClr>
            <a:schemeClr val="bg1"/>
          </a:bgClr>
        </a:patt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3129265279555932"/>
          <c:y val="0.16007415100719768"/>
          <c:w val="0.85758874941163754"/>
          <c:h val="0.55561301386406459"/>
        </c:manualLayout>
      </c:layout>
      <c:barChart>
        <c:barDir val="col"/>
        <c:grouping val="clustered"/>
        <c:varyColors val="0"/>
        <c:ser>
          <c:idx val="0"/>
          <c:order val="0"/>
          <c:tx>
            <c:v>Count of ActivityDate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Lit>
          </c:val>
          <c:extLst>
            <c:ext xmlns:c16="http://schemas.microsoft.com/office/drawing/2014/chart" uri="{C3380CC4-5D6E-409C-BE32-E72D297353CC}">
              <c16:uniqueId val="{00000000-D90B-482E-8976-285AA022C756}"/>
            </c:ext>
          </c:extLst>
        </c:ser>
        <c:ser>
          <c:idx val="1"/>
          <c:order val="1"/>
          <c:tx>
            <c:v>Avg of VeryActiveMinutes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38.70967741935484</c:v>
              </c:pt>
              <c:pt idx="1">
                <c:v>8.67741935483871</c:v>
              </c:pt>
              <c:pt idx="2">
                <c:v>9.5666666666666664</c:v>
              </c:pt>
              <c:pt idx="3">
                <c:v>0.12903225806451613</c:v>
              </c:pt>
              <c:pt idx="4">
                <c:v>1.3225806451612903</c:v>
              </c:pt>
              <c:pt idx="5">
                <c:v>36.29032258064516</c:v>
              </c:pt>
              <c:pt idx="6">
                <c:v>9.6774193548387094E-2</c:v>
              </c:pt>
              <c:pt idx="7">
                <c:v>1.3548387096774193</c:v>
              </c:pt>
              <c:pt idx="8">
                <c:v>13.5</c:v>
              </c:pt>
              <c:pt idx="9">
                <c:v>14.096774193548388</c:v>
              </c:pt>
              <c:pt idx="10">
                <c:v>9.15</c:v>
              </c:pt>
              <c:pt idx="11">
                <c:v>18.899999999999999</c:v>
              </c:pt>
              <c:pt idx="12">
                <c:v>5.193548387096774</c:v>
              </c:pt>
              <c:pt idx="13">
                <c:v>0.75</c:v>
              </c:pt>
              <c:pt idx="14">
                <c:v>3.5806451612903225</c:v>
              </c:pt>
              <c:pt idx="15">
                <c:v>23.161290322580644</c:v>
              </c:pt>
              <c:pt idx="16">
                <c:v>6.612903225806452</c:v>
              </c:pt>
              <c:pt idx="17">
                <c:v>10.387096774193548</c:v>
              </c:pt>
              <c:pt idx="18">
                <c:v>5.129032258064516</c:v>
              </c:pt>
              <c:pt idx="19">
                <c:v>23.419354838709676</c:v>
              </c:pt>
              <c:pt idx="20">
                <c:v>87.333333333333329</c:v>
              </c:pt>
              <c:pt idx="21">
                <c:v>1.5714285714285714</c:v>
              </c:pt>
              <c:pt idx="22">
                <c:v>2.7586206896551726</c:v>
              </c:pt>
              <c:pt idx="23">
                <c:v>11</c:v>
              </c:pt>
              <c:pt idx="24">
                <c:v>22.806451612903224</c:v>
              </c:pt>
              <c:pt idx="25">
                <c:v>31.03846153846154</c:v>
              </c:pt>
              <c:pt idx="26">
                <c:v>42.58064516129032</c:v>
              </c:pt>
              <c:pt idx="27">
                <c:v>85.161290322580641</c:v>
              </c:pt>
              <c:pt idx="28">
                <c:v>20.526315789473685</c:v>
              </c:pt>
              <c:pt idx="29">
                <c:v>58.677419354838712</c:v>
              </c:pt>
              <c:pt idx="30">
                <c:v>9.67741935483871</c:v>
              </c:pt>
              <c:pt idx="31">
                <c:v>0.96551724137931039</c:v>
              </c:pt>
              <c:pt idx="32">
                <c:v>66.064516129032256</c:v>
              </c:pt>
            </c:numLit>
          </c:val>
          <c:extLst>
            <c:ext xmlns:c16="http://schemas.microsoft.com/office/drawing/2014/chart" uri="{C3380CC4-5D6E-409C-BE32-E72D297353CC}">
              <c16:uniqueId val="{00000001-D90B-482E-8976-285AA022C756}"/>
            </c:ext>
          </c:extLst>
        </c:ser>
        <c:ser>
          <c:idx val="2"/>
          <c:order val="2"/>
          <c:tx>
            <c:v>Avg. of FairlyActiveMinutes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19.161290322580644</c:v>
              </c:pt>
              <c:pt idx="1">
                <c:v>5.806451612903226</c:v>
              </c:pt>
              <c:pt idx="2">
                <c:v>21.366666666666667</c:v>
              </c:pt>
              <c:pt idx="3">
                <c:v>1.2903225806451613</c:v>
              </c:pt>
              <c:pt idx="4">
                <c:v>0.77419354838709675</c:v>
              </c:pt>
              <c:pt idx="5">
                <c:v>19.35483870967742</c:v>
              </c:pt>
              <c:pt idx="6">
                <c:v>0.25806451612903225</c:v>
              </c:pt>
              <c:pt idx="7">
                <c:v>2.5806451612903225</c:v>
              </c:pt>
              <c:pt idx="8">
                <c:v>20.555555555555557</c:v>
              </c:pt>
              <c:pt idx="9">
                <c:v>6.129032258064516</c:v>
              </c:pt>
              <c:pt idx="10">
                <c:v>4.0999999999999996</c:v>
              </c:pt>
              <c:pt idx="11">
                <c:v>61.266666666666666</c:v>
              </c:pt>
              <c:pt idx="12">
                <c:v>5.354838709677419</c:v>
              </c:pt>
              <c:pt idx="13">
                <c:v>1.5</c:v>
              </c:pt>
              <c:pt idx="14">
                <c:v>12.32258064516129</c:v>
              </c:pt>
              <c:pt idx="15">
                <c:v>20.35483870967742</c:v>
              </c:pt>
              <c:pt idx="16">
                <c:v>1.7419354838709677</c:v>
              </c:pt>
              <c:pt idx="17">
                <c:v>13.709677419354838</c:v>
              </c:pt>
              <c:pt idx="18">
                <c:v>26.032258064516128</c:v>
              </c:pt>
              <c:pt idx="19">
                <c:v>13</c:v>
              </c:pt>
              <c:pt idx="20">
                <c:v>29.833333333333332</c:v>
              </c:pt>
              <c:pt idx="21">
                <c:v>2.0357142857142856</c:v>
              </c:pt>
              <c:pt idx="22">
                <c:v>3.7931034482758621</c:v>
              </c:pt>
              <c:pt idx="23">
                <c:v>14.807692307692308</c:v>
              </c:pt>
              <c:pt idx="24">
                <c:v>18.516129032258064</c:v>
              </c:pt>
              <c:pt idx="25">
                <c:v>16.26923076923077</c:v>
              </c:pt>
              <c:pt idx="26">
                <c:v>25.35483870967742</c:v>
              </c:pt>
              <c:pt idx="27">
                <c:v>9.5806451612903221</c:v>
              </c:pt>
              <c:pt idx="28">
                <c:v>14.315789473684211</c:v>
              </c:pt>
              <c:pt idx="29">
                <c:v>10.258064516129032</c:v>
              </c:pt>
              <c:pt idx="30">
                <c:v>22.193548387096776</c:v>
              </c:pt>
              <c:pt idx="31">
                <c:v>4.0344827586206895</c:v>
              </c:pt>
              <c:pt idx="32">
                <c:v>9.935483870967742</c:v>
              </c:pt>
            </c:numLit>
          </c:val>
          <c:extLst>
            <c:ext xmlns:c16="http://schemas.microsoft.com/office/drawing/2014/chart" uri="{C3380CC4-5D6E-409C-BE32-E72D297353CC}">
              <c16:uniqueId val="{00000002-D90B-482E-8976-285AA022C756}"/>
            </c:ext>
          </c:extLst>
        </c:ser>
        <c:dLbls>
          <c:showLegendKey val="0"/>
          <c:showVal val="0"/>
          <c:showCatName val="0"/>
          <c:showSerName val="0"/>
          <c:showPercent val="0"/>
          <c:showBubbleSize val="0"/>
        </c:dLbls>
        <c:gapWidth val="100"/>
        <c:overlap val="-24"/>
        <c:axId val="1375350928"/>
        <c:axId val="1374044896"/>
      </c:barChart>
      <c:catAx>
        <c:axId val="1375350928"/>
        <c:scaling>
          <c:orientation val="minMax"/>
        </c:scaling>
        <c:delete val="0"/>
        <c:axPos val="b"/>
        <c:majorGridlines>
          <c:spPr>
            <a:ln w="9525" cap="flat" cmpd="sng" algn="ct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4044896"/>
        <c:crosses val="autoZero"/>
        <c:auto val="1"/>
        <c:lblAlgn val="ctr"/>
        <c:lblOffset val="100"/>
        <c:noMultiLvlLbl val="0"/>
      </c:catAx>
      <c:valAx>
        <c:axId val="1374044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5350928"/>
        <c:crosses val="autoZero"/>
        <c:crossBetween val="between"/>
      </c:valAx>
      <c:dTable>
        <c:showHorzBorder val="1"/>
        <c:showVertBorder val="1"/>
        <c:showOutline val="1"/>
        <c:showKeys val="1"/>
        <c:spPr>
          <a:noFill/>
          <a:ln w="9525">
            <a:solidFill>
              <a:schemeClr val="tx1"/>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solidFill>
            <a:schemeClr val="tx1"/>
          </a:solidFill>
        </a:ln>
        <a:effectLst/>
      </c:spPr>
    </c:plotArea>
    <c:legend>
      <c:legendPos val="t"/>
      <c:layout>
        <c:manualLayout>
          <c:xMode val="edge"/>
          <c:yMode val="edge"/>
          <c:x val="0.34350458202429157"/>
          <c:y val="2.5020530409158973E-2"/>
          <c:w val="0.36684418993080409"/>
          <c:h val="0.12546802105190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Potential customer for the FIT WEAR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84649573962164"/>
          <c:y val="0.1345084642197503"/>
          <c:w val="0.76692507554202782"/>
          <c:h val="0.76010054298768215"/>
        </c:manualLayout>
      </c:layout>
      <c:barChart>
        <c:barDir val="col"/>
        <c:grouping val="clustered"/>
        <c:varyColors val="0"/>
        <c:ser>
          <c:idx val="0"/>
          <c:order val="0"/>
          <c:tx>
            <c:strRef>
              <c:f>[2]Sheet1!$I$3</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C0-4AD7-BA23-4A8B47BC8CFD}"/>
              </c:ext>
            </c:extLst>
          </c:dPt>
          <c:dPt>
            <c:idx val="1"/>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C0-4AD7-BA23-4A8B47BC8C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[2]Sheet1!$H$4:$H$5</c:f>
              <c:strCache>
                <c:ptCount val="2"/>
                <c:pt idx="0">
                  <c:v>YES</c:v>
                </c:pt>
                <c:pt idx="1">
                  <c:v>NO</c:v>
                </c:pt>
              </c:strCache>
            </c:strRef>
          </c:cat>
          <c:val>
            <c:numRef>
              <c:f>[2]Sheet1!$I$4:$I$5</c:f>
              <c:numCache>
                <c:formatCode>General</c:formatCode>
                <c:ptCount val="2"/>
                <c:pt idx="0">
                  <c:v>9</c:v>
                </c:pt>
                <c:pt idx="1">
                  <c:v>24</c:v>
                </c:pt>
              </c:numCache>
            </c:numRef>
          </c:val>
          <c:extLst>
            <c:ext xmlns:c16="http://schemas.microsoft.com/office/drawing/2014/chart" uri="{C3380CC4-5D6E-409C-BE32-E72D297353CC}">
              <c16:uniqueId val="{00000004-3BC0-4AD7-BA23-4A8B47BC8CFD}"/>
            </c:ext>
          </c:extLst>
        </c:ser>
        <c:dLbls>
          <c:dLblPos val="outEnd"/>
          <c:showLegendKey val="0"/>
          <c:showVal val="1"/>
          <c:showCatName val="0"/>
          <c:showSerName val="0"/>
          <c:showPercent val="0"/>
          <c:showBubbleSize val="0"/>
        </c:dLbls>
        <c:gapWidth val="115"/>
        <c:axId val="1465534912"/>
        <c:axId val="1461157056"/>
      </c:barChart>
      <c:catAx>
        <c:axId val="1465534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157056"/>
        <c:crosses val="autoZero"/>
        <c:auto val="1"/>
        <c:lblAlgn val="ctr"/>
        <c:lblOffset val="100"/>
        <c:noMultiLvlLbl val="0"/>
      </c:catAx>
      <c:valAx>
        <c:axId val="146115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a:t> </a:t>
                </a:r>
                <a:r>
                  <a:rPr lang="en-US" sz="1400" b="1" i="0" baseline="0">
                    <a:effectLst/>
                  </a:rPr>
                  <a:t>POTENTIAL CUSTOMER</a:t>
                </a:r>
                <a:endParaRPr lang="en-US">
                  <a:effectLst/>
                </a:endParaRPr>
              </a:p>
            </c:rich>
          </c:tx>
          <c:layout>
            <c:manualLayout>
              <c:xMode val="edge"/>
              <c:yMode val="edge"/>
              <c:x val="4.9637565873755125E-2"/>
              <c:y val="0.2763046285880931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534912"/>
        <c:crosses val="autoZero"/>
        <c:crossBetween val="between"/>
      </c:valAx>
      <c:spPr>
        <a:pattFill prst="pct5">
          <a:fgClr>
            <a:srgbClr val="00B050"/>
          </a:fgClr>
          <a:bgClr>
            <a:schemeClr val="bg1"/>
          </a:bgClr>
        </a:patt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3. POTENTIAL COSTOMERS FOR</a:t>
            </a:r>
            <a:r>
              <a:rPr lang="en-US" baseline="0"/>
              <a:t> SLEEPY NIGHTS</a:t>
            </a:r>
            <a:endParaRPr lang="en-US"/>
          </a:p>
        </c:rich>
      </c:tx>
      <c:layout>
        <c:manualLayout>
          <c:xMode val="edge"/>
          <c:yMode val="edge"/>
          <c:x val="0.17529419662980616"/>
          <c:y val="3.4549284808298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[3]Sheet1!$L$3</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6C-4110-AF95-0C3A7D3FD001}"/>
              </c:ext>
            </c:extLst>
          </c:dPt>
          <c:dPt>
            <c:idx val="1"/>
            <c:invertIfNegative val="0"/>
            <c:bubble3D val="0"/>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6C-4110-AF95-0C3A7D3FD0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[3]Sheet1!$K$4:$K$5</c:f>
              <c:strCache>
                <c:ptCount val="2"/>
                <c:pt idx="0">
                  <c:v>YES</c:v>
                </c:pt>
                <c:pt idx="1">
                  <c:v>NO</c:v>
                </c:pt>
              </c:strCache>
            </c:strRef>
          </c:cat>
          <c:val>
            <c:numRef>
              <c:f>[3]Sheet1!$L$4:$L$5</c:f>
              <c:numCache>
                <c:formatCode>General</c:formatCode>
                <c:ptCount val="2"/>
                <c:pt idx="0">
                  <c:v>12</c:v>
                </c:pt>
                <c:pt idx="1">
                  <c:v>12</c:v>
                </c:pt>
              </c:numCache>
            </c:numRef>
          </c:val>
          <c:extLst>
            <c:ext xmlns:c16="http://schemas.microsoft.com/office/drawing/2014/chart" uri="{C3380CC4-5D6E-409C-BE32-E72D297353CC}">
              <c16:uniqueId val="{00000004-616C-4110-AF95-0C3A7D3FD001}"/>
            </c:ext>
          </c:extLst>
        </c:ser>
        <c:dLbls>
          <c:dLblPos val="outEnd"/>
          <c:showLegendKey val="0"/>
          <c:showVal val="1"/>
          <c:showCatName val="0"/>
          <c:showSerName val="0"/>
          <c:showPercent val="0"/>
          <c:showBubbleSize val="0"/>
        </c:dLbls>
        <c:gapWidth val="100"/>
        <c:overlap val="-24"/>
        <c:axId val="1362534464"/>
        <c:axId val="1372806976"/>
      </c:barChart>
      <c:catAx>
        <c:axId val="1362534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06976"/>
        <c:crosses val="autoZero"/>
        <c:auto val="1"/>
        <c:lblAlgn val="ctr"/>
        <c:lblOffset val="100"/>
        <c:noMultiLvlLbl val="0"/>
      </c:catAx>
      <c:valAx>
        <c:axId val="137280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a:t>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534464"/>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62988227855623"/>
          <c:y val="0.15049640534063677"/>
          <c:w val="0.76689507333809492"/>
          <c:h val="0.73574546388223205"/>
        </c:manualLayout>
      </c:layout>
      <c:barChart>
        <c:barDir val="col"/>
        <c:grouping val="clustered"/>
        <c:varyColors val="0"/>
        <c:ser>
          <c:idx val="0"/>
          <c:order val="0"/>
          <c:spPr>
            <a:solidFill>
              <a:srgbClr val="00B050"/>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1-B03F-43C1-A59C-12AEB7EDA8BB}"/>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3-B03F-43C1-A59C-12AEB7EDA8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'[4]4.1- 4.3 task'!$E$24:$E$26</c:f>
              <c:strCache>
                <c:ptCount val="3"/>
                <c:pt idx="0">
                  <c:v>Active</c:v>
                </c:pt>
                <c:pt idx="1">
                  <c:v>Moderate</c:v>
                </c:pt>
                <c:pt idx="2">
                  <c:v>Light</c:v>
                </c:pt>
              </c:strCache>
            </c:strRef>
          </c:cat>
          <c:val>
            <c:numRef>
              <c:f>'[4]4.1- 4.3 task'!$F$24:$F$26</c:f>
              <c:numCache>
                <c:formatCode>General</c:formatCode>
                <c:ptCount val="3"/>
                <c:pt idx="0">
                  <c:v>29</c:v>
                </c:pt>
                <c:pt idx="1">
                  <c:v>3</c:v>
                </c:pt>
                <c:pt idx="2">
                  <c:v>1</c:v>
                </c:pt>
              </c:numCache>
            </c:numRef>
          </c:val>
          <c:extLst>
            <c:ext xmlns:c16="http://schemas.microsoft.com/office/drawing/2014/chart" uri="{C3380CC4-5D6E-409C-BE32-E72D297353CC}">
              <c16:uniqueId val="{00000004-B03F-43C1-A59C-12AEB7EDA8BB}"/>
            </c:ext>
          </c:extLst>
        </c:ser>
        <c:dLbls>
          <c:dLblPos val="outEnd"/>
          <c:showLegendKey val="0"/>
          <c:showVal val="1"/>
          <c:showCatName val="0"/>
          <c:showSerName val="0"/>
          <c:showPercent val="0"/>
          <c:showBubbleSize val="0"/>
        </c:dLbls>
        <c:gapWidth val="219"/>
        <c:overlap val="-27"/>
        <c:axId val="1017956431"/>
        <c:axId val="1022455375"/>
      </c:barChart>
      <c:catAx>
        <c:axId val="101795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WE FIT User</a:t>
                </a:r>
                <a:r>
                  <a:rPr lang="en-US" sz="1400" b="1" baseline="0"/>
                  <a:t> Categories</a:t>
                </a:r>
                <a:endParaRPr lang="en-US" sz="1400" b="1"/>
              </a:p>
            </c:rich>
          </c:tx>
          <c:layout>
            <c:manualLayout>
              <c:xMode val="edge"/>
              <c:yMode val="edge"/>
              <c:x val="0.38492339651763713"/>
              <c:y val="3.536067842063220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55375"/>
        <c:crosses val="autoZero"/>
        <c:auto val="1"/>
        <c:lblAlgn val="ctr"/>
        <c:lblOffset val="100"/>
        <c:noMultiLvlLbl val="0"/>
      </c:catAx>
      <c:valAx>
        <c:axId val="102245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No.</a:t>
                </a:r>
                <a:r>
                  <a:rPr lang="en-US" sz="1200" b="1" baseline="0"/>
                  <a:t> of Users</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56431"/>
        <c:crosses val="autoZero"/>
        <c:crossBetween val="between"/>
      </c:valAx>
      <c:spPr>
        <a:pattFill prst="pct5">
          <a:fgClr>
            <a:schemeClr val="tx1">
              <a:lumMod val="65000"/>
              <a:lumOff val="35000"/>
            </a:schemeClr>
          </a:fgClr>
          <a:bgClr>
            <a:schemeClr val="bg1"/>
          </a:bgClr>
        </a:patt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WE FIT Unique</a:t>
            </a:r>
            <a:r>
              <a:rPr lang="en-US" baseline="0">
                <a:solidFill>
                  <a:sysClr val="windowText" lastClr="000000"/>
                </a:solidFill>
              </a:rPr>
              <a:t> IDs</a:t>
            </a:r>
            <a:endParaRPr lang="en-US">
              <a:solidFill>
                <a:sysClr val="windowText" lastClr="000000"/>
              </a:solidFill>
            </a:endParaRPr>
          </a:p>
        </c:rich>
      </c:tx>
      <c:layout>
        <c:manualLayout>
          <c:xMode val="edge"/>
          <c:yMode val="edge"/>
          <c:x val="0.45832995760646761"/>
          <c:y val="4.0919161274105768E-2"/>
        </c:manualLayout>
      </c:layout>
      <c:overlay val="0"/>
      <c:spPr>
        <a:solidFill>
          <a:schemeClr val="accent5">
            <a:lumMod val="40000"/>
            <a:lumOff val="60000"/>
            <a:alpha val="43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71035934081929E-2"/>
          <c:y val="0.15893633550120051"/>
          <c:w val="0.8832912901127884"/>
          <c:h val="0.54549229283875067"/>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Lit>
          </c:cat>
          <c:val>
            <c:numLit>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Lit>
          </c:val>
          <c:extLst>
            <c:ext xmlns:c16="http://schemas.microsoft.com/office/drawing/2014/chart" uri="{C3380CC4-5D6E-409C-BE32-E72D297353CC}">
              <c16:uniqueId val="{00000000-2ACA-478F-8FB4-ECF98A34B625}"/>
            </c:ext>
          </c:extLst>
        </c:ser>
        <c:dLbls>
          <c:dLblPos val="outEnd"/>
          <c:showLegendKey val="0"/>
          <c:showVal val="1"/>
          <c:showCatName val="0"/>
          <c:showSerName val="0"/>
          <c:showPercent val="0"/>
          <c:showBubbleSize val="0"/>
        </c:dLbls>
        <c:gapWidth val="219"/>
        <c:overlap val="-27"/>
        <c:axId val="973200287"/>
        <c:axId val="1029682287"/>
      </c:barChart>
      <c:catAx>
        <c:axId val="97320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Unique</a:t>
                </a:r>
                <a:r>
                  <a:rPr lang="en-US" sz="1400" b="1" baseline="0"/>
                  <a:t> Id</a:t>
                </a:r>
                <a:endParaRPr lang="en-US" sz="1400" b="1"/>
              </a:p>
            </c:rich>
          </c:tx>
          <c:layout>
            <c:manualLayout>
              <c:xMode val="edge"/>
              <c:yMode val="edge"/>
              <c:x val="0.44382121034777339"/>
              <c:y val="0.880302376590341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82287"/>
        <c:crosses val="autoZero"/>
        <c:auto val="1"/>
        <c:lblAlgn val="ctr"/>
        <c:lblOffset val="100"/>
        <c:noMultiLvlLbl val="0"/>
      </c:catAx>
      <c:valAx>
        <c:axId val="102968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no. of days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200287"/>
        <c:crosses val="autoZero"/>
        <c:crossBetween val="between"/>
      </c:valAx>
      <c:spPr>
        <a:pattFill prst="pct5">
          <a:fgClr>
            <a:schemeClr val="tx1"/>
          </a:fgClr>
          <a:bgClr>
            <a:schemeClr val="bg1"/>
          </a:bgClr>
        </a:pattFill>
        <a:ln>
          <a:solidFill>
            <a:schemeClr val="tx1"/>
          </a:solidFill>
        </a:ln>
        <a:effectLst/>
      </c:spPr>
    </c:plotArea>
    <c:legend>
      <c:legendPos val="t"/>
      <c:layout>
        <c:manualLayout>
          <c:xMode val="edge"/>
          <c:yMode val="edge"/>
          <c:x val="0.80923716754931607"/>
          <c:y val="4.6159065862476638E-2"/>
          <c:w val="4.4113924747157938E-2"/>
          <c:h val="6.83806507310689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73836711748002"/>
          <c:y val="0.23872058892046777"/>
          <c:w val="0.8485240248788819"/>
          <c:h val="0.64734213269212904"/>
        </c:manualLayout>
      </c:layout>
      <c:barChart>
        <c:barDir val="col"/>
        <c:grouping val="clustered"/>
        <c:varyColors val="0"/>
        <c:ser>
          <c:idx val="0"/>
          <c:order val="0"/>
          <c:tx>
            <c:strRef>
              <c:f>'[5]4.4-4.5'!$F$30</c:f>
              <c:strCache>
                <c:ptCount val="1"/>
                <c:pt idx="0">
                  <c:v>Count</c:v>
                </c:pt>
              </c:strCache>
            </c:strRef>
          </c:tx>
          <c:spPr>
            <a:solidFill>
              <a:srgbClr val="14CA18"/>
            </a:solidFill>
            <a:ln>
              <a:noFill/>
            </a:ln>
            <a:effectLst/>
          </c:spPr>
          <c:invertIfNegative val="0"/>
          <c:dPt>
            <c:idx val="1"/>
            <c:invertIfNegative val="0"/>
            <c:bubble3D val="0"/>
            <c:spPr>
              <a:solidFill>
                <a:srgbClr val="FFFF00"/>
              </a:solidFill>
              <a:ln>
                <a:noFill/>
              </a:ln>
              <a:effectLst/>
            </c:spPr>
            <c:extLst>
              <c:ext xmlns:c16="http://schemas.microsoft.com/office/drawing/2014/chart" uri="{C3380CC4-5D6E-409C-BE32-E72D297353CC}">
                <c16:uniqueId val="{00000001-286C-4EDB-8AEA-318CA82661C8}"/>
              </c:ext>
            </c:extLst>
          </c:dPt>
          <c:dPt>
            <c:idx val="2"/>
            <c:invertIfNegative val="0"/>
            <c:bubble3D val="0"/>
            <c:spPr>
              <a:solidFill>
                <a:srgbClr val="EF9529"/>
              </a:solidFill>
              <a:ln>
                <a:noFill/>
              </a:ln>
              <a:effectLst/>
            </c:spPr>
            <c:extLst>
              <c:ext xmlns:c16="http://schemas.microsoft.com/office/drawing/2014/chart" uri="{C3380CC4-5D6E-409C-BE32-E72D297353CC}">
                <c16:uniqueId val="{00000003-286C-4EDB-8AEA-318CA82661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'[5]4.4-4.5'!$E$31:$E$33</c:f>
              <c:strCache>
                <c:ptCount val="3"/>
                <c:pt idx="0">
                  <c:v>PRO</c:v>
                </c:pt>
                <c:pt idx="1">
                  <c:v>INTERMEDIATE</c:v>
                </c:pt>
                <c:pt idx="2">
                  <c:v>BEGINNER</c:v>
                </c:pt>
              </c:strCache>
            </c:strRef>
          </c:cat>
          <c:val>
            <c:numRef>
              <c:f>'[5]4.4-4.5'!$F$31:$F$33</c:f>
              <c:numCache>
                <c:formatCode>General</c:formatCode>
                <c:ptCount val="3"/>
                <c:pt idx="0">
                  <c:v>2</c:v>
                </c:pt>
                <c:pt idx="1">
                  <c:v>21</c:v>
                </c:pt>
                <c:pt idx="2">
                  <c:v>10</c:v>
                </c:pt>
              </c:numCache>
            </c:numRef>
          </c:val>
          <c:extLst>
            <c:ext xmlns:c16="http://schemas.microsoft.com/office/drawing/2014/chart" uri="{C3380CC4-5D6E-409C-BE32-E72D297353CC}">
              <c16:uniqueId val="{00000004-286C-4EDB-8AEA-318CA82661C8}"/>
            </c:ext>
          </c:extLst>
        </c:ser>
        <c:dLbls>
          <c:dLblPos val="outEnd"/>
          <c:showLegendKey val="0"/>
          <c:showVal val="1"/>
          <c:showCatName val="0"/>
          <c:showSerName val="0"/>
          <c:showPercent val="0"/>
          <c:showBubbleSize val="0"/>
        </c:dLbls>
        <c:gapWidth val="219"/>
        <c:overlap val="-27"/>
        <c:axId val="711312879"/>
        <c:axId val="1162113471"/>
      </c:barChart>
      <c:catAx>
        <c:axId val="7113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WE FIT USER</a:t>
                </a:r>
                <a:r>
                  <a:rPr lang="en-US" sz="1600" b="1" baseline="0"/>
                  <a:t> LEVELS</a:t>
                </a:r>
                <a:endParaRPr lang="en-US" sz="1600" b="1"/>
              </a:p>
            </c:rich>
          </c:tx>
          <c:layout>
            <c:manualLayout>
              <c:xMode val="edge"/>
              <c:yMode val="edge"/>
              <c:x val="0.40717845978666045"/>
              <c:y val="3.82804286216359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113471"/>
        <c:crosses val="autoZero"/>
        <c:auto val="1"/>
        <c:lblAlgn val="ctr"/>
        <c:lblOffset val="100"/>
        <c:noMultiLvlLbl val="0"/>
      </c:catAx>
      <c:valAx>
        <c:axId val="116211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COUNT</a:t>
                </a:r>
              </a:p>
            </c:rich>
          </c:tx>
          <c:layout>
            <c:manualLayout>
              <c:xMode val="edge"/>
              <c:yMode val="edge"/>
              <c:x val="2.9558890404729421E-2"/>
              <c:y val="0.46615974778300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12879"/>
        <c:crosses val="autoZero"/>
        <c:crossBetween val="between"/>
      </c:valAx>
      <c:spPr>
        <a:noFill/>
        <a:ln>
          <a:solidFill>
            <a:schemeClr val="tx1"/>
          </a:solidFill>
        </a:ln>
        <a:effectLst/>
      </c:spPr>
    </c:plotArea>
    <c:legend>
      <c:legendPos val="t"/>
      <c:layout>
        <c:manualLayout>
          <c:xMode val="edge"/>
          <c:yMode val="edge"/>
          <c:x val="0.35821955577517345"/>
          <c:y val="0.14201183431952663"/>
          <c:w val="0.3790588420649329"/>
          <c:h val="6.65685132553697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22860</xdr:colOff>
      <xdr:row>12</xdr:row>
      <xdr:rowOff>11430</xdr:rowOff>
    </xdr:from>
    <xdr:to>
      <xdr:col>11</xdr:col>
      <xdr:colOff>312420</xdr:colOff>
      <xdr:row>32</xdr:row>
      <xdr:rowOff>33867</xdr:rowOff>
    </xdr:to>
    <xdr:graphicFrame macro="">
      <xdr:nvGraphicFramePr>
        <xdr:cNvPr id="2" name="Chart 1">
          <a:extLst>
            <a:ext uri="{FF2B5EF4-FFF2-40B4-BE49-F238E27FC236}">
              <a16:creationId xmlns:a16="http://schemas.microsoft.com/office/drawing/2014/main" id="{EA7F5F89-7933-4DF4-BC21-5FFB5AAE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xdr:colOff>
      <xdr:row>12</xdr:row>
      <xdr:rowOff>33864</xdr:rowOff>
    </xdr:from>
    <xdr:to>
      <xdr:col>20</xdr:col>
      <xdr:colOff>544286</xdr:colOff>
      <xdr:row>33</xdr:row>
      <xdr:rowOff>32657</xdr:rowOff>
    </xdr:to>
    <xdr:graphicFrame macro="">
      <xdr:nvGraphicFramePr>
        <xdr:cNvPr id="3" name="Chart 2">
          <a:extLst>
            <a:ext uri="{FF2B5EF4-FFF2-40B4-BE49-F238E27FC236}">
              <a16:creationId xmlns:a16="http://schemas.microsoft.com/office/drawing/2014/main" id="{07806714-CC1F-4C54-855D-D95DDB8FE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21772</xdr:colOff>
      <xdr:row>38</xdr:row>
      <xdr:rowOff>32656</xdr:rowOff>
    </xdr:from>
    <xdr:ext cx="6455228" cy="280205"/>
    <xdr:sp macro="" textlink="">
      <xdr:nvSpPr>
        <xdr:cNvPr id="4" name="TextBox 3">
          <a:extLst>
            <a:ext uri="{FF2B5EF4-FFF2-40B4-BE49-F238E27FC236}">
              <a16:creationId xmlns:a16="http://schemas.microsoft.com/office/drawing/2014/main" id="{A071F42C-DEF8-4807-BA5B-7E4AC424C699}"/>
            </a:ext>
          </a:extLst>
        </xdr:cNvPr>
        <xdr:cNvSpPr txBox="1"/>
      </xdr:nvSpPr>
      <xdr:spPr>
        <a:xfrm>
          <a:off x="6030686" y="7478485"/>
          <a:ext cx="645522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200" b="1">
            <a:solidFill>
              <a:schemeClr val="accent1"/>
            </a:solidFill>
          </a:endParaRPr>
        </a:p>
      </xdr:txBody>
    </xdr:sp>
    <xdr:clientData/>
  </xdr:oneCellAnchor>
  <xdr:oneCellAnchor>
    <xdr:from>
      <xdr:col>4</xdr:col>
      <xdr:colOff>603663</xdr:colOff>
      <xdr:row>36</xdr:row>
      <xdr:rowOff>33646</xdr:rowOff>
    </xdr:from>
    <xdr:ext cx="8237511" cy="2080506"/>
    <xdr:sp macro="" textlink="">
      <xdr:nvSpPr>
        <xdr:cNvPr id="6" name="TextBox 5">
          <a:extLst>
            <a:ext uri="{FF2B5EF4-FFF2-40B4-BE49-F238E27FC236}">
              <a16:creationId xmlns:a16="http://schemas.microsoft.com/office/drawing/2014/main" id="{86223DE0-EABD-45EA-AA2C-111533D7F0D0}"/>
            </a:ext>
          </a:extLst>
        </xdr:cNvPr>
        <xdr:cNvSpPr txBox="1"/>
      </xdr:nvSpPr>
      <xdr:spPr>
        <a:xfrm>
          <a:off x="5286499" y="6967846"/>
          <a:ext cx="8237511" cy="2080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FF0000"/>
              </a:solidFill>
            </a:rPr>
            <a:t>EXPLAINATION</a:t>
          </a:r>
          <a:r>
            <a:rPr lang="en-US" sz="1800" b="1" baseline="0">
              <a:solidFill>
                <a:srgbClr val="FF0000"/>
              </a:solidFill>
            </a:rPr>
            <a:t> :</a:t>
          </a:r>
        </a:p>
        <a:p>
          <a:endParaRPr lang="en-US" sz="1400" b="1"/>
        </a:p>
        <a:p>
          <a:r>
            <a:rPr lang="en-US" sz="1400" b="1"/>
            <a:t>1. First</a:t>
          </a:r>
          <a:r>
            <a:rPr lang="en-US" sz="1400" b="1" baseline="0"/>
            <a:t> we find out the unique IDs by applying PIVOT TABLE </a:t>
          </a:r>
        </a:p>
        <a:p>
          <a:r>
            <a:rPr lang="en-US" sz="1400" b="1" baseline="0"/>
            <a:t>2. After that we took the average BMI.</a:t>
          </a:r>
        </a:p>
        <a:p>
          <a:r>
            <a:rPr lang="en-US" sz="1400" b="1" baseline="0"/>
            <a:t>3. After this step we defined a IF function to define the criteria for healthy, overweight and obesity criterias.</a:t>
          </a:r>
        </a:p>
        <a:p>
          <a:r>
            <a:rPr lang="en-US" sz="1400" b="1" baseline="0"/>
            <a:t>        </a:t>
          </a:r>
          <a:r>
            <a:rPr lang="en-US" sz="1400" b="1" baseline="0">
              <a:solidFill>
                <a:srgbClr val="FF0000"/>
              </a:solidFill>
            </a:rPr>
            <a:t>[=IFS(B2&lt;25,"HEALTHY",B2&lt;30,"OVERWEIGHT",B2&lt;30,"OBESITY") ]</a:t>
          </a:r>
          <a:endParaRPr lang="en-US" sz="1400" b="1" baseline="0">
            <a:solidFill>
              <a:schemeClr val="tx1"/>
            </a:solidFill>
          </a:endParaRPr>
        </a:p>
        <a:p>
          <a:r>
            <a:rPr lang="en-US" sz="1400" b="1" baseline="0">
              <a:solidFill>
                <a:schemeClr val="tx1"/>
              </a:solidFill>
            </a:rPr>
            <a:t>4. After this above step we find out that the customer is potential customer or not.</a:t>
          </a:r>
        </a:p>
        <a:p>
          <a:r>
            <a:rPr lang="en-US" sz="1400" b="1" baseline="0">
              <a:solidFill>
                <a:schemeClr val="tx1"/>
              </a:solidFill>
            </a:rPr>
            <a:t>        </a:t>
          </a:r>
          <a:r>
            <a:rPr lang="en-US" sz="1400" b="1" baseline="0"/>
            <a:t>  </a:t>
          </a:r>
          <a:r>
            <a:rPr lang="en-US" sz="1400" b="1" baseline="0">
              <a:solidFill>
                <a:srgbClr val="FF0000"/>
              </a:solidFill>
            </a:rPr>
            <a:t>[=IF(C2="HEALTHY","NO","YES")</a:t>
          </a:r>
        </a:p>
        <a:p>
          <a:r>
            <a:rPr lang="en-US" sz="1100" baseline="0"/>
            <a:t>     </a:t>
          </a:r>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13</xdr:col>
      <xdr:colOff>1</xdr:colOff>
      <xdr:row>8</xdr:row>
      <xdr:rowOff>65314</xdr:rowOff>
    </xdr:from>
    <xdr:to>
      <xdr:col>28</xdr:col>
      <xdr:colOff>76201</xdr:colOff>
      <xdr:row>28</xdr:row>
      <xdr:rowOff>97971</xdr:rowOff>
    </xdr:to>
    <xdr:graphicFrame macro="">
      <xdr:nvGraphicFramePr>
        <xdr:cNvPr id="2" name="Chart 1">
          <a:extLst>
            <a:ext uri="{FF2B5EF4-FFF2-40B4-BE49-F238E27FC236}">
              <a16:creationId xmlns:a16="http://schemas.microsoft.com/office/drawing/2014/main" id="{19F92EEC-12B7-457A-9FF8-8295517ED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0</xdr:colOff>
      <xdr:row>31</xdr:row>
      <xdr:rowOff>0</xdr:rowOff>
    </xdr:from>
    <xdr:ext cx="6972300" cy="1532599"/>
    <xdr:sp macro="" textlink="">
      <xdr:nvSpPr>
        <xdr:cNvPr id="3" name="TextBox 2">
          <a:extLst>
            <a:ext uri="{FF2B5EF4-FFF2-40B4-BE49-F238E27FC236}">
              <a16:creationId xmlns:a16="http://schemas.microsoft.com/office/drawing/2014/main" id="{B8F88581-530B-48B6-B022-29DDC46B9F2A}"/>
            </a:ext>
          </a:extLst>
        </xdr:cNvPr>
        <xdr:cNvSpPr txBox="1"/>
      </xdr:nvSpPr>
      <xdr:spPr>
        <a:xfrm>
          <a:off x="15196457" y="7663543"/>
          <a:ext cx="6972300" cy="15325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per mentioned that is DATE WISE.</a:t>
          </a:r>
        </a:p>
        <a:p>
          <a:r>
            <a:rPr lang="en-US" sz="1400" b="1" baseline="0"/>
            <a:t>2. By using pivot we included all the data sorted by dates in a single table.</a:t>
          </a:r>
        </a:p>
        <a:p>
          <a:r>
            <a:rPr lang="en-US" sz="1400" b="1" baseline="0"/>
            <a:t>2. After that we created the chart as per our required details and presented above.</a:t>
          </a:r>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3</xdr:col>
      <xdr:colOff>79831</xdr:colOff>
      <xdr:row>6</xdr:row>
      <xdr:rowOff>14514</xdr:rowOff>
    </xdr:from>
    <xdr:to>
      <xdr:col>8</xdr:col>
      <xdr:colOff>468087</xdr:colOff>
      <xdr:row>23</xdr:row>
      <xdr:rowOff>22134</xdr:rowOff>
    </xdr:to>
    <xdr:graphicFrame macro="">
      <xdr:nvGraphicFramePr>
        <xdr:cNvPr id="2" name="Chart 1">
          <a:extLst>
            <a:ext uri="{FF2B5EF4-FFF2-40B4-BE49-F238E27FC236}">
              <a16:creationId xmlns:a16="http://schemas.microsoft.com/office/drawing/2014/main" id="{EA2A1DCE-C177-4F8A-A8F0-95DB126EE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148772</xdr:colOff>
      <xdr:row>6</xdr:row>
      <xdr:rowOff>36286</xdr:rowOff>
    </xdr:from>
    <xdr:to>
      <xdr:col>15</xdr:col>
      <xdr:colOff>598714</xdr:colOff>
      <xdr:row>23</xdr:row>
      <xdr:rowOff>74386</xdr:rowOff>
    </xdr:to>
    <xdr:graphicFrame macro="">
      <xdr:nvGraphicFramePr>
        <xdr:cNvPr id="3" name="Chart 2">
          <a:extLst>
            <a:ext uri="{FF2B5EF4-FFF2-40B4-BE49-F238E27FC236}">
              <a16:creationId xmlns:a16="http://schemas.microsoft.com/office/drawing/2014/main" id="{183604CD-97DA-4140-B23C-0059814E4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152401</xdr:colOff>
      <xdr:row>6</xdr:row>
      <xdr:rowOff>43543</xdr:rowOff>
    </xdr:from>
    <xdr:to>
      <xdr:col>23</xdr:col>
      <xdr:colOff>152400</xdr:colOff>
      <xdr:row>23</xdr:row>
      <xdr:rowOff>97970</xdr:rowOff>
    </xdr:to>
    <xdr:graphicFrame macro="">
      <xdr:nvGraphicFramePr>
        <xdr:cNvPr id="6" name="Chart 5">
          <a:extLst>
            <a:ext uri="{FF2B5EF4-FFF2-40B4-BE49-F238E27FC236}">
              <a16:creationId xmlns:a16="http://schemas.microsoft.com/office/drawing/2014/main" id="{D736BE8A-086B-4779-8FCC-72C2D8860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424544</xdr:colOff>
      <xdr:row>6</xdr:row>
      <xdr:rowOff>43543</xdr:rowOff>
    </xdr:from>
    <xdr:to>
      <xdr:col>29</xdr:col>
      <xdr:colOff>511629</xdr:colOff>
      <xdr:row>23</xdr:row>
      <xdr:rowOff>82731</xdr:rowOff>
    </xdr:to>
    <xdr:graphicFrame macro="">
      <xdr:nvGraphicFramePr>
        <xdr:cNvPr id="7" name="Chart 6">
          <a:extLst>
            <a:ext uri="{FF2B5EF4-FFF2-40B4-BE49-F238E27FC236}">
              <a16:creationId xmlns:a16="http://schemas.microsoft.com/office/drawing/2014/main" id="{4111692D-02DA-4B23-9670-4F2CF5D86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133350</xdr:colOff>
      <xdr:row>47</xdr:row>
      <xdr:rowOff>33868</xdr:rowOff>
    </xdr:from>
    <xdr:to>
      <xdr:col>9</xdr:col>
      <xdr:colOff>474133</xdr:colOff>
      <xdr:row>63</xdr:row>
      <xdr:rowOff>76200</xdr:rowOff>
    </xdr:to>
    <xdr:graphicFrame macro="">
      <xdr:nvGraphicFramePr>
        <xdr:cNvPr id="8" name="Chart 7">
          <a:extLst>
            <a:ext uri="{FF2B5EF4-FFF2-40B4-BE49-F238E27FC236}">
              <a16:creationId xmlns:a16="http://schemas.microsoft.com/office/drawing/2014/main" id="{87C093C0-2828-4C7D-8112-2A08AE5F4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xdr:colOff>
      <xdr:row>47</xdr:row>
      <xdr:rowOff>1</xdr:rowOff>
    </xdr:from>
    <xdr:to>
      <xdr:col>16</xdr:col>
      <xdr:colOff>215901</xdr:colOff>
      <xdr:row>64</xdr:row>
      <xdr:rowOff>38100</xdr:rowOff>
    </xdr:to>
    <xdr:graphicFrame macro="">
      <xdr:nvGraphicFramePr>
        <xdr:cNvPr id="9" name="Chart 8">
          <a:extLst>
            <a:ext uri="{FF2B5EF4-FFF2-40B4-BE49-F238E27FC236}">
              <a16:creationId xmlns:a16="http://schemas.microsoft.com/office/drawing/2014/main" id="{38EDAA87-4E77-4ABD-9069-D012389FD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114300</xdr:colOff>
      <xdr:row>23</xdr:row>
      <xdr:rowOff>152401</xdr:rowOff>
    </xdr:from>
    <xdr:to>
      <xdr:col>29</xdr:col>
      <xdr:colOff>495300</xdr:colOff>
      <xdr:row>46</xdr:row>
      <xdr:rowOff>96520</xdr:rowOff>
    </xdr:to>
    <xdr:graphicFrame macro="">
      <xdr:nvGraphicFramePr>
        <xdr:cNvPr id="10" name="Chart 9">
          <a:extLst>
            <a:ext uri="{FF2B5EF4-FFF2-40B4-BE49-F238E27FC236}">
              <a16:creationId xmlns:a16="http://schemas.microsoft.com/office/drawing/2014/main" id="{52501C60-0F81-45AF-BB68-48BC59DB3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393700</xdr:colOff>
      <xdr:row>47</xdr:row>
      <xdr:rowOff>12700</xdr:rowOff>
    </xdr:from>
    <xdr:to>
      <xdr:col>29</xdr:col>
      <xdr:colOff>495300</xdr:colOff>
      <xdr:row>65</xdr:row>
      <xdr:rowOff>25400</xdr:rowOff>
    </xdr:to>
    <xdr:graphicFrame macro="">
      <xdr:nvGraphicFramePr>
        <xdr:cNvPr id="11" name="Chart 10">
          <a:extLst>
            <a:ext uri="{FF2B5EF4-FFF2-40B4-BE49-F238E27FC236}">
              <a16:creationId xmlns:a16="http://schemas.microsoft.com/office/drawing/2014/main" id="{89936AA7-AE1A-4B31-A43D-35E24E64D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xdr:colOff>
      <xdr:row>3</xdr:row>
      <xdr:rowOff>22860</xdr:rowOff>
    </xdr:from>
    <xdr:to>
      <xdr:col>14</xdr:col>
      <xdr:colOff>502920</xdr:colOff>
      <xdr:row>20</xdr:row>
      <xdr:rowOff>129540</xdr:rowOff>
    </xdr:to>
    <xdr:graphicFrame macro="">
      <xdr:nvGraphicFramePr>
        <xdr:cNvPr id="2" name="Chart 1">
          <a:extLst>
            <a:ext uri="{FF2B5EF4-FFF2-40B4-BE49-F238E27FC236}">
              <a16:creationId xmlns:a16="http://schemas.microsoft.com/office/drawing/2014/main" id="{38DB8AB2-2F4F-4627-93F9-8BF451AEA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167640</xdr:colOff>
      <xdr:row>22</xdr:row>
      <xdr:rowOff>99060</xdr:rowOff>
    </xdr:from>
    <xdr:ext cx="9237529" cy="1704826"/>
    <xdr:sp macro="" textlink="">
      <xdr:nvSpPr>
        <xdr:cNvPr id="3" name="TextBox 2">
          <a:extLst>
            <a:ext uri="{FF2B5EF4-FFF2-40B4-BE49-F238E27FC236}">
              <a16:creationId xmlns:a16="http://schemas.microsoft.com/office/drawing/2014/main" id="{99B9426E-449A-4D1C-8B3D-76B25A1DB1B8}"/>
            </a:ext>
          </a:extLst>
        </xdr:cNvPr>
        <xdr:cNvSpPr txBox="1"/>
      </xdr:nvSpPr>
      <xdr:spPr>
        <a:xfrm>
          <a:off x="3703320" y="4732020"/>
          <a:ext cx="9237529" cy="17048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FF0000"/>
              </a:solidFill>
            </a:rPr>
            <a:t>EXPLAINATION :</a:t>
          </a:r>
        </a:p>
        <a:p>
          <a:endParaRPr lang="en-US" sz="1800" b="1">
            <a:solidFill>
              <a:srgbClr val="FF0000"/>
            </a:solidFill>
          </a:endParaRPr>
        </a:p>
        <a:p>
          <a:r>
            <a:rPr lang="en-US" sz="1400" b="1"/>
            <a:t>1. The</a:t>
          </a:r>
          <a:r>
            <a:rPr lang="en-US" sz="1400" b="1" baseline="0"/>
            <a:t> given file for the respective task is quite large so we </a:t>
          </a:r>
          <a:r>
            <a:rPr lang="en-US" sz="1400" b="1" baseline="0">
              <a:solidFill>
                <a:srgbClr val="FF0000"/>
              </a:solidFill>
            </a:rPr>
            <a:t>used the spreadsheet insted of excel as it is not compatible for</a:t>
          </a:r>
        </a:p>
        <a:p>
          <a:r>
            <a:rPr lang="en-US" sz="1400" b="1" baseline="0">
              <a:solidFill>
                <a:srgbClr val="FF0000"/>
              </a:solidFill>
            </a:rPr>
            <a:t>     such large data</a:t>
          </a:r>
          <a:r>
            <a:rPr lang="en-US" sz="1400" b="1" baseline="0"/>
            <a:t>. in spreadsheet we created the PIVOT TABLE and sort data as per our requirement that is we fount the </a:t>
          </a:r>
        </a:p>
        <a:p>
          <a:r>
            <a:rPr lang="en-US" sz="1400" b="1" baseline="0"/>
            <a:t>     max heartbeat per minute by placing beats column in values section and provided max function as a criteria.</a:t>
          </a:r>
        </a:p>
        <a:p>
          <a:r>
            <a:rPr lang="en-US" sz="1400" b="1" baseline="0"/>
            <a:t>2. then found out the customer is potential or not, by using IF function. [ </a:t>
          </a:r>
          <a:r>
            <a:rPr lang="en-US" sz="1400" b="1" baseline="0">
              <a:solidFill>
                <a:srgbClr val="FF0000"/>
              </a:solidFill>
            </a:rPr>
            <a:t>=IF(B2&gt;180,"YES","NO")  </a:t>
          </a:r>
          <a:r>
            <a:rPr lang="en-US" sz="1400" b="1" baseline="0"/>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28575</xdr:colOff>
      <xdr:row>28</xdr:row>
      <xdr:rowOff>19050</xdr:rowOff>
    </xdr:from>
    <xdr:to>
      <xdr:col>26</xdr:col>
      <xdr:colOff>406400</xdr:colOff>
      <xdr:row>50</xdr:row>
      <xdr:rowOff>7620</xdr:rowOff>
    </xdr:to>
    <xdr:graphicFrame macro="">
      <xdr:nvGraphicFramePr>
        <xdr:cNvPr id="10" name="Chart 9">
          <a:extLst>
            <a:ext uri="{FF2B5EF4-FFF2-40B4-BE49-F238E27FC236}">
              <a16:creationId xmlns:a16="http://schemas.microsoft.com/office/drawing/2014/main" id="{ECA634A9-EC7E-486E-889A-81C95DC73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438150</xdr:colOff>
      <xdr:row>7</xdr:row>
      <xdr:rowOff>47626</xdr:rowOff>
    </xdr:from>
    <xdr:to>
      <xdr:col>20</xdr:col>
      <xdr:colOff>9525</xdr:colOff>
      <xdr:row>27</xdr:row>
      <xdr:rowOff>9526</xdr:rowOff>
    </xdr:to>
    <xdr:graphicFrame macro="">
      <xdr:nvGraphicFramePr>
        <xdr:cNvPr id="12" name="Chart 11">
          <a:extLst>
            <a:ext uri="{FF2B5EF4-FFF2-40B4-BE49-F238E27FC236}">
              <a16:creationId xmlns:a16="http://schemas.microsoft.com/office/drawing/2014/main" id="{0B93B45A-3386-488E-B646-112F6223D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1219200</xdr:colOff>
      <xdr:row>52</xdr:row>
      <xdr:rowOff>57150</xdr:rowOff>
    </xdr:from>
    <xdr:ext cx="8755667" cy="1094274"/>
    <xdr:sp macro="" textlink="">
      <xdr:nvSpPr>
        <xdr:cNvPr id="4" name="TextBox 3">
          <a:extLst>
            <a:ext uri="{FF2B5EF4-FFF2-40B4-BE49-F238E27FC236}">
              <a16:creationId xmlns:a16="http://schemas.microsoft.com/office/drawing/2014/main" id="{345FFBE9-2981-43A0-A0A5-14070A10AD6A}"/>
            </a:ext>
          </a:extLst>
        </xdr:cNvPr>
        <xdr:cNvSpPr txBox="1"/>
      </xdr:nvSpPr>
      <xdr:spPr>
        <a:xfrm>
          <a:off x="3971925" y="9934575"/>
          <a:ext cx="8755667" cy="109427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per requirement.</a:t>
          </a:r>
        </a:p>
        <a:p>
          <a:r>
            <a:rPr lang="en-US" sz="1400" b="1" baseline="0"/>
            <a:t>2. After creating the PIVOT TABLE we used IF FUNCTION to find out wheather the user is potential customer or not.</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12</xdr:col>
      <xdr:colOff>510540</xdr:colOff>
      <xdr:row>4</xdr:row>
      <xdr:rowOff>0</xdr:rowOff>
    </xdr:from>
    <xdr:to>
      <xdr:col>20</xdr:col>
      <xdr:colOff>523875</xdr:colOff>
      <xdr:row>20</xdr:row>
      <xdr:rowOff>60960</xdr:rowOff>
    </xdr:to>
    <xdr:graphicFrame macro="">
      <xdr:nvGraphicFramePr>
        <xdr:cNvPr id="3" name="Chart 2">
          <a:extLst>
            <a:ext uri="{FF2B5EF4-FFF2-40B4-BE49-F238E27FC236}">
              <a16:creationId xmlns:a16="http://schemas.microsoft.com/office/drawing/2014/main" id="{0E4EC6A6-1DFB-40E9-B6CA-EE7EBF0DF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1</xdr:colOff>
      <xdr:row>23</xdr:row>
      <xdr:rowOff>0</xdr:rowOff>
    </xdr:from>
    <xdr:ext cx="6972300" cy="1751762"/>
    <xdr:sp macro="" textlink="">
      <xdr:nvSpPr>
        <xdr:cNvPr id="4" name="TextBox 3">
          <a:extLst>
            <a:ext uri="{FF2B5EF4-FFF2-40B4-BE49-F238E27FC236}">
              <a16:creationId xmlns:a16="http://schemas.microsoft.com/office/drawing/2014/main" id="{0DCFE276-F7E4-4C46-8E62-6241C998C171}"/>
            </a:ext>
          </a:extLst>
        </xdr:cNvPr>
        <xdr:cNvSpPr txBox="1"/>
      </xdr:nvSpPr>
      <xdr:spPr>
        <a:xfrm>
          <a:off x="11529061" y="4617720"/>
          <a:ext cx="6972300" cy="175176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per our requirement.</a:t>
          </a:r>
        </a:p>
        <a:p>
          <a:r>
            <a:rPr lang="en-US" sz="1400" b="1" baseline="0"/>
            <a:t>2. after sorting the require data in pivot table we did some extra calculations. (mentioned above)</a:t>
          </a:r>
        </a:p>
        <a:p>
          <a:r>
            <a:rPr lang="en-US" sz="1400" b="1" baseline="0"/>
            <a:t>3. After creating the PIVOT TABLE we used IF FUNCTION to find out wheather the user is potential customer or not.</a:t>
          </a:r>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7</xdr:col>
      <xdr:colOff>274320</xdr:colOff>
      <xdr:row>5</xdr:row>
      <xdr:rowOff>60960</xdr:rowOff>
    </xdr:from>
    <xdr:to>
      <xdr:col>16</xdr:col>
      <xdr:colOff>459529</xdr:colOff>
      <xdr:row>19</xdr:row>
      <xdr:rowOff>106680</xdr:rowOff>
    </xdr:to>
    <xdr:graphicFrame macro="">
      <xdr:nvGraphicFramePr>
        <xdr:cNvPr id="3" name="Chart 2">
          <a:extLst>
            <a:ext uri="{FF2B5EF4-FFF2-40B4-BE49-F238E27FC236}">
              <a16:creationId xmlns:a16="http://schemas.microsoft.com/office/drawing/2014/main" id="{6903ADB3-5408-46F2-9CD5-939FA4F75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274320</xdr:colOff>
      <xdr:row>10</xdr:row>
      <xdr:rowOff>121920</xdr:rowOff>
    </xdr:from>
    <xdr:to>
      <xdr:col>6</xdr:col>
      <xdr:colOff>543714</xdr:colOff>
      <xdr:row>12</xdr:row>
      <xdr:rowOff>133311</xdr:rowOff>
    </xdr:to>
    <xdr:sp macro="" textlink="">
      <xdr:nvSpPr>
        <xdr:cNvPr id="4" name="Arrow: Chevron 3">
          <a:extLst>
            <a:ext uri="{FF2B5EF4-FFF2-40B4-BE49-F238E27FC236}">
              <a16:creationId xmlns:a16="http://schemas.microsoft.com/office/drawing/2014/main" id="{BC77DC26-07F3-4C67-A55F-421DA1FDD24D}"/>
            </a:ext>
          </a:extLst>
        </xdr:cNvPr>
        <xdr:cNvSpPr/>
      </xdr:nvSpPr>
      <xdr:spPr>
        <a:xfrm>
          <a:off x="4206240" y="2164080"/>
          <a:ext cx="269394" cy="377151"/>
        </a:xfrm>
        <a:prstGeom prst="chevr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38100</xdr:colOff>
      <xdr:row>21</xdr:row>
      <xdr:rowOff>160020</xdr:rowOff>
    </xdr:from>
    <xdr:to>
      <xdr:col>20</xdr:col>
      <xdr:colOff>381000</xdr:colOff>
      <xdr:row>39</xdr:row>
      <xdr:rowOff>133909</xdr:rowOff>
    </xdr:to>
    <xdr:graphicFrame macro="">
      <xdr:nvGraphicFramePr>
        <xdr:cNvPr id="5" name="Chart 4">
          <a:extLst>
            <a:ext uri="{FF2B5EF4-FFF2-40B4-BE49-F238E27FC236}">
              <a16:creationId xmlns:a16="http://schemas.microsoft.com/office/drawing/2014/main" id="{84D91CCD-A4A7-4F79-B27F-664B4C076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0</xdr:colOff>
      <xdr:row>42</xdr:row>
      <xdr:rowOff>0</xdr:rowOff>
    </xdr:from>
    <xdr:ext cx="6972300" cy="1313436"/>
    <xdr:sp macro="" textlink="">
      <xdr:nvSpPr>
        <xdr:cNvPr id="6" name="TextBox 5">
          <a:extLst>
            <a:ext uri="{FF2B5EF4-FFF2-40B4-BE49-F238E27FC236}">
              <a16:creationId xmlns:a16="http://schemas.microsoft.com/office/drawing/2014/main" id="{F5C17DCC-B240-4840-9E93-5D652F9F9017}"/>
            </a:ext>
          </a:extLst>
        </xdr:cNvPr>
        <xdr:cNvSpPr txBox="1"/>
      </xdr:nvSpPr>
      <xdr:spPr>
        <a:xfrm>
          <a:off x="2009775" y="7839075"/>
          <a:ext cx="6972300" cy="131343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per our requirement.</a:t>
          </a:r>
        </a:p>
        <a:p>
          <a:r>
            <a:rPr lang="en-US" sz="1400" b="1" baseline="0"/>
            <a:t>2. After creating the PIVOT TABLE we used IF FUNCTION to find out wheather the user belongs to which category that is Active, Moderate, Light.</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7</xdr:col>
      <xdr:colOff>0</xdr:colOff>
      <xdr:row>4</xdr:row>
      <xdr:rowOff>238125</xdr:rowOff>
    </xdr:from>
    <xdr:to>
      <xdr:col>16</xdr:col>
      <xdr:colOff>99060</xdr:colOff>
      <xdr:row>22</xdr:row>
      <xdr:rowOff>66675</xdr:rowOff>
    </xdr:to>
    <xdr:graphicFrame macro="">
      <xdr:nvGraphicFramePr>
        <xdr:cNvPr id="2" name="Chart 1">
          <a:extLst>
            <a:ext uri="{FF2B5EF4-FFF2-40B4-BE49-F238E27FC236}">
              <a16:creationId xmlns:a16="http://schemas.microsoft.com/office/drawing/2014/main" id="{89F3CFFF-434E-4FC4-AB5E-7B2DC755A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24</xdr:row>
      <xdr:rowOff>0</xdr:rowOff>
    </xdr:from>
    <xdr:to>
      <xdr:col>20</xdr:col>
      <xdr:colOff>215900</xdr:colOff>
      <xdr:row>41</xdr:row>
      <xdr:rowOff>93345</xdr:rowOff>
    </xdr:to>
    <xdr:graphicFrame macro="">
      <xdr:nvGraphicFramePr>
        <xdr:cNvPr id="3" name="Chart 2">
          <a:extLst>
            <a:ext uri="{FF2B5EF4-FFF2-40B4-BE49-F238E27FC236}">
              <a16:creationId xmlns:a16="http://schemas.microsoft.com/office/drawing/2014/main" id="{98B4286B-5A23-427F-943F-ED5A839DE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0</xdr:colOff>
      <xdr:row>42</xdr:row>
      <xdr:rowOff>0</xdr:rowOff>
    </xdr:from>
    <xdr:ext cx="6972300" cy="1751762"/>
    <xdr:sp macro="" textlink="">
      <xdr:nvSpPr>
        <xdr:cNvPr id="4" name="TextBox 3">
          <a:extLst>
            <a:ext uri="{FF2B5EF4-FFF2-40B4-BE49-F238E27FC236}">
              <a16:creationId xmlns:a16="http://schemas.microsoft.com/office/drawing/2014/main" id="{ADB8DB45-C79B-4F31-835B-302DFCECEFC9}"/>
            </a:ext>
          </a:extLst>
        </xdr:cNvPr>
        <xdr:cNvSpPr txBox="1"/>
      </xdr:nvSpPr>
      <xdr:spPr>
        <a:xfrm>
          <a:off x="1600200" y="7953375"/>
          <a:ext cx="6972300" cy="175176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per our requirement.</a:t>
          </a:r>
        </a:p>
        <a:p>
          <a:r>
            <a:rPr lang="en-US" sz="1400" b="1" baseline="0"/>
            <a:t>2. By using the pivot table (Average function in pivot) we found out the mean distance        travelled by users.</a:t>
          </a:r>
        </a:p>
        <a:p>
          <a:r>
            <a:rPr lang="en-US" sz="1400" b="1" baseline="0"/>
            <a:t>3. After that we used IF FUNCTION to find out wheather the user belongs to which level that are Pro, Intermediate, Beginner.</a:t>
          </a: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3</xdr:col>
      <xdr:colOff>38100</xdr:colOff>
      <xdr:row>6</xdr:row>
      <xdr:rowOff>60960</xdr:rowOff>
    </xdr:from>
    <xdr:to>
      <xdr:col>14</xdr:col>
      <xdr:colOff>281940</xdr:colOff>
      <xdr:row>27</xdr:row>
      <xdr:rowOff>19050</xdr:rowOff>
    </xdr:to>
    <xdr:graphicFrame macro="">
      <xdr:nvGraphicFramePr>
        <xdr:cNvPr id="3" name="Chart 2">
          <a:extLst>
            <a:ext uri="{FF2B5EF4-FFF2-40B4-BE49-F238E27FC236}">
              <a16:creationId xmlns:a16="http://schemas.microsoft.com/office/drawing/2014/main" id="{30AA8454-26D6-44D0-9B92-48EC6D364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0</xdr:colOff>
      <xdr:row>29</xdr:row>
      <xdr:rowOff>0</xdr:rowOff>
    </xdr:from>
    <xdr:ext cx="6972300" cy="1532599"/>
    <xdr:sp macro="" textlink="">
      <xdr:nvSpPr>
        <xdr:cNvPr id="4" name="TextBox 3">
          <a:extLst>
            <a:ext uri="{FF2B5EF4-FFF2-40B4-BE49-F238E27FC236}">
              <a16:creationId xmlns:a16="http://schemas.microsoft.com/office/drawing/2014/main" id="{2A6A661B-614C-4950-9B6D-F800C46681FC}"/>
            </a:ext>
          </a:extLst>
        </xdr:cNvPr>
        <xdr:cNvSpPr txBox="1"/>
      </xdr:nvSpPr>
      <xdr:spPr>
        <a:xfrm>
          <a:off x="2667000" y="5372100"/>
          <a:ext cx="6972300" cy="15325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per our requirement.</a:t>
          </a:r>
        </a:p>
        <a:p>
          <a:r>
            <a:rPr lang="en-US" sz="1400" b="1" baseline="0"/>
            <a:t>2. By using the pivot table (Sum function in pivot) we found out the Total Steps travelled by users.</a:t>
          </a:r>
        </a:p>
        <a:p>
          <a:r>
            <a:rPr lang="en-US" sz="1400" b="1" baseline="0"/>
            <a:t>3. After that we created the chart as per our required details.</a:t>
          </a: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3</xdr:col>
      <xdr:colOff>38100</xdr:colOff>
      <xdr:row>3</xdr:row>
      <xdr:rowOff>60960</xdr:rowOff>
    </xdr:from>
    <xdr:to>
      <xdr:col>14</xdr:col>
      <xdr:colOff>198120</xdr:colOff>
      <xdr:row>22</xdr:row>
      <xdr:rowOff>179070</xdr:rowOff>
    </xdr:to>
    <xdr:graphicFrame macro="">
      <xdr:nvGraphicFramePr>
        <xdr:cNvPr id="3" name="Chart 2">
          <a:extLst>
            <a:ext uri="{FF2B5EF4-FFF2-40B4-BE49-F238E27FC236}">
              <a16:creationId xmlns:a16="http://schemas.microsoft.com/office/drawing/2014/main" id="{E1DB5520-556C-4C3D-826F-C7499084F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0</xdr:colOff>
      <xdr:row>25</xdr:row>
      <xdr:rowOff>0</xdr:rowOff>
    </xdr:from>
    <xdr:ext cx="6972300" cy="1532599"/>
    <xdr:sp macro="" textlink="">
      <xdr:nvSpPr>
        <xdr:cNvPr id="4" name="TextBox 3">
          <a:extLst>
            <a:ext uri="{FF2B5EF4-FFF2-40B4-BE49-F238E27FC236}">
              <a16:creationId xmlns:a16="http://schemas.microsoft.com/office/drawing/2014/main" id="{772C2058-D760-4E32-AA55-F2225E222B6A}"/>
            </a:ext>
          </a:extLst>
        </xdr:cNvPr>
        <xdr:cNvSpPr txBox="1"/>
      </xdr:nvSpPr>
      <xdr:spPr>
        <a:xfrm>
          <a:off x="2415540" y="4579620"/>
          <a:ext cx="6972300" cy="15325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per our requirement.</a:t>
          </a:r>
        </a:p>
        <a:p>
          <a:r>
            <a:rPr lang="en-US" sz="1400" b="1" baseline="0"/>
            <a:t>2. By using the pivot table (Sum function in pivot) we found out the Total calories burned by each user.</a:t>
          </a:r>
        </a:p>
        <a:p>
          <a:r>
            <a:rPr lang="en-US" sz="1400" b="1" baseline="0"/>
            <a:t>3. After that we created the chart as per our required details and presented above.</a:t>
          </a: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5</xdr:col>
      <xdr:colOff>0</xdr:colOff>
      <xdr:row>3</xdr:row>
      <xdr:rowOff>28576</xdr:rowOff>
    </xdr:from>
    <xdr:to>
      <xdr:col>33</xdr:col>
      <xdr:colOff>240578</xdr:colOff>
      <xdr:row>37</xdr:row>
      <xdr:rowOff>180975</xdr:rowOff>
    </xdr:to>
    <xdr:graphicFrame macro="">
      <xdr:nvGraphicFramePr>
        <xdr:cNvPr id="2" name="Chart 1">
          <a:extLst>
            <a:ext uri="{FF2B5EF4-FFF2-40B4-BE49-F238E27FC236}">
              <a16:creationId xmlns:a16="http://schemas.microsoft.com/office/drawing/2014/main" id="{B3136D04-3DAB-4227-ACF4-363BA599C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0</xdr:colOff>
      <xdr:row>41</xdr:row>
      <xdr:rowOff>0</xdr:rowOff>
    </xdr:from>
    <xdr:ext cx="6972300" cy="1313436"/>
    <xdr:sp macro="" textlink="">
      <xdr:nvSpPr>
        <xdr:cNvPr id="3" name="TextBox 2">
          <a:extLst>
            <a:ext uri="{FF2B5EF4-FFF2-40B4-BE49-F238E27FC236}">
              <a16:creationId xmlns:a16="http://schemas.microsoft.com/office/drawing/2014/main" id="{0AEEF277-D042-4072-813F-9EBE6484E731}"/>
            </a:ext>
          </a:extLst>
        </xdr:cNvPr>
        <xdr:cNvSpPr txBox="1"/>
      </xdr:nvSpPr>
      <xdr:spPr>
        <a:xfrm>
          <a:off x="4305300" y="7439025"/>
          <a:ext cx="6972300" cy="131343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EXPLAINATION :</a:t>
          </a:r>
        </a:p>
        <a:p>
          <a:endParaRPr lang="en-US" sz="1800" b="1">
            <a:solidFill>
              <a:srgbClr val="FF0000"/>
            </a:solidFill>
          </a:endParaRPr>
        </a:p>
        <a:p>
          <a:r>
            <a:rPr lang="en-US" sz="1400" b="1"/>
            <a:t>1.</a:t>
          </a:r>
          <a:r>
            <a:rPr lang="en-US" sz="1400" b="1" baseline="0"/>
            <a:t> At first, by using the PIVOT TABLE we sorted the whole data as Very, Fairly and Lightly active minutes of user from given data.</a:t>
          </a:r>
        </a:p>
        <a:p>
          <a:r>
            <a:rPr lang="en-US" sz="1400" b="1" baseline="0"/>
            <a:t>2. After that we created the chart as per our required details and presented above.</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pending/HEART%20R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Desktop/tasks/T2%20daily%20Activity_merg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c/Desktop/tasks/T3%20sleepDay%20sleepy%20nigh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c/Desktop/tasks/T4.1-3%20dailyActivity_merg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c/Desktop/tasks/T4.4-%204.9%20dailyActivity_merg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ow r="11">
          <cell r="D11" t="str">
            <v>YES</v>
          </cell>
          <cell r="E11">
            <v>5</v>
          </cell>
        </row>
        <row r="12">
          <cell r="D12" t="str">
            <v>NO</v>
          </cell>
          <cell r="E12">
            <v>9</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2 dailyActivity_merged"/>
    </sheetNames>
    <sheetDataSet>
      <sheetData sheetId="0">
        <row r="3">
          <cell r="I3"/>
        </row>
        <row r="4">
          <cell r="H4" t="str">
            <v>YES</v>
          </cell>
          <cell r="I4">
            <v>9</v>
          </cell>
        </row>
        <row r="5">
          <cell r="H5" t="str">
            <v>NO</v>
          </cell>
          <cell r="I5">
            <v>24</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3 sleepDay sleepy nights"/>
    </sheetNames>
    <sheetDataSet>
      <sheetData sheetId="0">
        <row r="3">
          <cell r="L3"/>
        </row>
        <row r="4">
          <cell r="K4" t="str">
            <v>YES</v>
          </cell>
          <cell r="L4">
            <v>12</v>
          </cell>
        </row>
        <row r="5">
          <cell r="K5" t="str">
            <v>NO</v>
          </cell>
          <cell r="L5">
            <v>12</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Activity_merged"/>
      <sheetName val="4.1- 4.3 task"/>
    </sheetNames>
    <sheetDataSet>
      <sheetData sheetId="0"/>
      <sheetData sheetId="1">
        <row r="24">
          <cell r="E24" t="str">
            <v>Active</v>
          </cell>
          <cell r="F24">
            <v>29</v>
          </cell>
        </row>
        <row r="25">
          <cell r="E25" t="str">
            <v>Moderate</v>
          </cell>
          <cell r="F25">
            <v>3</v>
          </cell>
        </row>
        <row r="26">
          <cell r="E26" t="str">
            <v>Light</v>
          </cell>
          <cell r="F26">
            <v>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Activity_merged"/>
      <sheetName val="4.4-4.5"/>
      <sheetName val="4.6"/>
      <sheetName val="4.7"/>
      <sheetName val="4.8"/>
      <sheetName val="4.9"/>
    </sheetNames>
    <sheetDataSet>
      <sheetData sheetId="0"/>
      <sheetData sheetId="1">
        <row r="30">
          <cell r="F30" t="str">
            <v>Count</v>
          </cell>
        </row>
        <row r="31">
          <cell r="E31" t="str">
            <v>PRO</v>
          </cell>
          <cell r="F31">
            <v>2</v>
          </cell>
        </row>
        <row r="32">
          <cell r="E32" t="str">
            <v>INTERMEDIATE</v>
          </cell>
          <cell r="F32">
            <v>21</v>
          </cell>
        </row>
        <row r="33">
          <cell r="E33" t="str">
            <v>BEGINNER</v>
          </cell>
          <cell r="F33">
            <v>10</v>
          </cell>
        </row>
      </sheetData>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c/Desktop/tasks/T2%20daily%20Activity_merg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pc/Desktop/tasks/T3%20sleepDay%20sleepy%20night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pc/Desktop/tasks/T4.1-3%20dailyActivity_merged.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pc/Desktop/tasks/T4.4-%204.9%20dailyActivity_merged.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pc/Desktop/pending/HEART%20RATE.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pc/Desktop/FINAL%20PROJECT/EXCEL/FitBit%20Dataset/FitBit%20Dataset/dailyActivity_merged.csv"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pc" refreshedDate="45272.853697222221" createdVersion="6" refreshedVersion="6" minRefreshableVersion="3" recordCount="940">
  <cacheSource type="worksheet">
    <worksheetSource ref="A1:G941" sheet="2 dailyActivity_merged" r:id="rId2"/>
  </cacheSource>
  <cacheFields count="7">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c" refreshedDate="45273.450737500003" createdVersion="6" refreshedVersion="6" minRefreshableVersion="3" recordCount="24">
  <cacheSource type="worksheet">
    <worksheetSource ref="H1:P25" sheet="3 sleepDay sleepy nights" r:id="rId2"/>
  </cacheSource>
  <cacheFields count="9">
    <cacheField name="ID "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DAYS" numFmtId="0">
      <sharedItems containsSemiMixedTypes="0" containsString="0" containsNumber="1" containsInteger="1" minValue="1" maxValue="32"/>
    </cacheField>
    <cacheField name="avg. SLEEP MINUTES" numFmtId="0">
      <sharedItems containsSemiMixedTypes="0" containsString="0" containsNumber="1" minValue="61" maxValue="652"/>
    </cacheField>
    <cacheField name="IN hrs." numFmtId="0">
      <sharedItems containsSemiMixedTypes="0" containsString="0" containsNumber="1" minValue="1.02" maxValue="10.87"/>
    </cacheField>
    <cacheField name="Avg. TIME IN BED" numFmtId="0">
      <sharedItems containsSemiMixedTypes="0" containsString="0" containsNumber="1" minValue="69" maxValue="961"/>
    </cacheField>
    <cacheField name="In hrs.2" numFmtId="0">
      <sharedItems containsSemiMixedTypes="0" containsString="0" containsNumber="1" minValue="1.1499999999999999" maxValue="16.02"/>
    </cacheField>
    <cacheField name="Average of sleep and bed time" numFmtId="0">
      <sharedItems containsSemiMixedTypes="0" containsString="0" containsNumber="1" minValue="1.08" maxValue="13.44"/>
    </cacheField>
    <cacheField name="Time in Hrs &amp; min" numFmtId="0">
      <sharedItems/>
    </cacheField>
    <cacheField name="Potential Customer"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c" refreshedDate="45272.035641782408" createdVersion="6" refreshedVersion="6" minRefreshableVersion="3" recordCount="940">
  <cacheSource type="worksheet">
    <worksheetSource ref="A1:P941" sheet="dailyActivity_merged" r:id="rId2"/>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User Category"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c" refreshedDate="45272.115817245372" createdVersion="6" refreshedVersion="6" minRefreshableVersion="3" recordCount="940">
  <cacheSource type="worksheet">
    <worksheetSource ref="A1:O941" sheet="dailyActivity_merged" r:id="rId2"/>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ount="615">
        <n v="8.5"/>
        <n v="6.9699997900000001"/>
        <n v="6.7399997709999999"/>
        <n v="6.2800002099999999"/>
        <n v="8.1599998469999999"/>
        <n v="6.4800000190000002"/>
        <n v="8.5900001530000001"/>
        <n v="9.8800001139999996"/>
        <n v="6.6799998279999997"/>
        <n v="6.3400001530000001"/>
        <n v="8.1300001139999996"/>
        <n v="9.0399999619999996"/>
        <n v="6.4099998469999999"/>
        <n v="9.8000001910000005"/>
        <n v="8.7899999619999996"/>
        <n v="12.210000040000001"/>
        <n v="8.5299997330000004"/>
        <n v="7.1500000950000002"/>
        <n v="9.25"/>
        <n v="6.8099999430000002"/>
        <n v="9.7100000380000004"/>
        <n v="9.6599998469999999"/>
        <n v="8.8999996190000008"/>
        <n v="8.0299997330000004"/>
        <n v="7.7100000380000004"/>
        <n v="6.579999924"/>
        <n v="7.7199997900000001"/>
        <n v="7.7699999809999998"/>
        <n v="0"/>
        <n v="5.3099999430000002"/>
        <n v="4.5500001909999996"/>
        <n v="5.920000076"/>
        <n v="0.980000019"/>
        <n v="3.4900000100000002"/>
        <n v="4.0599999430000002"/>
        <n v="7.4099998469999999"/>
        <n v="1.8999999759999999"/>
        <n v="3.2300000190000002"/>
        <n v="4.1300001139999996"/>
        <n v="2.619999886"/>
        <n v="5.5500001909999996"/>
        <n v="3.9500000480000002"/>
        <n v="4.2199997900000001"/>
        <n v="1.8400000329999999"/>
        <n v="5.4400000569999998"/>
        <n v="1.789999962"/>
        <n v="1.5499999520000001"/>
        <n v="4.3000001909999996"/>
        <n v="28.030000690000001"/>
        <n v="4.9299998279999997"/>
        <n v="1.3700000050000001"/>
        <n v="1.4299999480000001"/>
        <n v="1.6100000139999999"/>
        <n v="1.1200000050000001"/>
        <n v="2.2300000190000002"/>
        <n v="1.1299999949999999"/>
        <n v="1.9299999480000001"/>
        <n v="2.039999962"/>
        <n v="5.8200001720000003"/>
        <n v="8.0200004580000002"/>
        <n v="3.829999924"/>
        <n v="11.119999890000001"/>
        <n v="6.3699998860000004"/>
        <n v="5.1900000569999998"/>
        <n v="8.1800003050000001"/>
        <n v="1.769999981"/>
        <n v="0.88999998599999997"/>
        <n v="2.670000076"/>
        <n v="4.829999924"/>
        <n v="2.4100000860000002"/>
        <n v="2.5999999049999998"/>
        <n v="7.2100000380000004"/>
        <n v="2.2000000480000002"/>
        <n v="6.8400001530000001"/>
        <n v="2.3099999430000002"/>
        <n v="13.239999770000001"/>
        <n v="4.4600000380000004"/>
        <n v="2.7300000190000002"/>
        <n v="9.3400001530000001"/>
        <n v="1.6799999480000001"/>
        <n v="3.1900000569999998"/>
        <n v="7.1199998860000004"/>
        <n v="9.7200002669999996"/>
        <n v="4.8899998660000001"/>
        <n v="6.6599998469999999"/>
        <n v="0.97000002900000004"/>
        <n v="4.4299998279999997"/>
        <n v="3.2599999899999998"/>
        <n v="5.25"/>
        <n v="2.539999962"/>
        <n v="2.2599999899999998"/>
        <n v="2.9900000100000002"/>
        <n v="3.039999962"/>
        <n v="0.12999999500000001"/>
        <n v="0.01"/>
        <n v="5.3200001720000003"/>
        <n v="3.5499999519999998"/>
        <n v="2.3599998950000001"/>
        <n v="4.5700001720000003"/>
        <n v="3.25"/>
        <n v="1.7000000479999999"/>
        <n v="2.6800000669999999"/>
        <n v="1.480000019"/>
        <n v="2.9999998999999999E-2"/>
        <n v="0.469999999"/>
        <n v="0.25"/>
        <n v="1.5"/>
        <n v="0.68000000699999996"/>
        <n v="0.17000000200000001"/>
        <n v="0.10000000100000001"/>
        <n v="1.4500000479999999"/>
        <n v="0.109999999"/>
        <n v="1.1599999670000001"/>
        <n v="1.8700000050000001"/>
        <n v="0.920000017"/>
        <n v="1.2400000099999999"/>
        <n v="1.039999962"/>
        <n v="8.3400001530000001"/>
        <n v="7.5"/>
        <n v="7.0900001530000001"/>
        <n v="11.399999619999999"/>
        <n v="10.06999969"/>
        <n v="10.670000079999999"/>
        <n v="8.7399997710000008"/>
        <n v="9.3299999239999991"/>
        <n v="4.2100000380000004"/>
        <n v="10.27999973"/>
        <n v="8.0100002289999992"/>
        <n v="7.1900000569999998"/>
        <n v="7.1300001139999996"/>
        <n v="12.90999985"/>
        <n v="7.4000000950000002"/>
        <n v="7.2899999619999996"/>
        <n v="8.2899999619999996"/>
        <n v="8.3500003809999992"/>
        <n v="7.1799998279999997"/>
        <n v="4.7100000380000004"/>
        <n v="9.3900003430000005"/>
        <n v="8.9799995419999998"/>
        <n v="9.3199996949999999"/>
        <n v="2.7400000100000002"/>
        <n v="3.0999999049999998"/>
        <n v="2.0699999330000001"/>
        <n v="2.369999886"/>
        <n v="1.5800000430000001"/>
        <n v="0.519999981"/>
        <n v="2.0599999430000002"/>
        <n v="4.4800000190000002"/>
        <n v="1.5299999710000001"/>
        <n v="1.809999943"/>
        <n v="2.1600000860000002"/>
        <n v="3.7300000190000002"/>
        <n v="3.6800000669999999"/>
        <n v="3.7699999809999998"/>
        <n v="2.9300000669999999"/>
        <n v="2.2799999710000001"/>
        <n v="4.3499999049999998"/>
        <n v="3.7200000289999999"/>
        <n v="4.0700001720000003"/>
        <n v="7.5399999619999996"/>
        <n v="5.079999924"/>
        <n v="3.4500000480000002"/>
        <n v="6.6199998860000004"/>
        <n v="0.15999999600000001"/>
        <n v="5.5100002290000001"/>
        <n v="7.4899997709999999"/>
        <n v="4.9000000950000002"/>
        <n v="3.5099999899999998"/>
        <n v="3.4100000860000002"/>
        <n v="4.1799998279999997"/>
        <n v="4.420000076"/>
        <n v="4.0399999619999996"/>
        <n v="4.8499999049999998"/>
        <n v="2.289999962"/>
        <n v="3.7599999899999998"/>
        <n v="3.420000076"/>
        <n v="2.8099999430000002"/>
        <n v="2.420000076"/>
        <n v="2.2999999519999998"/>
        <n v="1.0299999710000001"/>
        <n v="0.62000000499999997"/>
        <n v="3.079999924"/>
        <n v="2.4500000480000002"/>
        <n v="5.0199999809999998"/>
        <n v="0.810000002"/>
        <n v="3.289999962"/>
        <n v="4.9699997900000001"/>
        <n v="3.4800000190000002"/>
        <n v="2.079999924"/>
        <n v="4.1999998090000004"/>
        <n v="4.329999924"/>
        <n v="6.829999924"/>
        <n v="7.0100002290000001"/>
        <n v="6.6999998090000004"/>
        <n v="6.920000076"/>
        <n v="15.079999920000001"/>
        <n v="3.619999886"/>
        <n v="5.4499998090000004"/>
        <n v="4.4400000569999998"/>
        <n v="7.2699999809999998"/>
        <n v="6.75"/>
        <n v="5.1599998469999999"/>
        <n v="11.369999890000001"/>
        <n v="6.2600002290000001"/>
        <n v="6.3800001139999996"/>
        <n v="7.579999924"/>
        <n v="3.5999999049999998"/>
        <n v="5.9099998469999999"/>
        <n v="5.1199998860000004"/>
        <n v="5.6999998090000004"/>
        <n v="6.6500000950000002"/>
        <n v="5.2399997709999999"/>
        <n v="5.3699998860000004"/>
        <n v="6.3000001909999996"/>
        <n v="5.9800000190000002"/>
        <n v="6.3499999049999998"/>
        <n v="4.6799998279999997"/>
        <n v="4.9499998090000004"/>
        <n v="5.5399999619999996"/>
        <n v="5.4099998469999999"/>
        <n v="5.6799998279999997"/>
        <n v="5.0599999430000002"/>
        <n v="4.9800000190000002"/>
        <n v="5.5599999430000002"/>
        <n v="5.6100001339999999"/>
        <n v="4.75"/>
        <n v="3.380000114"/>
        <n v="5.1100001339999999"/>
        <n v="3.2400000100000002"/>
        <n v="6.6300001139999996"/>
        <n v="6.0300002099999999"/>
        <n v="4.7300000190000002"/>
        <n v="5.8800001139999996"/>
        <n v="4.6399998660000001"/>
        <n v="5.2600002290000001"/>
        <n v="3.329999924"/>
        <n v="6.0700001720000003"/>
        <n v="5.0700001720000003"/>
        <n v="4.5900001530000001"/>
        <n v="4.0900001530000001"/>
        <n v="5.7899999619999996"/>
        <n v="5.420000076"/>
        <n v="6.2300000190000002"/>
        <n v="3.579999924"/>
        <n v="2.0999999049999998"/>
        <n v="6.7100000380000004"/>
        <n v="6.0599999430000002"/>
        <n v="9"/>
        <n v="7.8000001909999996"/>
        <n v="8.7799997330000004"/>
        <n v="7.829999924"/>
        <n v="4.079999924"/>
        <n v="5.9600000380000004"/>
        <n v="8.0699996949999999"/>
        <n v="10"/>
        <n v="8.4799995419999998"/>
        <n v="7.6199998860000004"/>
        <n v="5.0399999619999996"/>
        <n v="4.8800001139999996"/>
        <n v="7.75"/>
        <n v="9.1999998089999995"/>
        <n v="7.0700001720000003"/>
        <n v="11.05000019"/>
        <n v="9.5900001530000001"/>
        <n v="9.4399995800000003"/>
        <n v="8.5799999239999991"/>
        <n v="8.2799997330000004"/>
        <n v="7.7300000190000002"/>
        <n v="9.0900001530000001"/>
        <n v="10.079999920000001"/>
        <n v="0.5"/>
        <n v="6.1199998860000004"/>
        <n v="7.9999998000000003E-2"/>
        <n v="1.3500000240000001"/>
        <n v="1.4199999569999999"/>
        <n v="3.9999999000000001E-2"/>
        <n v="0.34000000400000002"/>
        <n v="3.2200000289999999"/>
        <n v="7.3499999049999998"/>
        <n v="8.4300003050000001"/>
        <n v="3.130000114"/>
        <n v="4.4000000950000002"/>
        <n v="3.2699999809999998"/>
        <n v="3.9800000190000002"/>
        <n v="2.6500000950000002"/>
        <n v="0.41999998700000002"/>
        <n v="4.0300002099999999"/>
        <n v="4.4699997900000001"/>
        <n v="2.9500000480000002"/>
        <n v="5.1999998090000004"/>
        <n v="5.5"/>
        <n v="6.8800001139999996"/>
        <n v="3.7999999519999998"/>
        <n v="3.1800000669999999"/>
        <n v="0.02"/>
        <n v="5.9899997709999999"/>
        <n v="6.0100002290000001"/>
        <n v="2.4800000190000002"/>
        <n v="3.0199999809999998"/>
        <n v="3.3099999430000002"/>
        <n v="6.2100000380000004"/>
        <n v="6.6399998660000001"/>
        <n v="7.2300000190000002"/>
        <n v="7.2800002099999999"/>
        <n v="5.3600001339999999"/>
        <n v="5.5199999809999998"/>
        <n v="0.83999997400000004"/>
        <n v="6.2399997709999999"/>
        <n v="6.4699997900000001"/>
        <n v="7.0199999809999998"/>
        <n v="9.4899997710000008"/>
        <n v="6.420000076"/>
        <n v="5.329999924"/>
        <n v="2.460000038"/>
        <n v="6.9600000380000004"/>
        <n v="6.1300001139999996"/>
        <n v="7.7800002099999999"/>
        <n v="8.4499998089999995"/>
        <n v="6.8200001720000003"/>
        <n v="6.7300000190000002"/>
        <n v="9.1000003809999992"/>
        <n v="8.1199998860000004"/>
        <n v="10.18000031"/>
        <n v="7.8800001139999996"/>
        <n v="9.9700002669999996"/>
        <n v="8.6099996569999995"/>
        <n v="7.0999999049999998"/>
        <n v="9.6400003430000005"/>
        <n v="7.8899998660000001"/>
        <n v="8.3999996190000008"/>
        <n v="9.7899999619999996"/>
        <n v="9.5200004580000002"/>
        <n v="7.3800001139999996"/>
        <n v="10.130000109999999"/>
        <n v="17.540000920000001"/>
        <n v="14.380000109999999"/>
        <n v="7.8600001339999999"/>
        <n v="7.920000076"/>
        <n v="7.8400001530000001"/>
        <n v="2.5899999139999998"/>
        <n v="1.9900000099999999"/>
        <n v="1.519999981"/>
        <n v="4.2399997709999999"/>
        <n v="1.3899999860000001"/>
        <n v="2.5599999430000002"/>
        <n v="4.579999924"/>
        <n v="3.3599998950000001"/>
        <n v="2.2699999809999998"/>
        <n v="4.4099998469999999"/>
        <n v="5.0300002099999999"/>
        <n v="3.0099999899999998"/>
        <n v="3.1400001049999999"/>
        <n v="5.1799998279999997"/>
        <n v="1.960000038"/>
        <n v="2.5499999519999998"/>
        <n v="3.0299999710000001"/>
        <n v="3.5899999139999998"/>
        <n v="3.539999962"/>
        <n v="2.630000114"/>
        <n v="6.1100001339999999"/>
        <n v="3.3900001049999999"/>
        <n v="4.4899997709999999"/>
        <n v="5.1500000950000002"/>
        <n v="4.8200001720000003"/>
        <n v="6.4000000950000002"/>
        <n v="3.5699999330000001"/>
        <n v="3.170000076"/>
        <n v="9.0799999239999991"/>
        <n v="5.6599998469999999"/>
        <n v="5.3499999049999998"/>
        <n v="6.0500001909999996"/>
        <n v="6.3200001720000003"/>
        <n v="6.25"/>
        <n v="5.2199997900000001"/>
        <n v="3.460000038"/>
        <n v="7.5700001720000003"/>
        <n v="4.25"/>
        <n v="6.0199999809999998"/>
        <n v="4.170000076"/>
        <n v="5.579999924"/>
        <n v="5.2800002099999999"/>
        <n v="9.0299997330000004"/>
        <n v="10.289999959999999"/>
        <n v="5.3000001909999996"/>
        <n v="12.27000046"/>
        <n v="12.22000027"/>
        <n v="7.4299998279999997"/>
        <n v="5.7199997900000001"/>
        <n v="7.3200001720000003"/>
        <n v="8.0500001910000005"/>
        <n v="8.2299995419999998"/>
        <n v="7.670000076"/>
        <n v="6.9899997709999999"/>
        <n v="5.6300001139999996"/>
        <n v="11.649999619999999"/>
        <n v="10.43000031"/>
        <n v="7.9600000380000004"/>
        <n v="3.1600000860000002"/>
        <n v="10.85999966"/>
        <n v="0.43000000700000002"/>
        <n v="2.4300000669999999"/>
        <n v="10.10999966"/>
        <n v="8.0600004199999997"/>
        <n v="7.6300001139999996"/>
        <n v="2.6900000569999998"/>
        <n v="1.1799999480000001"/>
        <n v="7.7600002290000001"/>
        <n v="8.3299999239999991"/>
        <n v="0.77999997099999996"/>
        <n v="3.369999886"/>
        <n v="8.3900003430000005"/>
        <n v="2.7699999809999998"/>
        <n v="9.5100002289999992"/>
        <n v="6.2899999619999996"/>
        <n v="1.2200000289999999"/>
        <n v="4"/>
        <n v="10.710000040000001"/>
        <n v="6.079999924"/>
        <n v="3.789999962"/>
        <n v="10.65999985"/>
        <n v="9.1400003430000005"/>
        <n v="7.3899998660000001"/>
        <n v="9.4200000760000009"/>
        <n v="6.2199997900000001"/>
        <n v="8.0900001530000001"/>
        <n v="6.8499999049999998"/>
        <n v="5.7100000380000004"/>
        <n v="11.77999973"/>
        <n v="4.7800002099999999"/>
        <n v="5.1399998660000001"/>
        <n v="9.2399997710000008"/>
        <n v="9.9899997710000008"/>
        <n v="8.25"/>
        <n v="3.8900001049999999"/>
        <n v="5.6399998660000001"/>
        <n v="3.7000000480000002"/>
        <n v="10.59000015"/>
        <n v="10.90999985"/>
        <n v="5.4000000950000002"/>
        <n v="3.9100000860000002"/>
        <n v="8.4099998469999999"/>
        <n v="15.010000229999999"/>
        <n v="6.1999998090000004"/>
        <n v="8.6800003050000001"/>
        <n v="5.7600002290000001"/>
        <n v="7.1100001339999999"/>
        <n v="7.2399997709999999"/>
        <n v="5.5300002099999999"/>
        <n v="5.8000001909999996"/>
        <n v="5.9400000569999998"/>
        <n v="5.2100000380000004"/>
        <n v="4.8099999430000002"/>
        <n v="4.7199997900000001"/>
        <n v="5.9000000950000002"/>
        <n v="5.0999999049999998"/>
        <n v="7.4400000569999998"/>
        <n v="5.1300001139999996"/>
        <n v="4.7899999619999996"/>
        <n v="4.6199998860000004"/>
        <n v="5.829999924"/>
        <n v="2.9100000860000002"/>
        <n v="5.9499998090000004"/>
        <n v="0.46000000800000002"/>
        <n v="1.539999962"/>
        <n v="5.2699999809999998"/>
        <n v="1.7799999710000001"/>
        <n v="1.4099999670000001"/>
        <n v="3.7400000100000002"/>
        <n v="9.5500001910000005"/>
        <n v="3.3199999330000001"/>
        <n v="9.2700004580000002"/>
        <n v="6.9000000950000002"/>
        <n v="3.6099998950000001"/>
        <n v="8.5399999619999996"/>
        <n v="4.5"/>
        <n v="8.7200002669999996"/>
        <n v="10.210000040000001"/>
        <n v="9.6499996190000008"/>
        <n v="8.2399997710000008"/>
        <n v="3.5299999710000001"/>
        <n v="5.3899998660000001"/>
        <n v="10.97999954"/>
        <n v="10.47999954"/>
        <n v="11.31000042"/>
        <n v="9.1899995800000003"/>
        <n v="10.239999770000001"/>
        <n v="7.420000076"/>
        <n v="13.34000015"/>
        <n v="10.100000380000001"/>
        <n v="10.22000027"/>
        <n v="10.119999890000001"/>
        <n v="14.30000019"/>
        <n v="2.5199999809999998"/>
        <n v="3.75"/>
        <n v="9.1800003050000001"/>
        <n v="10.869999890000001"/>
        <n v="11.100000380000001"/>
        <n v="5.670000076"/>
        <n v="10.64000034"/>
        <n v="6.1799998279999997"/>
        <n v="6.5300002099999999"/>
        <n v="9.4099998469999999"/>
        <n v="6.7600002290000001"/>
        <n v="8.3100004199999997"/>
        <n v="5.5999999049999998"/>
        <n v="8.3800001139999996"/>
        <n v="9.1099996569999995"/>
        <n v="10.789999959999999"/>
        <n v="6.5199999809999998"/>
        <n v="14.119999890000001"/>
        <n v="13.350000380000001"/>
        <n v="15.97000027"/>
        <n v="16.239999770000001"/>
        <n v="11.10999966"/>
        <n v="13.68999958"/>
        <n v="12.65999985"/>
        <n v="12.47999954"/>
        <n v="12.18999958"/>
        <n v="12.510000229999999"/>
        <n v="17.190000529999999"/>
        <n v="17.950000760000002"/>
        <n v="15.68999958"/>
        <n v="9.6199998860000004"/>
        <n v="9.8199996949999999"/>
        <n v="12.399999619999999"/>
        <n v="5.5900001530000001"/>
        <n v="0.85000002399999997"/>
        <n v="11.899999619999999"/>
        <n v="11.149999619999999"/>
        <n v="11.510000229999999"/>
        <n v="11"/>
        <n v="15.670000079999999"/>
        <n v="17.649999619999999"/>
        <n v="9.3800001139999996"/>
        <n v="11.35999966"/>
        <n v="9.3999996190000008"/>
        <n v="7.1599998469999999"/>
        <n v="6.0999999049999998"/>
        <n v="6.1399998660000001"/>
        <n v="7.9099998469999999"/>
        <n v="2.7799999710000001"/>
        <n v="4.2699999809999998"/>
        <n v="8.5600004199999997"/>
        <n v="4.5100002290000001"/>
        <n v="1.7999999520000001"/>
        <n v="4.2600002290000001"/>
        <n v="10.56000042"/>
        <n v="11.47000027"/>
        <n v="8.8900003430000005"/>
        <n v="1.690000057"/>
        <n v="10.81000042"/>
        <n v="10.35999966"/>
        <n v="12.010000229999999"/>
        <n v="9.6700000760000009"/>
        <n v="4.5300002099999999"/>
        <n v="2.9400000569999998"/>
        <n v="9.8400001530000001"/>
        <n v="12.850000380000001"/>
        <n v="5.8400001530000001"/>
        <n v="2.3399999139999998"/>
        <n v="9.0600004199999997"/>
        <n v="6.9099998469999999"/>
        <n v="6.7899999619999996"/>
        <n v="2.329999924"/>
        <n v="7.25"/>
        <n v="4.1500000950000002"/>
        <n v="2.3499999049999998"/>
        <n v="4.1100001339999999"/>
        <n v="6.7800002099999999"/>
        <n v="6.4600000380000004"/>
        <n v="8.1899995800000003"/>
        <n v="9.7299995419999998"/>
        <n v="11.829999920000001"/>
        <n v="7.8699998860000004"/>
        <n v="3.5199999809999998"/>
        <n v="6.6100001339999999"/>
        <n v="9.3699998860000004"/>
        <n v="2.7999999519999998"/>
        <n v="9.6899995800000003"/>
        <n v="4.5599999430000002"/>
        <n v="4.7699999809999998"/>
        <n v="7.6999998090000004"/>
        <n v="6.4299998279999997"/>
        <n v="1.6399999860000001"/>
        <n v="1.5900000329999999"/>
        <n v="2.0099999899999998"/>
        <n v="9.0000003999999995E-2"/>
        <n v="0.25999999000000001"/>
        <n v="3.9400000569999998"/>
        <n v="1.1699999569999999"/>
        <n v="1.460000038"/>
        <n v="20.399999619999999"/>
        <n v="9.5799999239999991"/>
        <n v="18.979999540000001"/>
        <n v="7.170000076"/>
        <n v="25.290000920000001"/>
        <n v="8.8699998860000004"/>
        <n v="8.6700000760000009"/>
        <n v="17.399999619999999"/>
        <n v="18.11000061"/>
        <n v="17.620000839999999"/>
        <n v="16.309999470000001"/>
        <n v="15.739999770000001"/>
        <n v="20.649999619999999"/>
        <n v="11.30000019"/>
        <n v="26.719999309999999"/>
        <n v="8.3199996949999999"/>
        <n v="3.6400001049999999"/>
        <n v="8.2100000380000004"/>
        <n v="16.299999239999998"/>
        <n v="19.340000150000002"/>
        <n v="8.1099996569999995"/>
        <n v="18.25"/>
        <n v="8.1499996190000008"/>
        <n v="19.559999470000001"/>
      </sharedItems>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c" refreshedDate="45273.732045023149" createdVersion="6" refreshedVersion="6" minRefreshableVersion="3" recordCount="14">
  <cacheSource type="worksheet">
    <worksheetSource ref="A3:B17" sheet="Sheet1" r:id="rId2"/>
  </cacheSource>
  <cacheFields count="2">
    <cacheField name="Id" numFmtId="0">
      <sharedItems containsSemiMixedTypes="0" containsString="0" containsNumber="1" containsInteger="1" minValue="2022484408" maxValue="8877689391" count="14">
        <n v="2022484408"/>
        <n v="2026352035"/>
        <n v="2347167796"/>
        <n v="4020332650"/>
        <n v="4388161847"/>
        <n v="4558609924"/>
        <n v="5553957443"/>
        <n v="5577150313"/>
        <n v="6117666160"/>
        <n v="6775888955"/>
        <n v="6962181067"/>
        <n v="7007744171"/>
        <n v="8792009665"/>
        <n v="8877689391"/>
      </sharedItems>
    </cacheField>
    <cacheField name="MAX of Value" numFmtId="0">
      <sharedItems containsSemiMixedTypes="0" containsString="0" containsNumber="1" containsInteger="1" minValue="125" maxValue="20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pc" refreshedDate="45273.806863425925" createdVersion="6" refreshedVersion="6" minRefreshableVersion="3" recordCount="31">
  <cacheSource type="worksheet">
    <worksheetSource ref="A1:B32" sheet="Sheet3" r:id="rId2"/>
  </cacheSource>
  <cacheFields count="2">
    <cacheField name="Row Labels" numFmtId="165">
      <sharedItems containsDate="1" containsMixedTypes="1" minDate="2016-01-05T00:00:00" maxDate="2016-12-06T00:00:00" count="31">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4T00:00:00"/>
        <d v="2016-12-05T00:00:00"/>
      </sharedItems>
    </cacheField>
    <cacheField name="no. of users on the same day" numFmtId="0">
      <sharedItems containsSemiMixedTypes="0" containsString="0" containsNumber="1" containsInteger="1" minValue="21" maxValue="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d v="2016-12-04T00:00:00"/>
    <n v="25"/>
    <n v="13"/>
    <n v="328"/>
    <n v="728"/>
    <n v="1985"/>
  </r>
  <r>
    <x v="0"/>
    <s v="4/13/2016"/>
    <n v="21"/>
    <n v="19"/>
    <n v="217"/>
    <n v="776"/>
    <n v="1797"/>
  </r>
  <r>
    <x v="0"/>
    <s v="4/14/2016"/>
    <n v="30"/>
    <n v="11"/>
    <n v="181"/>
    <n v="1218"/>
    <n v="1776"/>
  </r>
  <r>
    <x v="0"/>
    <s v="4/15/2016"/>
    <n v="29"/>
    <n v="34"/>
    <n v="209"/>
    <n v="726"/>
    <n v="1745"/>
  </r>
  <r>
    <x v="0"/>
    <s v="4/16/2016"/>
    <n v="36"/>
    <n v="10"/>
    <n v="221"/>
    <n v="773"/>
    <n v="1863"/>
  </r>
  <r>
    <x v="0"/>
    <s v="4/17/2016"/>
    <n v="38"/>
    <n v="20"/>
    <n v="164"/>
    <n v="539"/>
    <n v="1728"/>
  </r>
  <r>
    <x v="0"/>
    <s v="4/18/2016"/>
    <n v="42"/>
    <n v="16"/>
    <n v="233"/>
    <n v="1149"/>
    <n v="1921"/>
  </r>
  <r>
    <x v="0"/>
    <s v="4/19/2016"/>
    <n v="50"/>
    <n v="31"/>
    <n v="264"/>
    <n v="775"/>
    <n v="2035"/>
  </r>
  <r>
    <x v="0"/>
    <s v="4/20/2016"/>
    <n v="28"/>
    <n v="12"/>
    <n v="205"/>
    <n v="818"/>
    <n v="1786"/>
  </r>
  <r>
    <x v="0"/>
    <s v="4/21/2016"/>
    <n v="19"/>
    <n v="8"/>
    <n v="211"/>
    <n v="838"/>
    <n v="1775"/>
  </r>
  <r>
    <x v="0"/>
    <s v="4/22/2016"/>
    <n v="66"/>
    <n v="27"/>
    <n v="130"/>
    <n v="1217"/>
    <n v="1827"/>
  </r>
  <r>
    <x v="0"/>
    <s v="4/23/2016"/>
    <n v="41"/>
    <n v="21"/>
    <n v="262"/>
    <n v="732"/>
    <n v="1949"/>
  </r>
  <r>
    <x v="0"/>
    <s v="4/24/2016"/>
    <n v="39"/>
    <n v="5"/>
    <n v="238"/>
    <n v="709"/>
    <n v="1788"/>
  </r>
  <r>
    <x v="0"/>
    <s v="4/25/2016"/>
    <n v="73"/>
    <n v="14"/>
    <n v="216"/>
    <n v="814"/>
    <n v="2013"/>
  </r>
  <r>
    <x v="0"/>
    <s v="4/26/2016"/>
    <n v="31"/>
    <n v="23"/>
    <n v="279"/>
    <n v="833"/>
    <n v="1970"/>
  </r>
  <r>
    <x v="0"/>
    <s v="4/27/2016"/>
    <n v="78"/>
    <n v="11"/>
    <n v="243"/>
    <n v="1108"/>
    <n v="2159"/>
  </r>
  <r>
    <x v="0"/>
    <s v="4/28/2016"/>
    <n v="48"/>
    <n v="28"/>
    <n v="189"/>
    <n v="782"/>
    <n v="1898"/>
  </r>
  <r>
    <x v="0"/>
    <s v="4/29/2016"/>
    <n v="16"/>
    <n v="12"/>
    <n v="243"/>
    <n v="815"/>
    <n v="1837"/>
  </r>
  <r>
    <x v="0"/>
    <s v="4/30/2016"/>
    <n v="52"/>
    <n v="34"/>
    <n v="217"/>
    <n v="712"/>
    <n v="1947"/>
  </r>
  <r>
    <x v="0"/>
    <d v="2016-01-05T00:00:00"/>
    <n v="33"/>
    <n v="35"/>
    <n v="246"/>
    <n v="730"/>
    <n v="1820"/>
  </r>
  <r>
    <x v="0"/>
    <d v="2016-02-05T00:00:00"/>
    <n v="41"/>
    <n v="15"/>
    <n v="277"/>
    <n v="798"/>
    <n v="2004"/>
  </r>
  <r>
    <x v="0"/>
    <d v="2016-03-05T00:00:00"/>
    <n v="50"/>
    <n v="24"/>
    <n v="254"/>
    <n v="816"/>
    <n v="1990"/>
  </r>
  <r>
    <x v="0"/>
    <d v="2016-04-05T00:00:00"/>
    <n v="36"/>
    <n v="22"/>
    <n v="203"/>
    <n v="1179"/>
    <n v="1819"/>
  </r>
  <r>
    <x v="0"/>
    <d v="2016-05-05T00:00:00"/>
    <n v="45"/>
    <n v="24"/>
    <n v="250"/>
    <n v="857"/>
    <n v="1959"/>
  </r>
  <r>
    <x v="0"/>
    <d v="2016-06-05T00:00:00"/>
    <n v="24"/>
    <n v="6"/>
    <n v="289"/>
    <n v="754"/>
    <n v="1896"/>
  </r>
  <r>
    <x v="0"/>
    <d v="2016-07-05T00:00:00"/>
    <n v="37"/>
    <n v="46"/>
    <n v="175"/>
    <n v="833"/>
    <n v="1821"/>
  </r>
  <r>
    <x v="0"/>
    <d v="2016-08-05T00:00:00"/>
    <n v="44"/>
    <n v="8"/>
    <n v="203"/>
    <n v="574"/>
    <n v="1740"/>
  </r>
  <r>
    <x v="0"/>
    <d v="2016-09-05T00:00:00"/>
    <n v="46"/>
    <n v="11"/>
    <n v="206"/>
    <n v="835"/>
    <n v="1819"/>
  </r>
  <r>
    <x v="0"/>
    <d v="2016-10-05T00:00:00"/>
    <n v="46"/>
    <n v="31"/>
    <n v="214"/>
    <n v="746"/>
    <n v="1859"/>
  </r>
  <r>
    <x v="0"/>
    <d v="2016-11-05T00:00:00"/>
    <n v="36"/>
    <n v="23"/>
    <n v="251"/>
    <n v="669"/>
    <n v="1783"/>
  </r>
  <r>
    <x v="0"/>
    <d v="2016-12-05T00:00:00"/>
    <n v="0"/>
    <n v="0"/>
    <n v="0"/>
    <n v="1440"/>
    <n v="0"/>
  </r>
  <r>
    <x v="1"/>
    <d v="2016-12-04T00:00:00"/>
    <n v="0"/>
    <n v="0"/>
    <n v="146"/>
    <n v="1294"/>
    <n v="1432"/>
  </r>
  <r>
    <x v="1"/>
    <s v="4/13/2016"/>
    <n v="0"/>
    <n v="0"/>
    <n v="148"/>
    <n v="1292"/>
    <n v="1411"/>
  </r>
  <r>
    <x v="1"/>
    <s v="4/14/2016"/>
    <n v="0"/>
    <n v="0"/>
    <n v="236"/>
    <n v="1204"/>
    <n v="1572"/>
  </r>
  <r>
    <x v="1"/>
    <s v="4/15/2016"/>
    <n v="0"/>
    <n v="0"/>
    <n v="96"/>
    <n v="1344"/>
    <n v="1344"/>
  </r>
  <r>
    <x v="1"/>
    <s v="4/16/2016"/>
    <n v="0"/>
    <n v="0"/>
    <n v="176"/>
    <n v="1264"/>
    <n v="1463"/>
  </r>
  <r>
    <x v="1"/>
    <s v="4/17/2016"/>
    <n v="15"/>
    <n v="22"/>
    <n v="127"/>
    <n v="1276"/>
    <n v="1554"/>
  </r>
  <r>
    <x v="1"/>
    <s v="4/18/2016"/>
    <n v="17"/>
    <n v="7"/>
    <n v="202"/>
    <n v="1214"/>
    <n v="1604"/>
  </r>
  <r>
    <x v="1"/>
    <s v="4/19/2016"/>
    <n v="0"/>
    <n v="0"/>
    <n v="141"/>
    <n v="1299"/>
    <n v="1435"/>
  </r>
  <r>
    <x v="1"/>
    <s v="4/20/2016"/>
    <n v="0"/>
    <n v="0"/>
    <n v="151"/>
    <n v="1289"/>
    <n v="1446"/>
  </r>
  <r>
    <x v="1"/>
    <s v="4/21/2016"/>
    <n v="0"/>
    <n v="0"/>
    <n v="186"/>
    <n v="1254"/>
    <n v="1467"/>
  </r>
  <r>
    <x v="1"/>
    <s v="4/22/2016"/>
    <n v="0"/>
    <n v="0"/>
    <n v="199"/>
    <n v="1241"/>
    <n v="1470"/>
  </r>
  <r>
    <x v="1"/>
    <s v="4/23/2016"/>
    <n v="0"/>
    <n v="0"/>
    <n v="227"/>
    <n v="1213"/>
    <n v="1562"/>
  </r>
  <r>
    <x v="1"/>
    <s v="4/24/2016"/>
    <n v="16"/>
    <n v="18"/>
    <n v="185"/>
    <n v="1221"/>
    <n v="1617"/>
  </r>
  <r>
    <x v="1"/>
    <s v="4/25/2016"/>
    <n v="0"/>
    <n v="0"/>
    <n v="202"/>
    <n v="1238"/>
    <n v="1492"/>
  </r>
  <r>
    <x v="1"/>
    <s v="4/26/2016"/>
    <n v="0"/>
    <n v="0"/>
    <n v="140"/>
    <n v="1300"/>
    <n v="1402"/>
  </r>
  <r>
    <x v="1"/>
    <s v="4/27/2016"/>
    <n v="17"/>
    <n v="36"/>
    <n v="154"/>
    <n v="1233"/>
    <n v="1670"/>
  </r>
  <r>
    <x v="1"/>
    <s v="4/28/2016"/>
    <n v="0"/>
    <n v="5"/>
    <n v="115"/>
    <n v="1320"/>
    <n v="1401"/>
  </r>
  <r>
    <x v="1"/>
    <s v="4/29/2016"/>
    <n v="0"/>
    <n v="0"/>
    <n v="150"/>
    <n v="1290"/>
    <n v="1404"/>
  </r>
  <r>
    <x v="1"/>
    <s v="4/30/2016"/>
    <n v="11"/>
    <n v="23"/>
    <n v="224"/>
    <n v="1182"/>
    <n v="1655"/>
  </r>
  <r>
    <x v="1"/>
    <d v="2016-01-05T00:00:00"/>
    <n v="186"/>
    <n v="63"/>
    <n v="171"/>
    <n v="1020"/>
    <n v="2690"/>
  </r>
  <r>
    <x v="1"/>
    <d v="2016-02-05T00:00:00"/>
    <n v="7"/>
    <n v="6"/>
    <n v="166"/>
    <n v="1261"/>
    <n v="1497"/>
  </r>
  <r>
    <x v="1"/>
    <d v="2016-03-05T00:00:00"/>
    <n v="0"/>
    <n v="0"/>
    <n v="96"/>
    <n v="1344"/>
    <n v="1334"/>
  </r>
  <r>
    <x v="1"/>
    <d v="2016-04-05T00:00:00"/>
    <n v="0"/>
    <n v="0"/>
    <n v="118"/>
    <n v="1322"/>
    <n v="1368"/>
  </r>
  <r>
    <x v="1"/>
    <d v="2016-05-05T00:00:00"/>
    <n v="0"/>
    <n v="0"/>
    <n v="117"/>
    <n v="1323"/>
    <n v="1370"/>
  </r>
  <r>
    <x v="1"/>
    <d v="2016-06-05T00:00:00"/>
    <n v="0"/>
    <n v="0"/>
    <n v="102"/>
    <n v="1338"/>
    <n v="1341"/>
  </r>
  <r>
    <x v="1"/>
    <d v="2016-07-05T00:00:00"/>
    <n v="0"/>
    <n v="0"/>
    <n v="182"/>
    <n v="1258"/>
    <n v="1474"/>
  </r>
  <r>
    <x v="1"/>
    <d v="2016-08-05T00:00:00"/>
    <n v="0"/>
    <n v="0"/>
    <n v="152"/>
    <n v="1288"/>
    <n v="1427"/>
  </r>
  <r>
    <x v="1"/>
    <d v="2016-09-05T00:00:00"/>
    <n v="0"/>
    <n v="0"/>
    <n v="91"/>
    <n v="1349"/>
    <n v="1328"/>
  </r>
  <r>
    <x v="1"/>
    <d v="2016-10-05T00:00:00"/>
    <n v="0"/>
    <n v="0"/>
    <n v="139"/>
    <n v="1301"/>
    <n v="1393"/>
  </r>
  <r>
    <x v="1"/>
    <d v="2016-11-05T00:00:00"/>
    <n v="0"/>
    <n v="0"/>
    <n v="112"/>
    <n v="1328"/>
    <n v="1359"/>
  </r>
  <r>
    <x v="1"/>
    <d v="2016-12-05T00:00:00"/>
    <n v="0"/>
    <n v="0"/>
    <n v="107"/>
    <n v="890"/>
    <n v="1002"/>
  </r>
  <r>
    <x v="2"/>
    <d v="2016-12-04T00:00:00"/>
    <n v="2"/>
    <n v="51"/>
    <n v="256"/>
    <n v="1131"/>
    <n v="3199"/>
  </r>
  <r>
    <x v="2"/>
    <s v="4/13/2016"/>
    <n v="30"/>
    <n v="16"/>
    <n v="135"/>
    <n v="1259"/>
    <n v="2902"/>
  </r>
  <r>
    <x v="2"/>
    <s v="4/14/2016"/>
    <n v="5"/>
    <n v="58"/>
    <n v="252"/>
    <n v="1125"/>
    <n v="3226"/>
  </r>
  <r>
    <x v="2"/>
    <s v="4/15/2016"/>
    <n v="3"/>
    <n v="4"/>
    <n v="170"/>
    <n v="1263"/>
    <n v="2750"/>
  </r>
  <r>
    <x v="2"/>
    <s v="4/16/2016"/>
    <n v="51"/>
    <n v="42"/>
    <n v="212"/>
    <n v="1135"/>
    <n v="3493"/>
  </r>
  <r>
    <x v="2"/>
    <s v="4/17/2016"/>
    <n v="29"/>
    <n v="13"/>
    <n v="186"/>
    <n v="1212"/>
    <n v="3011"/>
  </r>
  <r>
    <x v="2"/>
    <s v="4/18/2016"/>
    <n v="15"/>
    <n v="33"/>
    <n v="121"/>
    <n v="1271"/>
    <n v="2806"/>
  </r>
  <r>
    <x v="2"/>
    <s v="4/19/2016"/>
    <n v="5"/>
    <n v="58"/>
    <n v="278"/>
    <n v="1099"/>
    <n v="3300"/>
  </r>
  <r>
    <x v="2"/>
    <s v="4/20/2016"/>
    <n v="0"/>
    <n v="0"/>
    <n v="125"/>
    <n v="1315"/>
    <n v="2430"/>
  </r>
  <r>
    <x v="2"/>
    <s v="4/21/2016"/>
    <n v="0"/>
    <n v="0"/>
    <n v="38"/>
    <n v="1402"/>
    <n v="2140"/>
  </r>
  <r>
    <x v="2"/>
    <s v="4/22/2016"/>
    <n v="0"/>
    <n v="0"/>
    <n v="86"/>
    <n v="1354"/>
    <n v="2344"/>
  </r>
  <r>
    <x v="2"/>
    <s v="4/23/2016"/>
    <n v="0"/>
    <n v="15"/>
    <n v="160"/>
    <n v="1265"/>
    <n v="2677"/>
  </r>
  <r>
    <x v="2"/>
    <s v="4/24/2016"/>
    <n v="0"/>
    <n v="0"/>
    <n v="89"/>
    <n v="1351"/>
    <n v="2413"/>
  </r>
  <r>
    <x v="2"/>
    <s v="4/25/2016"/>
    <n v="8"/>
    <n v="1"/>
    <n v="94"/>
    <n v="1337"/>
    <n v="2497"/>
  </r>
  <r>
    <x v="2"/>
    <s v="4/26/2016"/>
    <n v="11"/>
    <n v="41"/>
    <n v="223"/>
    <n v="1165"/>
    <n v="3123"/>
  </r>
  <r>
    <x v="2"/>
    <s v="4/27/2016"/>
    <n v="0"/>
    <n v="0"/>
    <n v="118"/>
    <n v="1322"/>
    <n v="2489"/>
  </r>
  <r>
    <x v="2"/>
    <s v="4/28/2016"/>
    <n v="3"/>
    <n v="53"/>
    <n v="227"/>
    <n v="1157"/>
    <n v="3108"/>
  </r>
  <r>
    <x v="2"/>
    <s v="4/29/2016"/>
    <n v="0"/>
    <n v="0"/>
    <n v="120"/>
    <n v="1193"/>
    <n v="2498"/>
  </r>
  <r>
    <x v="2"/>
    <s v="4/30/2016"/>
    <n v="9"/>
    <n v="71"/>
    <n v="402"/>
    <n v="816"/>
    <n v="3846"/>
  </r>
  <r>
    <x v="2"/>
    <d v="2016-01-05T00:00:00"/>
    <n v="3"/>
    <n v="24"/>
    <n v="146"/>
    <n v="908"/>
    <n v="2696"/>
  </r>
  <r>
    <x v="2"/>
    <d v="2016-02-05T00:00:00"/>
    <n v="1"/>
    <n v="7"/>
    <n v="148"/>
    <n v="682"/>
    <n v="2580"/>
  </r>
  <r>
    <x v="2"/>
    <d v="2016-03-05T00:00:00"/>
    <n v="10"/>
    <n v="94"/>
    <n v="221"/>
    <n v="1115"/>
    <n v="3324"/>
  </r>
  <r>
    <x v="2"/>
    <d v="2016-04-05T00:00:00"/>
    <n v="0"/>
    <n v="0"/>
    <n v="52"/>
    <n v="1388"/>
    <n v="2222"/>
  </r>
  <r>
    <x v="2"/>
    <d v="2016-05-05T00:00:00"/>
    <n v="6"/>
    <n v="12"/>
    <n v="81"/>
    <n v="1341"/>
    <n v="2463"/>
  </r>
  <r>
    <x v="2"/>
    <d v="2016-06-05T00:00:00"/>
    <n v="11"/>
    <n v="6"/>
    <n v="369"/>
    <n v="1054"/>
    <n v="3328"/>
  </r>
  <r>
    <x v="2"/>
    <d v="2016-07-05T00:00:00"/>
    <n v="41"/>
    <n v="17"/>
    <n v="243"/>
    <n v="1139"/>
    <n v="3404"/>
  </r>
  <r>
    <x v="2"/>
    <d v="2016-08-05T00:00:00"/>
    <n v="0"/>
    <n v="0"/>
    <n v="295"/>
    <n v="991"/>
    <n v="2987"/>
  </r>
  <r>
    <x v="2"/>
    <d v="2016-09-05T00:00:00"/>
    <n v="32"/>
    <n v="6"/>
    <n v="303"/>
    <n v="1099"/>
    <n v="3008"/>
  </r>
  <r>
    <x v="2"/>
    <d v="2016-10-05T00:00:00"/>
    <n v="12"/>
    <n v="19"/>
    <n v="155"/>
    <n v="1254"/>
    <n v="2799"/>
  </r>
  <r>
    <x v="2"/>
    <d v="2016-11-05T00:00:00"/>
    <n v="0"/>
    <n v="0"/>
    <n v="49"/>
    <n v="713"/>
    <n v="1276"/>
  </r>
  <r>
    <x v="3"/>
    <d v="2016-12-04T00:00:00"/>
    <n v="0"/>
    <n v="0"/>
    <n v="339"/>
    <n v="1101"/>
    <n v="2030"/>
  </r>
  <r>
    <x v="3"/>
    <s v="4/13/2016"/>
    <n v="0"/>
    <n v="0"/>
    <n v="248"/>
    <n v="1192"/>
    <n v="1860"/>
  </r>
  <r>
    <x v="3"/>
    <s v="4/14/2016"/>
    <n v="0"/>
    <n v="0"/>
    <n v="373"/>
    <n v="843"/>
    <n v="2130"/>
  </r>
  <r>
    <x v="3"/>
    <s v="4/15/2016"/>
    <n v="0"/>
    <n v="0"/>
    <n v="176"/>
    <n v="527"/>
    <n v="1725"/>
  </r>
  <r>
    <x v="3"/>
    <s v="4/16/2016"/>
    <n v="0"/>
    <n v="0"/>
    <n v="147"/>
    <n v="1293"/>
    <n v="1657"/>
  </r>
  <r>
    <x v="3"/>
    <s v="4/17/2016"/>
    <n v="2"/>
    <n v="8"/>
    <n v="199"/>
    <n v="1231"/>
    <n v="1793"/>
  </r>
  <r>
    <x v="3"/>
    <s v="4/18/2016"/>
    <n v="0"/>
    <n v="12"/>
    <n v="217"/>
    <n v="1211"/>
    <n v="1814"/>
  </r>
  <r>
    <x v="3"/>
    <s v="4/19/2016"/>
    <n v="0"/>
    <n v="0"/>
    <n v="10"/>
    <n v="1430"/>
    <n v="1366"/>
  </r>
  <r>
    <x v="3"/>
    <s v="4/20/2016"/>
    <n v="0"/>
    <n v="0"/>
    <n v="1"/>
    <n v="1439"/>
    <n v="1349"/>
  </r>
  <r>
    <x v="3"/>
    <s v="4/21/2016"/>
    <n v="2"/>
    <n v="13"/>
    <n v="308"/>
    <n v="1117"/>
    <n v="2062"/>
  </r>
  <r>
    <x v="3"/>
    <s v="4/22/2016"/>
    <n v="0"/>
    <n v="0"/>
    <n v="220"/>
    <n v="1220"/>
    <n v="1827"/>
  </r>
  <r>
    <x v="3"/>
    <s v="4/23/2016"/>
    <n v="0"/>
    <n v="0"/>
    <n v="139"/>
    <n v="1301"/>
    <n v="1645"/>
  </r>
  <r>
    <x v="3"/>
    <s v="4/24/2016"/>
    <n v="0"/>
    <n v="0"/>
    <n v="0"/>
    <n v="1440"/>
    <n v="1347"/>
  </r>
  <r>
    <x v="3"/>
    <s v="4/25/2016"/>
    <n v="0"/>
    <n v="0"/>
    <n v="0"/>
    <n v="1440"/>
    <n v="1347"/>
  </r>
  <r>
    <x v="3"/>
    <s v="4/26/2016"/>
    <n v="0"/>
    <n v="0"/>
    <n v="0"/>
    <n v="1440"/>
    <n v="1347"/>
  </r>
  <r>
    <x v="3"/>
    <s v="4/27/2016"/>
    <n v="0"/>
    <n v="0"/>
    <n v="1"/>
    <n v="1439"/>
    <n v="1348"/>
  </r>
  <r>
    <x v="3"/>
    <s v="4/28/2016"/>
    <n v="0"/>
    <n v="0"/>
    <n v="302"/>
    <n v="1138"/>
    <n v="1992"/>
  </r>
  <r>
    <x v="3"/>
    <s v="4/29/2016"/>
    <n v="0"/>
    <n v="0"/>
    <n v="247"/>
    <n v="1082"/>
    <n v="1856"/>
  </r>
  <r>
    <x v="3"/>
    <s v="4/30/2016"/>
    <n v="0"/>
    <n v="0"/>
    <n v="184"/>
    <n v="218"/>
    <n v="1763"/>
  </r>
  <r>
    <x v="3"/>
    <d v="2016-01-05T00:00:00"/>
    <n v="0"/>
    <n v="7"/>
    <n v="75"/>
    <n v="585"/>
    <n v="1541"/>
  </r>
  <r>
    <x v="3"/>
    <d v="2016-02-05T00:00:00"/>
    <n v="0"/>
    <n v="0"/>
    <n v="0"/>
    <n v="1440"/>
    <n v="1348"/>
  </r>
  <r>
    <x v="3"/>
    <d v="2016-03-05T00:00:00"/>
    <n v="0"/>
    <n v="0"/>
    <n v="184"/>
    <n v="1256"/>
    <n v="1742"/>
  </r>
  <r>
    <x v="3"/>
    <d v="2016-04-05T00:00:00"/>
    <n v="0"/>
    <n v="0"/>
    <n v="87"/>
    <n v="1353"/>
    <n v="1549"/>
  </r>
  <r>
    <x v="3"/>
    <d v="2016-05-05T00:00:00"/>
    <n v="0"/>
    <n v="0"/>
    <n v="120"/>
    <n v="1320"/>
    <n v="1589"/>
  </r>
  <r>
    <x v="3"/>
    <d v="2016-06-05T00:00:00"/>
    <n v="0"/>
    <n v="0"/>
    <n v="2"/>
    <n v="1438"/>
    <n v="1351"/>
  </r>
  <r>
    <x v="3"/>
    <d v="2016-07-05T00:00:00"/>
    <n v="0"/>
    <n v="0"/>
    <n v="0"/>
    <n v="1440"/>
    <n v="1347"/>
  </r>
  <r>
    <x v="3"/>
    <d v="2016-08-05T00:00:00"/>
    <n v="0"/>
    <n v="0"/>
    <n v="0"/>
    <n v="1440"/>
    <n v="1347"/>
  </r>
  <r>
    <x v="3"/>
    <d v="2016-09-05T00:00:00"/>
    <n v="0"/>
    <n v="0"/>
    <n v="0"/>
    <n v="1440"/>
    <n v="1347"/>
  </r>
  <r>
    <x v="3"/>
    <d v="2016-10-05T00:00:00"/>
    <n v="0"/>
    <n v="0"/>
    <n v="0"/>
    <n v="1440"/>
    <n v="1347"/>
  </r>
  <r>
    <x v="3"/>
    <d v="2016-11-05T00:00:00"/>
    <n v="0"/>
    <n v="0"/>
    <n v="0"/>
    <n v="1440"/>
    <n v="1347"/>
  </r>
  <r>
    <x v="3"/>
    <d v="2016-12-05T00:00:00"/>
    <n v="0"/>
    <n v="0"/>
    <n v="0"/>
    <n v="711"/>
    <n v="665"/>
  </r>
  <r>
    <x v="4"/>
    <d v="2016-12-04T00:00:00"/>
    <n v="0"/>
    <n v="0"/>
    <n v="55"/>
    <n v="734"/>
    <n v="2220"/>
  </r>
  <r>
    <x v="4"/>
    <s v="4/13/2016"/>
    <n v="0"/>
    <n v="0"/>
    <n v="32"/>
    <n v="986"/>
    <n v="2151"/>
  </r>
  <r>
    <x v="4"/>
    <s v="4/14/2016"/>
    <n v="0"/>
    <n v="9"/>
    <n v="88"/>
    <n v="1292"/>
    <n v="2383"/>
  </r>
  <r>
    <x v="4"/>
    <s v="4/15/2016"/>
    <n v="0"/>
    <n v="0"/>
    <n v="51"/>
    <n v="941"/>
    <n v="2221"/>
  </r>
  <r>
    <x v="4"/>
    <s v="4/16/2016"/>
    <n v="0"/>
    <n v="0"/>
    <n v="0"/>
    <n v="1440"/>
    <n v="2064"/>
  </r>
  <r>
    <x v="4"/>
    <s v="4/17/2016"/>
    <n v="0"/>
    <n v="0"/>
    <n v="0"/>
    <n v="1440"/>
    <n v="2063"/>
  </r>
  <r>
    <x v="4"/>
    <s v="4/18/2016"/>
    <n v="0"/>
    <n v="0"/>
    <n v="17"/>
    <n v="1423"/>
    <n v="2111"/>
  </r>
  <r>
    <x v="4"/>
    <s v="4/19/2016"/>
    <n v="0"/>
    <n v="0"/>
    <n v="0"/>
    <n v="1440"/>
    <n v="2063"/>
  </r>
  <r>
    <x v="4"/>
    <s v="4/20/2016"/>
    <n v="0"/>
    <n v="0"/>
    <n v="0"/>
    <n v="1440"/>
    <n v="2063"/>
  </r>
  <r>
    <x v="4"/>
    <s v="4/21/2016"/>
    <n v="0"/>
    <n v="0"/>
    <n v="0"/>
    <n v="1440"/>
    <n v="2064"/>
  </r>
  <r>
    <x v="4"/>
    <s v="4/22/2016"/>
    <n v="0"/>
    <n v="0"/>
    <n v="10"/>
    <n v="1430"/>
    <n v="2093"/>
  </r>
  <r>
    <x v="4"/>
    <s v="4/23/2016"/>
    <n v="0"/>
    <n v="0"/>
    <n v="145"/>
    <n v="1295"/>
    <n v="2499"/>
  </r>
  <r>
    <x v="4"/>
    <s v="4/24/2016"/>
    <n v="1"/>
    <n v="6"/>
    <n v="75"/>
    <n v="1358"/>
    <n v="2324"/>
  </r>
  <r>
    <x v="4"/>
    <s v="4/25/2016"/>
    <n v="0"/>
    <n v="0"/>
    <n v="12"/>
    <n v="1303"/>
    <n v="2100"/>
  </r>
  <r>
    <x v="4"/>
    <s v="4/26/2016"/>
    <n v="0"/>
    <n v="0"/>
    <n v="192"/>
    <n v="1058"/>
    <n v="2638"/>
  </r>
  <r>
    <x v="4"/>
    <s v="4/27/2016"/>
    <n v="0"/>
    <n v="0"/>
    <n v="0"/>
    <n v="1440"/>
    <n v="2063"/>
  </r>
  <r>
    <x v="4"/>
    <s v="4/28/2016"/>
    <n v="0"/>
    <n v="0"/>
    <n v="95"/>
    <n v="1167"/>
    <n v="2351"/>
  </r>
  <r>
    <x v="4"/>
    <s v="4/29/2016"/>
    <n v="0"/>
    <n v="0"/>
    <n v="0"/>
    <n v="1440"/>
    <n v="2063"/>
  </r>
  <r>
    <x v="4"/>
    <s v="4/30/2016"/>
    <n v="0"/>
    <n v="0"/>
    <n v="0"/>
    <n v="1440"/>
    <n v="2064"/>
  </r>
  <r>
    <x v="4"/>
    <d v="2016-01-05T00:00:00"/>
    <n v="14"/>
    <n v="1"/>
    <n v="70"/>
    <n v="1355"/>
    <n v="2411"/>
  </r>
  <r>
    <x v="4"/>
    <d v="2016-02-05T00:00:00"/>
    <n v="16"/>
    <n v="8"/>
    <n v="94"/>
    <n v="1322"/>
    <n v="2505"/>
  </r>
  <r>
    <x v="4"/>
    <d v="2016-03-05T00:00:00"/>
    <n v="10"/>
    <n v="0"/>
    <n v="17"/>
    <n v="1413"/>
    <n v="2195"/>
  </r>
  <r>
    <x v="4"/>
    <d v="2016-04-05T00:00:00"/>
    <n v="0"/>
    <n v="0"/>
    <n v="87"/>
    <n v="1353"/>
    <n v="2338"/>
  </r>
  <r>
    <x v="4"/>
    <d v="2016-05-05T00:00:00"/>
    <n v="0"/>
    <n v="0"/>
    <n v="0"/>
    <n v="1440"/>
    <n v="2063"/>
  </r>
  <r>
    <x v="4"/>
    <d v="2016-06-05T00:00:00"/>
    <n v="0"/>
    <n v="0"/>
    <n v="108"/>
    <n v="1332"/>
    <n v="2383"/>
  </r>
  <r>
    <x v="4"/>
    <d v="2016-07-05T00:00:00"/>
    <n v="0"/>
    <n v="0"/>
    <n v="48"/>
    <n v="1392"/>
    <n v="2229"/>
  </r>
  <r>
    <x v="4"/>
    <d v="2016-08-05T00:00:00"/>
    <n v="0"/>
    <n v="0"/>
    <n v="0"/>
    <n v="1440"/>
    <n v="2063"/>
  </r>
  <r>
    <x v="4"/>
    <d v="2016-09-05T00:00:00"/>
    <n v="0"/>
    <n v="0"/>
    <n v="0"/>
    <n v="1440"/>
    <n v="2063"/>
  </r>
  <r>
    <x v="4"/>
    <d v="2016-10-05T00:00:00"/>
    <n v="0"/>
    <n v="0"/>
    <n v="0"/>
    <n v="1440"/>
    <n v="2063"/>
  </r>
  <r>
    <x v="4"/>
    <d v="2016-11-05T00:00:00"/>
    <n v="0"/>
    <n v="0"/>
    <n v="0"/>
    <n v="1440"/>
    <n v="2063"/>
  </r>
  <r>
    <x v="4"/>
    <d v="2016-12-05T00:00:00"/>
    <n v="0"/>
    <n v="0"/>
    <n v="0"/>
    <n v="966"/>
    <n v="1383"/>
  </r>
  <r>
    <x v="5"/>
    <d v="2016-12-04T00:00:00"/>
    <n v="42"/>
    <n v="14"/>
    <n v="227"/>
    <n v="1157"/>
    <n v="2390"/>
  </r>
  <r>
    <x v="5"/>
    <s v="4/13/2016"/>
    <n v="43"/>
    <n v="5"/>
    <n v="292"/>
    <n v="1100"/>
    <n v="2601"/>
  </r>
  <r>
    <x v="5"/>
    <s v="4/14/2016"/>
    <n v="32"/>
    <n v="3"/>
    <n v="257"/>
    <n v="1148"/>
    <n v="2312"/>
  </r>
  <r>
    <x v="5"/>
    <s v="4/15/2016"/>
    <n v="27"/>
    <n v="9"/>
    <n v="282"/>
    <n v="1122"/>
    <n v="2525"/>
  </r>
  <r>
    <x v="5"/>
    <s v="4/16/2016"/>
    <n v="41"/>
    <n v="11"/>
    <n v="151"/>
    <n v="1237"/>
    <n v="2177"/>
  </r>
  <r>
    <x v="5"/>
    <s v="4/17/2016"/>
    <n v="28"/>
    <n v="29"/>
    <n v="331"/>
    <n v="1052"/>
    <n v="2782"/>
  </r>
  <r>
    <x v="5"/>
    <s v="4/18/2016"/>
    <n v="48"/>
    <n v="3"/>
    <n v="311"/>
    <n v="1078"/>
    <n v="2770"/>
  </r>
  <r>
    <x v="5"/>
    <s v="4/19/2016"/>
    <n v="31"/>
    <n v="7"/>
    <n v="250"/>
    <n v="1152"/>
    <n v="2489"/>
  </r>
  <r>
    <x v="5"/>
    <s v="4/20/2016"/>
    <n v="48"/>
    <n v="63"/>
    <n v="276"/>
    <n v="1053"/>
    <n v="2897"/>
  </r>
  <r>
    <x v="5"/>
    <s v="4/21/2016"/>
    <n v="104"/>
    <n v="53"/>
    <n v="255"/>
    <n v="1028"/>
    <n v="3158"/>
  </r>
  <r>
    <x v="5"/>
    <s v="4/22/2016"/>
    <n v="52"/>
    <n v="10"/>
    <n v="273"/>
    <n v="1105"/>
    <n v="2638"/>
  </r>
  <r>
    <x v="5"/>
    <s v="4/23/2016"/>
    <n v="0"/>
    <n v="0"/>
    <n v="249"/>
    <n v="1191"/>
    <n v="2069"/>
  </r>
  <r>
    <x v="5"/>
    <s v="4/24/2016"/>
    <n v="37"/>
    <n v="26"/>
    <n v="216"/>
    <n v="1161"/>
    <n v="2529"/>
  </r>
  <r>
    <x v="5"/>
    <s v="4/25/2016"/>
    <n v="44"/>
    <n v="8"/>
    <n v="217"/>
    <n v="1171"/>
    <n v="2470"/>
  </r>
  <r>
    <x v="5"/>
    <s v="4/26/2016"/>
    <n v="55"/>
    <n v="24"/>
    <n v="275"/>
    <n v="1086"/>
    <n v="2793"/>
  </r>
  <r>
    <x v="5"/>
    <s v="4/27/2016"/>
    <n v="19"/>
    <n v="20"/>
    <n v="282"/>
    <n v="1119"/>
    <n v="2463"/>
  </r>
  <r>
    <x v="5"/>
    <s v="4/28/2016"/>
    <n v="6"/>
    <n v="20"/>
    <n v="291"/>
    <n v="1123"/>
    <n v="2296"/>
  </r>
  <r>
    <x v="5"/>
    <s v="4/29/2016"/>
    <n v="21"/>
    <n v="40"/>
    <n v="281"/>
    <n v="1098"/>
    <n v="2611"/>
  </r>
  <r>
    <x v="5"/>
    <s v="4/30/2016"/>
    <n v="13"/>
    <n v="23"/>
    <n v="361"/>
    <n v="1043"/>
    <n v="2732"/>
  </r>
  <r>
    <x v="5"/>
    <d v="2016-01-05T00:00:00"/>
    <n v="25"/>
    <n v="28"/>
    <n v="245"/>
    <n v="1142"/>
    <n v="2380"/>
  </r>
  <r>
    <x v="5"/>
    <d v="2016-02-05T00:00:00"/>
    <n v="36"/>
    <n v="8"/>
    <n v="277"/>
    <n v="1119"/>
    <n v="2473"/>
  </r>
  <r>
    <x v="5"/>
    <d v="2016-03-05T00:00:00"/>
    <n v="72"/>
    <n v="14"/>
    <n v="250"/>
    <n v="1104"/>
    <n v="2752"/>
  </r>
  <r>
    <x v="5"/>
    <d v="2016-04-05T00:00:00"/>
    <n v="36"/>
    <n v="27"/>
    <n v="272"/>
    <n v="1105"/>
    <n v="2649"/>
  </r>
  <r>
    <x v="5"/>
    <d v="2016-05-05T00:00:00"/>
    <n v="55"/>
    <n v="20"/>
    <n v="253"/>
    <n v="1112"/>
    <n v="2609"/>
  </r>
  <r>
    <x v="5"/>
    <d v="2016-06-05T00:00:00"/>
    <n v="24"/>
    <n v="17"/>
    <n v="295"/>
    <n v="1104"/>
    <n v="2498"/>
  </r>
  <r>
    <x v="5"/>
    <d v="2016-07-05T00:00:00"/>
    <n v="20"/>
    <n v="2"/>
    <n v="149"/>
    <n v="1269"/>
    <n v="1995"/>
  </r>
  <r>
    <x v="5"/>
    <d v="2016-08-05T00:00:00"/>
    <n v="0"/>
    <n v="0"/>
    <n v="135"/>
    <n v="1305"/>
    <n v="1848"/>
  </r>
  <r>
    <x v="5"/>
    <d v="2016-09-05T00:00:00"/>
    <n v="35"/>
    <n v="47"/>
    <n v="297"/>
    <n v="1061"/>
    <n v="2709"/>
  </r>
  <r>
    <x v="5"/>
    <d v="2016-10-05T00:00:00"/>
    <n v="57"/>
    <n v="28"/>
    <n v="271"/>
    <n v="1084"/>
    <n v="2797"/>
  </r>
  <r>
    <x v="5"/>
    <d v="2016-11-05T00:00:00"/>
    <n v="58"/>
    <n v="25"/>
    <n v="224"/>
    <n v="1133"/>
    <n v="2544"/>
  </r>
  <r>
    <x v="5"/>
    <d v="2016-12-05T00:00:00"/>
    <n v="16"/>
    <n v="16"/>
    <n v="236"/>
    <n v="728"/>
    <n v="1853"/>
  </r>
  <r>
    <x v="6"/>
    <d v="2016-12-04T00:00:00"/>
    <n v="3"/>
    <n v="8"/>
    <n v="181"/>
    <n v="706"/>
    <n v="1459"/>
  </r>
  <r>
    <x v="6"/>
    <s v="4/13/2016"/>
    <n v="0"/>
    <n v="0"/>
    <n v="238"/>
    <n v="663"/>
    <n v="1521"/>
  </r>
  <r>
    <x v="6"/>
    <s v="4/14/2016"/>
    <n v="0"/>
    <n v="0"/>
    <n v="197"/>
    <n v="653"/>
    <n v="1431"/>
  </r>
  <r>
    <x v="6"/>
    <s v="4/15/2016"/>
    <n v="0"/>
    <n v="0"/>
    <n v="188"/>
    <n v="687"/>
    <n v="1444"/>
  </r>
  <r>
    <x v="6"/>
    <s v="4/16/2016"/>
    <n v="0"/>
    <n v="0"/>
    <n v="150"/>
    <n v="728"/>
    <n v="1373"/>
  </r>
  <r>
    <x v="6"/>
    <s v="4/17/2016"/>
    <n v="0"/>
    <n v="0"/>
    <n v="60"/>
    <n v="1053"/>
    <n v="1214"/>
  </r>
  <r>
    <x v="6"/>
    <s v="4/18/2016"/>
    <n v="0"/>
    <n v="0"/>
    <n v="182"/>
    <n v="1062"/>
    <n v="1419"/>
  </r>
  <r>
    <x v="6"/>
    <s v="4/19/2016"/>
    <n v="0"/>
    <n v="0"/>
    <n v="141"/>
    <n v="785"/>
    <n v="1356"/>
  </r>
  <r>
    <x v="6"/>
    <s v="4/20/2016"/>
    <n v="0"/>
    <n v="0"/>
    <n v="327"/>
    <n v="623"/>
    <n v="1667"/>
  </r>
  <r>
    <x v="6"/>
    <s v="4/21/2016"/>
    <n v="0"/>
    <n v="0"/>
    <n v="153"/>
    <n v="749"/>
    <n v="1370"/>
  </r>
  <r>
    <x v="6"/>
    <s v="4/22/2016"/>
    <n v="0"/>
    <n v="0"/>
    <n v="162"/>
    <n v="712"/>
    <n v="1399"/>
  </r>
  <r>
    <x v="6"/>
    <s v="4/23/2016"/>
    <n v="0"/>
    <n v="0"/>
    <n v="432"/>
    <n v="458"/>
    <n v="1916"/>
  </r>
  <r>
    <x v="6"/>
    <s v="4/24/2016"/>
    <n v="0"/>
    <n v="0"/>
    <n v="164"/>
    <n v="704"/>
    <n v="1401"/>
  </r>
  <r>
    <x v="6"/>
    <s v="4/25/2016"/>
    <n v="0"/>
    <n v="0"/>
    <n v="260"/>
    <n v="821"/>
    <n v="1576"/>
  </r>
  <r>
    <x v="6"/>
    <s v="4/26/2016"/>
    <n v="0"/>
    <n v="0"/>
    <n v="288"/>
    <n v="1018"/>
    <n v="1595"/>
  </r>
  <r>
    <x v="6"/>
    <s v="4/27/2016"/>
    <n v="0"/>
    <n v="0"/>
    <n v="286"/>
    <n v="586"/>
    <n v="1593"/>
  </r>
  <r>
    <x v="6"/>
    <s v="4/28/2016"/>
    <n v="0"/>
    <n v="0"/>
    <n v="331"/>
    <n v="626"/>
    <n v="1649"/>
  </r>
  <r>
    <x v="6"/>
    <s v="4/29/2016"/>
    <n v="0"/>
    <n v="0"/>
    <n v="352"/>
    <n v="492"/>
    <n v="1692"/>
  </r>
  <r>
    <x v="6"/>
    <s v="4/30/2016"/>
    <n v="0"/>
    <n v="0"/>
    <n v="233"/>
    <n v="594"/>
    <n v="1506"/>
  </r>
  <r>
    <x v="6"/>
    <d v="2016-01-05T00:00:00"/>
    <n v="0"/>
    <n v="0"/>
    <n v="191"/>
    <n v="716"/>
    <n v="1447"/>
  </r>
  <r>
    <x v="6"/>
    <d v="2016-02-05T00:00:00"/>
    <n v="0"/>
    <n v="0"/>
    <n v="355"/>
    <n v="716"/>
    <n v="1690"/>
  </r>
  <r>
    <x v="6"/>
    <d v="2016-03-05T00:00:00"/>
    <n v="0"/>
    <n v="0"/>
    <n v="304"/>
    <n v="981"/>
    <n v="1604"/>
  </r>
  <r>
    <x v="6"/>
    <d v="2016-04-05T00:00:00"/>
    <n v="0"/>
    <n v="0"/>
    <n v="345"/>
    <n v="530"/>
    <n v="1658"/>
  </r>
  <r>
    <x v="6"/>
    <d v="2016-05-05T00:00:00"/>
    <n v="0"/>
    <n v="0"/>
    <n v="475"/>
    <n v="479"/>
    <n v="1926"/>
  </r>
  <r>
    <x v="6"/>
    <d v="2016-06-05T00:00:00"/>
    <n v="0"/>
    <n v="0"/>
    <n v="383"/>
    <n v="511"/>
    <n v="1736"/>
  </r>
  <r>
    <x v="6"/>
    <d v="2016-07-05T00:00:00"/>
    <n v="0"/>
    <n v="0"/>
    <n v="229"/>
    <n v="665"/>
    <n v="1491"/>
  </r>
  <r>
    <x v="6"/>
    <d v="2016-08-05T00:00:00"/>
    <n v="0"/>
    <n v="0"/>
    <n v="258"/>
    <n v="610"/>
    <n v="1555"/>
  </r>
  <r>
    <x v="6"/>
    <d v="2016-09-05T00:00:00"/>
    <n v="0"/>
    <n v="0"/>
    <n v="401"/>
    <n v="543"/>
    <n v="1869"/>
  </r>
  <r>
    <x v="6"/>
    <d v="2016-10-05T00:00:00"/>
    <n v="0"/>
    <n v="0"/>
    <n v="17"/>
    <n v="1002"/>
    <n v="1141"/>
  </r>
  <r>
    <x v="6"/>
    <d v="2016-11-05T00:00:00"/>
    <n v="0"/>
    <n v="0"/>
    <n v="330"/>
    <n v="569"/>
    <n v="1698"/>
  </r>
  <r>
    <x v="6"/>
    <d v="2016-12-05T00:00:00"/>
    <n v="0"/>
    <n v="0"/>
    <n v="343"/>
    <n v="330"/>
    <n v="1364"/>
  </r>
  <r>
    <x v="7"/>
    <d v="2016-12-04T00:00:00"/>
    <n v="13"/>
    <n v="9"/>
    <n v="306"/>
    <n v="1112"/>
    <n v="2124"/>
  </r>
  <r>
    <x v="7"/>
    <s v="4/13/2016"/>
    <n v="0"/>
    <n v="0"/>
    <n v="335"/>
    <n v="1105"/>
    <n v="2003"/>
  </r>
  <r>
    <x v="7"/>
    <s v="4/14/2016"/>
    <n v="0"/>
    <n v="0"/>
    <n v="191"/>
    <n v="1249"/>
    <n v="1696"/>
  </r>
  <r>
    <x v="7"/>
    <s v="4/15/2016"/>
    <n v="0"/>
    <n v="0"/>
    <n v="245"/>
    <n v="1195"/>
    <n v="1801"/>
  </r>
  <r>
    <x v="7"/>
    <s v="4/16/2016"/>
    <n v="0"/>
    <n v="0"/>
    <n v="195"/>
    <n v="1245"/>
    <n v="1724"/>
  </r>
  <r>
    <x v="7"/>
    <s v="4/17/2016"/>
    <n v="0"/>
    <n v="0"/>
    <n v="249"/>
    <n v="1191"/>
    <n v="1852"/>
  </r>
  <r>
    <x v="7"/>
    <s v="4/18/2016"/>
    <n v="0"/>
    <n v="7"/>
    <n v="260"/>
    <n v="1173"/>
    <n v="1905"/>
  </r>
  <r>
    <x v="7"/>
    <s v="4/19/2016"/>
    <n v="0"/>
    <n v="11"/>
    <n v="228"/>
    <n v="1201"/>
    <n v="1811"/>
  </r>
  <r>
    <x v="7"/>
    <s v="4/20/2016"/>
    <n v="0"/>
    <n v="11"/>
    <n v="283"/>
    <n v="1146"/>
    <n v="1922"/>
  </r>
  <r>
    <x v="7"/>
    <s v="4/21/2016"/>
    <n v="1"/>
    <n v="10"/>
    <n v="127"/>
    <n v="1302"/>
    <n v="1610"/>
  </r>
  <r>
    <x v="7"/>
    <s v="4/22/2016"/>
    <n v="0"/>
    <n v="0"/>
    <n v="266"/>
    <n v="1174"/>
    <n v="1851"/>
  </r>
  <r>
    <x v="7"/>
    <s v="4/23/2016"/>
    <n v="0"/>
    <n v="0"/>
    <n v="242"/>
    <n v="1129"/>
    <n v="1804"/>
  </r>
  <r>
    <x v="7"/>
    <s v="4/24/2016"/>
    <n v="0"/>
    <n v="0"/>
    <n v="204"/>
    <n v="1236"/>
    <n v="1725"/>
  </r>
  <r>
    <x v="7"/>
    <s v="4/25/2016"/>
    <n v="3"/>
    <n v="5"/>
    <n v="152"/>
    <n v="1280"/>
    <n v="1654"/>
  </r>
  <r>
    <x v="7"/>
    <s v="4/26/2016"/>
    <n v="0"/>
    <n v="0"/>
    <n v="147"/>
    <n v="1293"/>
    <n v="1632"/>
  </r>
  <r>
    <x v="7"/>
    <s v="4/27/2016"/>
    <n v="0"/>
    <n v="0"/>
    <n v="82"/>
    <n v="1358"/>
    <n v="1481"/>
  </r>
  <r>
    <x v="7"/>
    <s v="4/28/2016"/>
    <n v="0"/>
    <n v="0"/>
    <n v="76"/>
    <n v="1364"/>
    <n v="1473"/>
  </r>
  <r>
    <x v="7"/>
    <s v="4/29/2016"/>
    <n v="0"/>
    <n v="0"/>
    <n v="45"/>
    <n v="1395"/>
    <n v="1410"/>
  </r>
  <r>
    <x v="7"/>
    <s v="4/30/2016"/>
    <n v="0"/>
    <n v="0"/>
    <n v="234"/>
    <n v="1206"/>
    <n v="1779"/>
  </r>
  <r>
    <x v="7"/>
    <d v="2016-01-05T00:00:00"/>
    <n v="0"/>
    <n v="0"/>
    <n v="40"/>
    <n v="1400"/>
    <n v="1403"/>
  </r>
  <r>
    <x v="7"/>
    <d v="2016-02-05T00:00:00"/>
    <n v="5"/>
    <n v="6"/>
    <n v="123"/>
    <n v="1306"/>
    <n v="1613"/>
  </r>
  <r>
    <x v="7"/>
    <d v="2016-03-05T00:00:00"/>
    <n v="20"/>
    <n v="10"/>
    <n v="206"/>
    <n v="1204"/>
    <n v="1878"/>
  </r>
  <r>
    <x v="7"/>
    <d v="2016-04-05T00:00:00"/>
    <n v="0"/>
    <n v="0"/>
    <n v="52"/>
    <n v="1388"/>
    <n v="1426"/>
  </r>
  <r>
    <x v="7"/>
    <d v="2016-05-05T00:00:00"/>
    <n v="0"/>
    <n v="11"/>
    <n v="223"/>
    <n v="1206"/>
    <n v="1780"/>
  </r>
  <r>
    <x v="7"/>
    <d v="2016-06-05T00:00:00"/>
    <n v="0"/>
    <n v="0"/>
    <n v="204"/>
    <n v="1236"/>
    <n v="1742"/>
  </r>
  <r>
    <x v="7"/>
    <d v="2016-07-05T00:00:00"/>
    <n v="0"/>
    <n v="0"/>
    <n v="319"/>
    <n v="1121"/>
    <n v="1972"/>
  </r>
  <r>
    <x v="7"/>
    <d v="2016-08-05T00:00:00"/>
    <n v="0"/>
    <n v="0"/>
    <n v="247"/>
    <n v="1193"/>
    <n v="1821"/>
  </r>
  <r>
    <x v="7"/>
    <d v="2016-09-05T00:00:00"/>
    <n v="0"/>
    <n v="0"/>
    <n v="145"/>
    <n v="1295"/>
    <n v="1630"/>
  </r>
  <r>
    <x v="7"/>
    <d v="2016-10-05T00:00:00"/>
    <n v="0"/>
    <n v="0"/>
    <n v="290"/>
    <n v="1150"/>
    <n v="1899"/>
  </r>
  <r>
    <x v="7"/>
    <d v="2016-11-05T00:00:00"/>
    <n v="0"/>
    <n v="0"/>
    <n v="300"/>
    <n v="1140"/>
    <n v="1903"/>
  </r>
  <r>
    <x v="7"/>
    <d v="2016-12-05T00:00:00"/>
    <n v="0"/>
    <n v="0"/>
    <n v="128"/>
    <n v="830"/>
    <n v="1125"/>
  </r>
  <r>
    <x v="8"/>
    <d v="2016-12-04T00:00:00"/>
    <n v="28"/>
    <n v="13"/>
    <n v="320"/>
    <n v="964"/>
    <n v="2344"/>
  </r>
  <r>
    <x v="8"/>
    <s v="4/13/2016"/>
    <n v="19"/>
    <n v="32"/>
    <n v="195"/>
    <n v="676"/>
    <n v="2038"/>
  </r>
  <r>
    <x v="8"/>
    <s v="4/14/2016"/>
    <n v="1"/>
    <n v="48"/>
    <n v="206"/>
    <n v="705"/>
    <n v="2010"/>
  </r>
  <r>
    <x v="8"/>
    <s v="4/15/2016"/>
    <n v="1"/>
    <n v="24"/>
    <n v="284"/>
    <n v="720"/>
    <n v="2133"/>
  </r>
  <r>
    <x v="8"/>
    <s v="4/16/2016"/>
    <n v="66"/>
    <n v="72"/>
    <n v="268"/>
    <n v="968"/>
    <n v="2670"/>
  </r>
  <r>
    <x v="8"/>
    <s v="4/17/2016"/>
    <n v="1"/>
    <n v="7"/>
    <n v="249"/>
    <n v="508"/>
    <n v="1882"/>
  </r>
  <r>
    <x v="8"/>
    <s v="4/18/2016"/>
    <n v="11"/>
    <n v="16"/>
    <n v="206"/>
    <n v="678"/>
    <n v="1944"/>
  </r>
  <r>
    <x v="8"/>
    <s v="4/19/2016"/>
    <n v="0"/>
    <n v="7"/>
    <n v="382"/>
    <n v="648"/>
    <n v="2346"/>
  </r>
  <r>
    <x v="8"/>
    <s v="4/20/2016"/>
    <n v="11"/>
    <n v="43"/>
    <n v="269"/>
    <n v="1011"/>
    <n v="2198"/>
  </r>
  <r>
    <x v="8"/>
    <s v="4/21/2016"/>
    <n v="23"/>
    <n v="26"/>
    <n v="208"/>
    <n v="761"/>
    <n v="2048"/>
  </r>
  <r>
    <x v="8"/>
    <s v="4/22/2016"/>
    <n v="9"/>
    <n v="27"/>
    <n v="206"/>
    <n v="781"/>
    <n v="1946"/>
  </r>
  <r>
    <x v="8"/>
    <s v="4/23/2016"/>
    <n v="32"/>
    <n v="35"/>
    <n v="360"/>
    <n v="591"/>
    <n v="2629"/>
  </r>
  <r>
    <x v="8"/>
    <s v="4/24/2016"/>
    <n v="0"/>
    <n v="0"/>
    <n v="360"/>
    <n v="584"/>
    <n v="2187"/>
  </r>
  <r>
    <x v="8"/>
    <s v="4/25/2016"/>
    <n v="15"/>
    <n v="11"/>
    <n v="277"/>
    <n v="653"/>
    <n v="2095"/>
  </r>
  <r>
    <x v="8"/>
    <s v="4/26/2016"/>
    <n v="0"/>
    <n v="0"/>
    <n v="227"/>
    <n v="732"/>
    <n v="1861"/>
  </r>
  <r>
    <x v="8"/>
    <s v="4/27/2016"/>
    <n v="26"/>
    <n v="9"/>
    <n v="295"/>
    <n v="623"/>
    <n v="2194"/>
  </r>
  <r>
    <x v="8"/>
    <s v="4/28/2016"/>
    <n v="0"/>
    <n v="0"/>
    <n v="229"/>
    <n v="764"/>
    <n v="1854"/>
  </r>
  <r>
    <x v="8"/>
    <s v="4/29/2016"/>
    <n v="0"/>
    <n v="0"/>
    <n v="4"/>
    <n v="2"/>
    <n v="403"/>
  </r>
  <r>
    <x v="9"/>
    <d v="2016-12-04T00:00:00"/>
    <n v="2"/>
    <n v="21"/>
    <n v="356"/>
    <n v="1061"/>
    <n v="1982"/>
  </r>
  <r>
    <x v="9"/>
    <s v="4/13/2016"/>
    <n v="0"/>
    <n v="8"/>
    <n v="404"/>
    <n v="1028"/>
    <n v="2004"/>
  </r>
  <r>
    <x v="9"/>
    <s v="4/14/2016"/>
    <n v="0"/>
    <n v="0"/>
    <n v="331"/>
    <n v="1109"/>
    <n v="1893"/>
  </r>
  <r>
    <x v="9"/>
    <s v="4/15/2016"/>
    <n v="0"/>
    <n v="0"/>
    <n v="448"/>
    <n v="992"/>
    <n v="2063"/>
  </r>
  <r>
    <x v="9"/>
    <s v="4/16/2016"/>
    <n v="47"/>
    <n v="1"/>
    <n v="305"/>
    <n v="1087"/>
    <n v="2148"/>
  </r>
  <r>
    <x v="9"/>
    <s v="4/17/2016"/>
    <n v="0"/>
    <n v="8"/>
    <n v="160"/>
    <n v="1272"/>
    <n v="1529"/>
  </r>
  <r>
    <x v="9"/>
    <s v="4/18/2016"/>
    <n v="1"/>
    <n v="6"/>
    <n v="311"/>
    <n v="1122"/>
    <n v="1890"/>
  </r>
  <r>
    <x v="9"/>
    <s v="4/19/2016"/>
    <n v="0"/>
    <n v="0"/>
    <n v="389"/>
    <n v="1051"/>
    <n v="1956"/>
  </r>
  <r>
    <x v="9"/>
    <s v="4/20/2016"/>
    <n v="22"/>
    <n v="5"/>
    <n v="378"/>
    <n v="1035"/>
    <n v="2094"/>
  </r>
  <r>
    <x v="9"/>
    <s v="4/21/2016"/>
    <n v="2"/>
    <n v="10"/>
    <n v="371"/>
    <n v="1057"/>
    <n v="1970"/>
  </r>
  <r>
    <x v="9"/>
    <s v="4/22/2016"/>
    <n v="46"/>
    <n v="0"/>
    <n v="366"/>
    <n v="1028"/>
    <n v="2241"/>
  </r>
  <r>
    <x v="9"/>
    <s v="4/23/2016"/>
    <n v="28"/>
    <n v="5"/>
    <n v="330"/>
    <n v="1077"/>
    <n v="2021"/>
  </r>
  <r>
    <x v="9"/>
    <s v="4/24/2016"/>
    <n v="46"/>
    <n v="1"/>
    <n v="190"/>
    <n v="1203"/>
    <n v="1898"/>
  </r>
  <r>
    <x v="9"/>
    <s v="4/25/2016"/>
    <n v="0"/>
    <n v="0"/>
    <n v="359"/>
    <n v="1081"/>
    <n v="1907"/>
  </r>
  <r>
    <x v="9"/>
    <s v="4/26/2016"/>
    <n v="2"/>
    <n v="5"/>
    <n v="309"/>
    <n v="1124"/>
    <n v="1882"/>
  </r>
  <r>
    <x v="9"/>
    <s v="4/27/2016"/>
    <n v="46"/>
    <n v="0"/>
    <n v="197"/>
    <n v="1197"/>
    <n v="1966"/>
  </r>
  <r>
    <x v="9"/>
    <s v="4/28/2016"/>
    <n v="28"/>
    <n v="7"/>
    <n v="213"/>
    <n v="1192"/>
    <n v="1835"/>
  </r>
  <r>
    <x v="9"/>
    <s v="4/29/2016"/>
    <n v="20"/>
    <n v="23"/>
    <n v="206"/>
    <n v="1191"/>
    <n v="1780"/>
  </r>
  <r>
    <x v="9"/>
    <s v="4/30/2016"/>
    <n v="5"/>
    <n v="20"/>
    <n v="248"/>
    <n v="1167"/>
    <n v="1830"/>
  </r>
  <r>
    <x v="9"/>
    <d v="2016-01-05T00:00:00"/>
    <n v="7"/>
    <n v="18"/>
    <n v="196"/>
    <n v="1219"/>
    <n v="1739"/>
  </r>
  <r>
    <x v="9"/>
    <d v="2016-02-05T00:00:00"/>
    <n v="0"/>
    <n v="7"/>
    <n v="334"/>
    <n v="1099"/>
    <n v="1878"/>
  </r>
  <r>
    <x v="9"/>
    <d v="2016-03-05T00:00:00"/>
    <n v="1"/>
    <n v="6"/>
    <n v="363"/>
    <n v="1070"/>
    <n v="1906"/>
  </r>
  <r>
    <x v="9"/>
    <d v="2016-04-05T00:00:00"/>
    <n v="0"/>
    <n v="0"/>
    <n v="420"/>
    <n v="1020"/>
    <n v="2015"/>
  </r>
  <r>
    <x v="9"/>
    <d v="2016-05-05T00:00:00"/>
    <n v="13"/>
    <n v="23"/>
    <n v="311"/>
    <n v="1093"/>
    <n v="1971"/>
  </r>
  <r>
    <x v="9"/>
    <d v="2016-06-05T00:00:00"/>
    <n v="0"/>
    <n v="5"/>
    <n v="370"/>
    <n v="1065"/>
    <n v="1910"/>
  </r>
  <r>
    <x v="9"/>
    <d v="2016-07-05T00:00:00"/>
    <n v="75"/>
    <n v="11"/>
    <n v="52"/>
    <n v="1302"/>
    <n v="1897"/>
  </r>
  <r>
    <x v="9"/>
    <d v="2016-08-05T00:00:00"/>
    <n v="46"/>
    <n v="0"/>
    <n v="326"/>
    <n v="1068"/>
    <n v="2096"/>
  </r>
  <r>
    <x v="9"/>
    <d v="2016-09-05T00:00:00"/>
    <n v="0"/>
    <n v="0"/>
    <n v="345"/>
    <n v="1095"/>
    <n v="1906"/>
  </r>
  <r>
    <x v="9"/>
    <d v="2016-10-05T00:00:00"/>
    <n v="0"/>
    <n v="0"/>
    <n v="373"/>
    <n v="1067"/>
    <n v="1962"/>
  </r>
  <r>
    <x v="9"/>
    <d v="2016-11-05T00:00:00"/>
    <n v="0"/>
    <n v="0"/>
    <n v="319"/>
    <n v="1121"/>
    <n v="1826"/>
  </r>
  <r>
    <x v="9"/>
    <d v="2016-12-05T00:00:00"/>
    <n v="0"/>
    <n v="0"/>
    <n v="268"/>
    <n v="720"/>
    <n v="1431"/>
  </r>
  <r>
    <x v="10"/>
    <d v="2016-12-04T00:00:00"/>
    <n v="0"/>
    <n v="0"/>
    <n v="280"/>
    <n v="1160"/>
    <n v="1788"/>
  </r>
  <r>
    <x v="10"/>
    <s v="4/13/2016"/>
    <n v="16"/>
    <n v="8"/>
    <n v="371"/>
    <n v="1045"/>
    <n v="2093"/>
  </r>
  <r>
    <x v="10"/>
    <s v="4/14/2016"/>
    <n v="6"/>
    <n v="25"/>
    <n v="370"/>
    <n v="1039"/>
    <n v="2065"/>
  </r>
  <r>
    <x v="10"/>
    <s v="4/15/2016"/>
    <n v="0"/>
    <n v="0"/>
    <n v="335"/>
    <n v="1105"/>
    <n v="1908"/>
  </r>
  <r>
    <x v="10"/>
    <s v="4/16/2016"/>
    <n v="0"/>
    <n v="0"/>
    <n v="356"/>
    <n v="1084"/>
    <n v="1908"/>
  </r>
  <r>
    <x v="10"/>
    <s v="4/17/2016"/>
    <n v="11"/>
    <n v="2"/>
    <n v="322"/>
    <n v="1105"/>
    <n v="1964"/>
  </r>
  <r>
    <x v="10"/>
    <s v="4/18/2016"/>
    <n v="20"/>
    <n v="7"/>
    <n v="343"/>
    <n v="1070"/>
    <n v="2014"/>
  </r>
  <r>
    <x v="10"/>
    <s v="4/19/2016"/>
    <n v="0"/>
    <n v="0"/>
    <n v="376"/>
    <n v="1064"/>
    <n v="1985"/>
  </r>
  <r>
    <x v="10"/>
    <s v="4/20/2016"/>
    <n v="15"/>
    <n v="3"/>
    <n v="274"/>
    <n v="1148"/>
    <n v="1867"/>
  </r>
  <r>
    <x v="10"/>
    <s v="4/21/2016"/>
    <n v="18"/>
    <n v="9"/>
    <n v="376"/>
    <n v="1037"/>
    <n v="2124"/>
  </r>
  <r>
    <x v="10"/>
    <s v="4/22/2016"/>
    <n v="0"/>
    <n v="0"/>
    <n v="206"/>
    <n v="1234"/>
    <n v="1669"/>
  </r>
  <r>
    <x v="10"/>
    <s v="4/23/2016"/>
    <n v="20"/>
    <n v="2"/>
    <n v="303"/>
    <n v="1115"/>
    <n v="1995"/>
  </r>
  <r>
    <x v="10"/>
    <s v="4/24/2016"/>
    <n v="14"/>
    <n v="7"/>
    <n v="292"/>
    <n v="1127"/>
    <n v="1921"/>
  </r>
  <r>
    <x v="10"/>
    <s v="4/25/2016"/>
    <n v="0"/>
    <n v="0"/>
    <n v="416"/>
    <n v="1024"/>
    <n v="2010"/>
  </r>
  <r>
    <x v="10"/>
    <s v="4/26/2016"/>
    <n v="22"/>
    <n v="2"/>
    <n v="333"/>
    <n v="1083"/>
    <n v="2057"/>
  </r>
  <r>
    <x v="10"/>
    <s v="4/27/2016"/>
    <n v="24"/>
    <n v="13"/>
    <n v="346"/>
    <n v="1057"/>
    <n v="2095"/>
  </r>
  <r>
    <x v="10"/>
    <s v="4/28/2016"/>
    <n v="0"/>
    <n v="0"/>
    <n v="385"/>
    <n v="1055"/>
    <n v="1972"/>
  </r>
  <r>
    <x v="10"/>
    <s v="4/29/2016"/>
    <n v="0"/>
    <n v="0"/>
    <n v="402"/>
    <n v="1038"/>
    <n v="2044"/>
  </r>
  <r>
    <x v="10"/>
    <s v="4/30/2016"/>
    <n v="17"/>
    <n v="4"/>
    <n v="300"/>
    <n v="1119"/>
    <n v="1946"/>
  </r>
  <r>
    <x v="10"/>
    <d v="2016-01-05T00:00:00"/>
    <n v="0"/>
    <n v="0"/>
    <n v="172"/>
    <n v="842"/>
    <n v="1237"/>
  </r>
  <r>
    <x v="11"/>
    <d v="2016-12-04T00:00:00"/>
    <n v="44"/>
    <n v="19"/>
    <n v="131"/>
    <n v="777"/>
    <n v="1450"/>
  </r>
  <r>
    <x v="11"/>
    <s v="4/13/2016"/>
    <n v="31"/>
    <n v="46"/>
    <n v="153"/>
    <n v="754"/>
    <n v="1495"/>
  </r>
  <r>
    <x v="11"/>
    <s v="4/14/2016"/>
    <n v="5"/>
    <n v="23"/>
    <n v="214"/>
    <n v="801"/>
    <n v="1433"/>
  </r>
  <r>
    <x v="11"/>
    <s v="4/15/2016"/>
    <n v="15"/>
    <n v="42"/>
    <n v="183"/>
    <n v="644"/>
    <n v="1468"/>
  </r>
  <r>
    <x v="11"/>
    <s v="4/16/2016"/>
    <n v="31"/>
    <n v="83"/>
    <n v="153"/>
    <n v="663"/>
    <n v="1625"/>
  </r>
  <r>
    <x v="11"/>
    <s v="4/17/2016"/>
    <n v="11"/>
    <n v="58"/>
    <n v="205"/>
    <n v="600"/>
    <n v="1529"/>
  </r>
  <r>
    <x v="11"/>
    <s v="4/18/2016"/>
    <n v="4"/>
    <n v="95"/>
    <n v="214"/>
    <n v="605"/>
    <n v="1584"/>
  </r>
  <r>
    <x v="11"/>
    <s v="4/19/2016"/>
    <n v="19"/>
    <n v="67"/>
    <n v="221"/>
    <n v="738"/>
    <n v="1638"/>
  </r>
  <r>
    <x v="11"/>
    <s v="4/20/2016"/>
    <n v="2"/>
    <n v="98"/>
    <n v="164"/>
    <n v="845"/>
    <n v="1554"/>
  </r>
  <r>
    <x v="11"/>
    <s v="4/21/2016"/>
    <n v="0"/>
    <n v="0"/>
    <n v="242"/>
    <n v="712"/>
    <n v="1397"/>
  </r>
  <r>
    <x v="11"/>
    <s v="4/22/2016"/>
    <n v="33"/>
    <n v="12"/>
    <n v="188"/>
    <n v="731"/>
    <n v="1481"/>
  </r>
  <r>
    <x v="11"/>
    <s v="4/23/2016"/>
    <n v="0"/>
    <n v="92"/>
    <n v="252"/>
    <n v="724"/>
    <n v="1638"/>
  </r>
  <r>
    <x v="11"/>
    <s v="4/24/2016"/>
    <n v="30"/>
    <n v="95"/>
    <n v="129"/>
    <n v="660"/>
    <n v="1655"/>
  </r>
  <r>
    <x v="11"/>
    <s v="4/25/2016"/>
    <n v="50"/>
    <n v="9"/>
    <n v="133"/>
    <n v="781"/>
    <n v="1570"/>
  </r>
  <r>
    <x v="11"/>
    <s v="4/26/2016"/>
    <n v="7"/>
    <n v="95"/>
    <n v="170"/>
    <n v="797"/>
    <n v="1551"/>
  </r>
  <r>
    <x v="11"/>
    <s v="4/27/2016"/>
    <n v="0"/>
    <n v="10"/>
    <n v="176"/>
    <n v="714"/>
    <n v="1377"/>
  </r>
  <r>
    <x v="11"/>
    <s v="4/28/2016"/>
    <n v="15"/>
    <n v="8"/>
    <n v="190"/>
    <n v="804"/>
    <n v="1407"/>
  </r>
  <r>
    <x v="11"/>
    <s v="4/29/2016"/>
    <n v="36"/>
    <n v="32"/>
    <n v="150"/>
    <n v="744"/>
    <n v="1545"/>
  </r>
  <r>
    <x v="11"/>
    <s v="4/30/2016"/>
    <n v="43"/>
    <n v="52"/>
    <n v="194"/>
    <n v="687"/>
    <n v="1650"/>
  </r>
  <r>
    <x v="11"/>
    <d v="2016-01-05T00:00:00"/>
    <n v="41"/>
    <n v="40"/>
    <n v="124"/>
    <n v="691"/>
    <n v="1501"/>
  </r>
  <r>
    <x v="11"/>
    <d v="2016-02-05T00:00:00"/>
    <n v="24"/>
    <n v="143"/>
    <n v="176"/>
    <n v="713"/>
    <n v="1760"/>
  </r>
  <r>
    <x v="11"/>
    <d v="2016-03-05T00:00:00"/>
    <n v="47"/>
    <n v="41"/>
    <n v="258"/>
    <n v="594"/>
    <n v="1710"/>
  </r>
  <r>
    <x v="11"/>
    <d v="2016-04-05T00:00:00"/>
    <n v="14"/>
    <n v="96"/>
    <n v="142"/>
    <n v="852"/>
    <n v="1628"/>
  </r>
  <r>
    <x v="11"/>
    <d v="2016-05-05T00:00:00"/>
    <n v="14"/>
    <n v="88"/>
    <n v="178"/>
    <n v="680"/>
    <n v="1618"/>
  </r>
  <r>
    <x v="11"/>
    <d v="2016-06-05T00:00:00"/>
    <n v="29"/>
    <n v="55"/>
    <n v="168"/>
    <n v="676"/>
    <n v="1590"/>
  </r>
  <r>
    <x v="11"/>
    <d v="2016-07-05T00:00:00"/>
    <n v="0"/>
    <n v="86"/>
    <n v="208"/>
    <n v="703"/>
    <n v="1574"/>
  </r>
  <r>
    <x v="11"/>
    <d v="2016-08-05T00:00:00"/>
    <n v="9"/>
    <n v="116"/>
    <n v="171"/>
    <n v="688"/>
    <n v="1633"/>
  </r>
  <r>
    <x v="11"/>
    <d v="2016-09-05T00:00:00"/>
    <n v="8"/>
    <n v="122"/>
    <n v="151"/>
    <n v="1159"/>
    <n v="1667"/>
  </r>
  <r>
    <x v="11"/>
    <d v="2016-10-05T00:00:00"/>
    <n v="1"/>
    <n v="115"/>
    <n v="196"/>
    <n v="676"/>
    <n v="1630"/>
  </r>
  <r>
    <x v="11"/>
    <d v="2016-11-05T00:00:00"/>
    <n v="4"/>
    <n v="0"/>
    <n v="9"/>
    <n v="13"/>
    <n v="52"/>
  </r>
  <r>
    <x v="12"/>
    <d v="2016-12-04T00:00:00"/>
    <n v="4"/>
    <n v="15"/>
    <n v="331"/>
    <n v="712"/>
    <n v="3654"/>
  </r>
  <r>
    <x v="12"/>
    <s v="4/13/2016"/>
    <n v="0"/>
    <n v="0"/>
    <n v="0"/>
    <n v="1440"/>
    <n v="1981"/>
  </r>
  <r>
    <x v="12"/>
    <s v="4/14/2016"/>
    <n v="0"/>
    <n v="0"/>
    <n v="3"/>
    <n v="1437"/>
    <n v="2011"/>
  </r>
  <r>
    <x v="12"/>
    <s v="4/15/2016"/>
    <n v="36"/>
    <n v="18"/>
    <n v="87"/>
    <n v="1299"/>
    <n v="2951"/>
  </r>
  <r>
    <x v="12"/>
    <s v="4/16/2016"/>
    <n v="65"/>
    <n v="21"/>
    <n v="55"/>
    <n v="1222"/>
    <n v="3051"/>
  </r>
  <r>
    <x v="12"/>
    <s v="4/17/2016"/>
    <n v="0"/>
    <n v="0"/>
    <n v="2"/>
    <n v="1438"/>
    <n v="1990"/>
  </r>
  <r>
    <x v="12"/>
    <s v="4/18/2016"/>
    <n v="0"/>
    <n v="0"/>
    <n v="2"/>
    <n v="1438"/>
    <n v="1995"/>
  </r>
  <r>
    <x v="12"/>
    <s v="4/19/2016"/>
    <n v="0"/>
    <n v="0"/>
    <n v="0"/>
    <n v="1440"/>
    <n v="1980"/>
  </r>
  <r>
    <x v="12"/>
    <s v="4/20/2016"/>
    <n v="0"/>
    <n v="0"/>
    <n v="0"/>
    <n v="1440"/>
    <n v="1980"/>
  </r>
  <r>
    <x v="12"/>
    <s v="4/21/2016"/>
    <n v="0"/>
    <n v="0"/>
    <n v="0"/>
    <n v="1440"/>
    <n v="1980"/>
  </r>
  <r>
    <x v="12"/>
    <s v="4/22/2016"/>
    <n v="0"/>
    <n v="0"/>
    <n v="0"/>
    <n v="1440"/>
    <n v="1980"/>
  </r>
  <r>
    <x v="12"/>
    <s v="4/23/2016"/>
    <n v="0"/>
    <n v="0"/>
    <n v="0"/>
    <n v="1440"/>
    <n v="1980"/>
  </r>
  <r>
    <x v="12"/>
    <s v="4/24/2016"/>
    <n v="0"/>
    <n v="0"/>
    <n v="0"/>
    <n v="1440"/>
    <n v="1980"/>
  </r>
  <r>
    <x v="12"/>
    <s v="4/25/2016"/>
    <n v="0"/>
    <n v="0"/>
    <n v="0"/>
    <n v="1440"/>
    <n v="1980"/>
  </r>
  <r>
    <x v="12"/>
    <s v="4/26/2016"/>
    <n v="0"/>
    <n v="0"/>
    <n v="0"/>
    <n v="1440"/>
    <n v="1980"/>
  </r>
  <r>
    <x v="12"/>
    <s v="4/27/2016"/>
    <n v="0"/>
    <n v="0"/>
    <n v="0"/>
    <n v="1440"/>
    <n v="1980"/>
  </r>
  <r>
    <x v="12"/>
    <s v="4/28/2016"/>
    <n v="0"/>
    <n v="0"/>
    <n v="0"/>
    <n v="1440"/>
    <n v="1980"/>
  </r>
  <r>
    <x v="12"/>
    <s v="4/29/2016"/>
    <n v="0"/>
    <n v="0"/>
    <n v="0"/>
    <n v="1440"/>
    <n v="1980"/>
  </r>
  <r>
    <x v="12"/>
    <s v="4/30/2016"/>
    <n v="0"/>
    <n v="0"/>
    <n v="0"/>
    <n v="1440"/>
    <n v="1980"/>
  </r>
  <r>
    <x v="12"/>
    <d v="2016-01-05T00:00:00"/>
    <n v="0"/>
    <n v="0"/>
    <n v="0"/>
    <n v="1440"/>
    <n v="1980"/>
  </r>
  <r>
    <x v="12"/>
    <d v="2016-02-05T00:00:00"/>
    <n v="0"/>
    <n v="11"/>
    <n v="31"/>
    <n v="1350"/>
    <n v="2207"/>
  </r>
  <r>
    <x v="12"/>
    <d v="2016-03-05T00:00:00"/>
    <n v="0"/>
    <n v="0"/>
    <n v="174"/>
    <n v="950"/>
    <n v="2828"/>
  </r>
  <r>
    <x v="12"/>
    <d v="2016-04-05T00:00:00"/>
    <n v="13"/>
    <n v="46"/>
    <n v="346"/>
    <n v="531"/>
    <n v="3879"/>
  </r>
  <r>
    <x v="12"/>
    <d v="2016-05-05T00:00:00"/>
    <n v="38"/>
    <n v="42"/>
    <n v="196"/>
    <n v="916"/>
    <n v="3429"/>
  </r>
  <r>
    <x v="12"/>
    <d v="2016-06-05T00:00:00"/>
    <n v="0"/>
    <n v="0"/>
    <n v="177"/>
    <n v="855"/>
    <n v="2704"/>
  </r>
  <r>
    <x v="12"/>
    <d v="2016-07-05T00:00:00"/>
    <n v="0"/>
    <n v="0"/>
    <n v="184"/>
    <n v="1256"/>
    <n v="2975"/>
  </r>
  <r>
    <x v="12"/>
    <d v="2016-08-05T00:00:00"/>
    <n v="0"/>
    <n v="0"/>
    <n v="263"/>
    <n v="775"/>
    <n v="3089"/>
  </r>
  <r>
    <x v="12"/>
    <d v="2016-09-05T00:00:00"/>
    <n v="3"/>
    <n v="5"/>
    <n v="173"/>
    <n v="1225"/>
    <n v="2785"/>
  </r>
  <r>
    <x v="12"/>
    <d v="2016-10-05T00:00:00"/>
    <n v="0"/>
    <n v="0"/>
    <n v="206"/>
    <n v="774"/>
    <n v="2926"/>
  </r>
  <r>
    <x v="12"/>
    <d v="2016-11-05T00:00:00"/>
    <n v="2"/>
    <n v="8"/>
    <n v="134"/>
    <n v="1296"/>
    <n v="2645"/>
  </r>
  <r>
    <x v="12"/>
    <d v="2016-12-05T00:00:00"/>
    <n v="0"/>
    <n v="0"/>
    <n v="21"/>
    <n v="721"/>
    <n v="1120"/>
  </r>
  <r>
    <x v="13"/>
    <d v="2016-12-04T00:00:00"/>
    <n v="0"/>
    <n v="0"/>
    <n v="164"/>
    <n v="1276"/>
    <n v="2286"/>
  </r>
  <r>
    <x v="13"/>
    <s v="4/13/2016"/>
    <n v="0"/>
    <n v="0"/>
    <n v="160"/>
    <n v="1280"/>
    <n v="2306"/>
  </r>
  <r>
    <x v="13"/>
    <s v="4/14/2016"/>
    <n v="0"/>
    <n v="0"/>
    <n v="0"/>
    <n v="1440"/>
    <n v="1776"/>
  </r>
  <r>
    <x v="13"/>
    <s v="4/15/2016"/>
    <n v="3"/>
    <n v="6"/>
    <n v="88"/>
    <n v="873"/>
    <n v="1527"/>
  </r>
  <r>
    <x v="14"/>
    <d v="2016-12-04T00:00:00"/>
    <n v="0"/>
    <n v="0"/>
    <n v="0"/>
    <n v="1440"/>
    <n v="2115"/>
  </r>
  <r>
    <x v="14"/>
    <s v="4/13/2016"/>
    <n v="8"/>
    <n v="15"/>
    <n v="96"/>
    <n v="1234"/>
    <n v="2135"/>
  </r>
  <r>
    <x v="14"/>
    <s v="4/14/2016"/>
    <n v="1"/>
    <n v="9"/>
    <n v="339"/>
    <n v="589"/>
    <n v="2302"/>
  </r>
  <r>
    <x v="14"/>
    <s v="4/15/2016"/>
    <n v="0"/>
    <n v="0"/>
    <n v="228"/>
    <n v="752"/>
    <n v="1985"/>
  </r>
  <r>
    <x v="14"/>
    <s v="4/16/2016"/>
    <n v="0"/>
    <n v="0"/>
    <n v="194"/>
    <n v="724"/>
    <n v="1884"/>
  </r>
  <r>
    <x v="14"/>
    <s v="4/17/2016"/>
    <n v="0"/>
    <n v="0"/>
    <n v="3"/>
    <n v="1363"/>
    <n v="1464"/>
  </r>
  <r>
    <x v="14"/>
    <s v="4/18/2016"/>
    <n v="1"/>
    <n v="9"/>
    <n v="58"/>
    <n v="824"/>
    <n v="1632"/>
  </r>
  <r>
    <x v="14"/>
    <s v="4/19/2016"/>
    <n v="0"/>
    <n v="0"/>
    <n v="311"/>
    <n v="604"/>
    <n v="2200"/>
  </r>
  <r>
    <x v="14"/>
    <s v="4/20/2016"/>
    <n v="0"/>
    <n v="18"/>
    <n v="306"/>
    <n v="671"/>
    <n v="2220"/>
  </r>
  <r>
    <x v="14"/>
    <s v="4/21/2016"/>
    <n v="0"/>
    <n v="0"/>
    <n v="34"/>
    <n v="1265"/>
    <n v="1792"/>
  </r>
  <r>
    <x v="14"/>
    <s v="4/22/2016"/>
    <n v="1"/>
    <n v="19"/>
    <n v="176"/>
    <n v="709"/>
    <n v="1886"/>
  </r>
  <r>
    <x v="14"/>
    <s v="4/23/2016"/>
    <n v="0"/>
    <n v="0"/>
    <n v="233"/>
    <n v="546"/>
    <n v="1945"/>
  </r>
  <r>
    <x v="14"/>
    <s v="4/24/2016"/>
    <n v="1"/>
    <n v="5"/>
    <n v="191"/>
    <n v="692"/>
    <n v="1880"/>
  </r>
  <r>
    <x v="14"/>
    <s v="4/25/2016"/>
    <n v="0"/>
    <n v="8"/>
    <n v="390"/>
    <n v="544"/>
    <n v="2314"/>
  </r>
  <r>
    <x v="14"/>
    <s v="4/26/2016"/>
    <n v="8"/>
    <n v="21"/>
    <n v="288"/>
    <n v="649"/>
    <n v="2236"/>
  </r>
  <r>
    <x v="14"/>
    <s v="4/27/2016"/>
    <n v="6"/>
    <n v="47"/>
    <n v="300"/>
    <n v="680"/>
    <n v="2324"/>
  </r>
  <r>
    <x v="14"/>
    <s v="4/28/2016"/>
    <n v="13"/>
    <n v="8"/>
    <n v="359"/>
    <n v="552"/>
    <n v="2367"/>
  </r>
  <r>
    <x v="14"/>
    <s v="4/29/2016"/>
    <n v="6"/>
    <n v="18"/>
    <n v="289"/>
    <n v="624"/>
    <n v="2175"/>
  </r>
  <r>
    <x v="14"/>
    <s v="4/30/2016"/>
    <n v="6"/>
    <n v="38"/>
    <n v="196"/>
    <n v="695"/>
    <n v="2092"/>
  </r>
  <r>
    <x v="14"/>
    <d v="2016-01-05T00:00:00"/>
    <n v="0"/>
    <n v="0"/>
    <n v="67"/>
    <n v="836"/>
    <n v="1593"/>
  </r>
  <r>
    <x v="14"/>
    <d v="2016-02-05T00:00:00"/>
    <n v="0"/>
    <n v="11"/>
    <n v="344"/>
    <n v="585"/>
    <n v="2270"/>
  </r>
  <r>
    <x v="14"/>
    <d v="2016-03-05T00:00:00"/>
    <n v="8"/>
    <n v="26"/>
    <n v="287"/>
    <n v="669"/>
    <n v="2235"/>
  </r>
  <r>
    <x v="14"/>
    <d v="2016-04-05T00:00:00"/>
    <n v="8"/>
    <n v="13"/>
    <n v="313"/>
    <n v="1106"/>
    <n v="2282"/>
  </r>
  <r>
    <x v="14"/>
    <d v="2016-05-05T00:00:00"/>
    <n v="27"/>
    <n v="34"/>
    <n v="328"/>
    <n v="957"/>
    <n v="2530"/>
  </r>
  <r>
    <x v="14"/>
    <d v="2016-06-05T00:00:00"/>
    <n v="6"/>
    <n v="11"/>
    <n v="314"/>
    <n v="692"/>
    <n v="2266"/>
  </r>
  <r>
    <x v="14"/>
    <d v="2016-07-05T00:00:00"/>
    <n v="3"/>
    <n v="28"/>
    <n v="279"/>
    <n v="586"/>
    <n v="2158"/>
  </r>
  <r>
    <x v="14"/>
    <d v="2016-08-05T00:00:00"/>
    <n v="0"/>
    <n v="0"/>
    <n v="153"/>
    <n v="603"/>
    <n v="1792"/>
  </r>
  <r>
    <x v="14"/>
    <d v="2016-09-05T00:00:00"/>
    <n v="2"/>
    <n v="14"/>
    <n v="374"/>
    <n v="490"/>
    <n v="2345"/>
  </r>
  <r>
    <x v="14"/>
    <d v="2016-10-05T00:00:00"/>
    <n v="3"/>
    <n v="12"/>
    <n v="329"/>
    <n v="555"/>
    <n v="2260"/>
  </r>
  <r>
    <x v="14"/>
    <d v="2016-11-05T00:00:00"/>
    <n v="3"/>
    <n v="18"/>
    <n v="311"/>
    <n v="574"/>
    <n v="2232"/>
  </r>
  <r>
    <x v="14"/>
    <d v="2016-12-05T00:00:00"/>
    <n v="0"/>
    <n v="0"/>
    <n v="2"/>
    <n v="0"/>
    <n v="257"/>
  </r>
  <r>
    <x v="15"/>
    <d v="2016-12-04T00:00:00"/>
    <n v="0"/>
    <n v="0"/>
    <n v="0"/>
    <n v="1440"/>
    <n v="2955"/>
  </r>
  <r>
    <x v="15"/>
    <s v="4/13/2016"/>
    <n v="1"/>
    <n v="14"/>
    <n v="150"/>
    <n v="1275"/>
    <n v="3092"/>
  </r>
  <r>
    <x v="15"/>
    <s v="4/14/2016"/>
    <n v="10"/>
    <n v="35"/>
    <n v="219"/>
    <n v="945"/>
    <n v="2998"/>
  </r>
  <r>
    <x v="15"/>
    <s v="4/15/2016"/>
    <n v="0"/>
    <n v="0"/>
    <n v="299"/>
    <n v="837"/>
    <n v="3066"/>
  </r>
  <r>
    <x v="15"/>
    <s v="4/16/2016"/>
    <n v="6"/>
    <n v="9"/>
    <n v="253"/>
    <n v="609"/>
    <n v="3073"/>
  </r>
  <r>
    <x v="15"/>
    <s v="4/17/2016"/>
    <n v="0"/>
    <n v="0"/>
    <n v="201"/>
    <n v="721"/>
    <n v="2572"/>
  </r>
  <r>
    <x v="15"/>
    <s v="4/18/2016"/>
    <n v="27"/>
    <n v="8"/>
    <n v="239"/>
    <n v="1017"/>
    <n v="3274"/>
  </r>
  <r>
    <x v="15"/>
    <s v="4/19/2016"/>
    <n v="20"/>
    <n v="16"/>
    <n v="249"/>
    <n v="704"/>
    <n v="3015"/>
  </r>
  <r>
    <x v="15"/>
    <s v="4/20/2016"/>
    <n v="19"/>
    <n v="42"/>
    <n v="228"/>
    <n v="696"/>
    <n v="3083"/>
  </r>
  <r>
    <x v="15"/>
    <s v="4/21/2016"/>
    <n v="7"/>
    <n v="12"/>
    <n v="272"/>
    <n v="853"/>
    <n v="3069"/>
  </r>
  <r>
    <x v="15"/>
    <s v="4/22/2016"/>
    <n v="77"/>
    <n v="25"/>
    <n v="220"/>
    <n v="945"/>
    <n v="3544"/>
  </r>
  <r>
    <x v="15"/>
    <s v="4/23/2016"/>
    <n v="58"/>
    <n v="5"/>
    <n v="215"/>
    <n v="749"/>
    <n v="3306"/>
  </r>
  <r>
    <x v="15"/>
    <s v="4/24/2016"/>
    <n v="14"/>
    <n v="8"/>
    <n v="239"/>
    <n v="584"/>
    <n v="2885"/>
  </r>
  <r>
    <x v="15"/>
    <s v="4/25/2016"/>
    <n v="11"/>
    <n v="31"/>
    <n v="301"/>
    <n v="1054"/>
    <n v="3288"/>
  </r>
  <r>
    <x v="15"/>
    <s v="4/26/2016"/>
    <n v="14"/>
    <n v="23"/>
    <n v="224"/>
    <n v="673"/>
    <n v="2929"/>
  </r>
  <r>
    <x v="15"/>
    <s v="4/27/2016"/>
    <n v="11"/>
    <n v="48"/>
    <n v="241"/>
    <n v="684"/>
    <n v="3074"/>
  </r>
  <r>
    <x v="15"/>
    <s v="4/28/2016"/>
    <n v="19"/>
    <n v="9"/>
    <n v="234"/>
    <n v="878"/>
    <n v="2969"/>
  </r>
  <r>
    <x v="15"/>
    <s v="4/29/2016"/>
    <n v="13"/>
    <n v="16"/>
    <n v="236"/>
    <n v="1175"/>
    <n v="2979"/>
  </r>
  <r>
    <x v="15"/>
    <s v="4/30/2016"/>
    <n v="14"/>
    <n v="43"/>
    <n v="300"/>
    <n v="537"/>
    <n v="3283"/>
  </r>
  <r>
    <x v="15"/>
    <d v="2016-01-05T00:00:00"/>
    <n v="12"/>
    <n v="15"/>
    <n v="241"/>
    <n v="579"/>
    <n v="2926"/>
  </r>
  <r>
    <x v="15"/>
    <d v="2016-02-05T00:00:00"/>
    <n v="33"/>
    <n v="4"/>
    <n v="204"/>
    <n v="935"/>
    <n v="3147"/>
  </r>
  <r>
    <x v="15"/>
    <d v="2016-03-05T00:00:00"/>
    <n v="18"/>
    <n v="18"/>
    <n v="306"/>
    <n v="984"/>
    <n v="3290"/>
  </r>
  <r>
    <x v="15"/>
    <d v="2016-04-05T00:00:00"/>
    <n v="35"/>
    <n v="21"/>
    <n v="251"/>
    <n v="632"/>
    <n v="3162"/>
  </r>
  <r>
    <x v="15"/>
    <d v="2016-05-05T00:00:00"/>
    <n v="12"/>
    <n v="39"/>
    <n v="199"/>
    <n v="896"/>
    <n v="2899"/>
  </r>
  <r>
    <x v="15"/>
    <d v="2016-06-05T00:00:00"/>
    <n v="33"/>
    <n v="45"/>
    <n v="262"/>
    <n v="1100"/>
    <n v="3425"/>
  </r>
  <r>
    <x v="15"/>
    <d v="2016-07-05T00:00:00"/>
    <n v="120"/>
    <n v="56"/>
    <n v="260"/>
    <n v="508"/>
    <n v="4022"/>
  </r>
  <r>
    <x v="15"/>
    <d v="2016-08-05T00:00:00"/>
    <n v="107"/>
    <n v="38"/>
    <n v="178"/>
    <n v="576"/>
    <n v="3934"/>
  </r>
  <r>
    <x v="15"/>
    <d v="2016-09-05T00:00:00"/>
    <n v="6"/>
    <n v="19"/>
    <n v="258"/>
    <n v="1020"/>
    <n v="3013"/>
  </r>
  <r>
    <x v="15"/>
    <d v="2016-10-05T00:00:00"/>
    <n v="13"/>
    <n v="14"/>
    <n v="267"/>
    <n v="648"/>
    <n v="3061"/>
  </r>
  <r>
    <x v="15"/>
    <d v="2016-11-05T00:00:00"/>
    <n v="8"/>
    <n v="18"/>
    <n v="256"/>
    <n v="858"/>
    <n v="2954"/>
  </r>
  <r>
    <x v="15"/>
    <d v="2016-12-05T00:00:00"/>
    <n v="0"/>
    <n v="0"/>
    <n v="108"/>
    <n v="825"/>
    <n v="1623"/>
  </r>
  <r>
    <x v="16"/>
    <d v="2016-12-04T00:00:00"/>
    <n v="0"/>
    <n v="0"/>
    <n v="196"/>
    <n v="787"/>
    <n v="2113"/>
  </r>
  <r>
    <x v="16"/>
    <s v="4/13/2016"/>
    <n v="0"/>
    <n v="0"/>
    <n v="194"/>
    <n v="840"/>
    <n v="2095"/>
  </r>
  <r>
    <x v="16"/>
    <s v="4/14/2016"/>
    <n v="0"/>
    <n v="0"/>
    <n v="231"/>
    <n v="717"/>
    <n v="2194"/>
  </r>
  <r>
    <x v="16"/>
    <s v="4/15/2016"/>
    <n v="0"/>
    <n v="0"/>
    <n v="350"/>
    <n v="711"/>
    <n v="2496"/>
  </r>
  <r>
    <x v="16"/>
    <s v="4/16/2016"/>
    <n v="0"/>
    <n v="0"/>
    <n v="225"/>
    <n v="716"/>
    <n v="2180"/>
  </r>
  <r>
    <x v="16"/>
    <s v="4/17/2016"/>
    <n v="0"/>
    <n v="0"/>
    <n v="114"/>
    <n v="1219"/>
    <n v="1933"/>
  </r>
  <r>
    <x v="16"/>
    <s v="4/18/2016"/>
    <n v="25"/>
    <n v="6"/>
    <n v="162"/>
    <n v="1247"/>
    <n v="2248"/>
  </r>
  <r>
    <x v="16"/>
    <s v="4/19/2016"/>
    <n v="0"/>
    <n v="0"/>
    <n v="121"/>
    <n v="895"/>
    <n v="1954"/>
  </r>
  <r>
    <x v="16"/>
    <s v="4/20/2016"/>
    <n v="0"/>
    <n v="0"/>
    <n v="137"/>
    <n v="841"/>
    <n v="1974"/>
  </r>
  <r>
    <x v="16"/>
    <s v="4/21/2016"/>
    <n v="0"/>
    <n v="0"/>
    <n v="215"/>
    <n v="756"/>
    <n v="2150"/>
  </r>
  <r>
    <x v="16"/>
    <s v="4/22/2016"/>
    <n v="0"/>
    <n v="0"/>
    <n v="317"/>
    <n v="706"/>
    <n v="2432"/>
  </r>
  <r>
    <x v="16"/>
    <s v="4/23/2016"/>
    <n v="0"/>
    <n v="0"/>
    <n v="201"/>
    <n v="1239"/>
    <n v="2149"/>
  </r>
  <r>
    <x v="16"/>
    <s v="4/24/2016"/>
    <n v="0"/>
    <n v="0"/>
    <n v="244"/>
    <n v="1196"/>
    <n v="2247"/>
  </r>
  <r>
    <x v="16"/>
    <s v="4/25/2016"/>
    <n v="0"/>
    <n v="0"/>
    <n v="179"/>
    <n v="916"/>
    <n v="2070"/>
  </r>
  <r>
    <x v="16"/>
    <s v="4/26/2016"/>
    <n v="29"/>
    <n v="1"/>
    <n v="180"/>
    <n v="839"/>
    <n v="2291"/>
  </r>
  <r>
    <x v="16"/>
    <s v="4/27/2016"/>
    <n v="32"/>
    <n v="1"/>
    <n v="194"/>
    <n v="839"/>
    <n v="2361"/>
  </r>
  <r>
    <x v="16"/>
    <s v="4/28/2016"/>
    <n v="0"/>
    <n v="0"/>
    <n v="236"/>
    <n v="762"/>
    <n v="2203"/>
  </r>
  <r>
    <x v="16"/>
    <s v="4/29/2016"/>
    <n v="0"/>
    <n v="0"/>
    <n v="226"/>
    <n v="1106"/>
    <n v="2196"/>
  </r>
  <r>
    <x v="16"/>
    <s v="4/30/2016"/>
    <n v="0"/>
    <n v="0"/>
    <n v="290"/>
    <n v="797"/>
    <n v="2363"/>
  </r>
  <r>
    <x v="16"/>
    <d v="2016-01-05T00:00:00"/>
    <n v="0"/>
    <n v="0"/>
    <n v="240"/>
    <n v="741"/>
    <n v="2246"/>
  </r>
  <r>
    <x v="16"/>
    <d v="2016-02-05T00:00:00"/>
    <n v="27"/>
    <n v="4"/>
    <n v="200"/>
    <n v="667"/>
    <n v="2336"/>
  </r>
  <r>
    <x v="16"/>
    <d v="2016-03-05T00:00:00"/>
    <n v="30"/>
    <n v="2"/>
    <n v="233"/>
    <n v="725"/>
    <n v="2421"/>
  </r>
  <r>
    <x v="16"/>
    <d v="2016-04-05T00:00:00"/>
    <n v="0"/>
    <n v="0"/>
    <n v="180"/>
    <n v="897"/>
    <n v="2070"/>
  </r>
  <r>
    <x v="16"/>
    <d v="2016-05-05T00:00:00"/>
    <n v="2"/>
    <n v="6"/>
    <n v="185"/>
    <n v="734"/>
    <n v="2120"/>
  </r>
  <r>
    <x v="16"/>
    <d v="2016-06-05T00:00:00"/>
    <n v="0"/>
    <n v="0"/>
    <n v="229"/>
    <n v="809"/>
    <n v="2211"/>
  </r>
  <r>
    <x v="16"/>
    <d v="2016-07-05T00:00:00"/>
    <n v="26"/>
    <n v="4"/>
    <n v="108"/>
    <n v="866"/>
    <n v="2123"/>
  </r>
  <r>
    <x v="16"/>
    <d v="2016-08-05T00:00:00"/>
    <n v="0"/>
    <n v="8"/>
    <n v="308"/>
    <n v="733"/>
    <n v="2423"/>
  </r>
  <r>
    <x v="16"/>
    <d v="2016-09-05T00:00:00"/>
    <n v="0"/>
    <n v="0"/>
    <n v="266"/>
    <n v="641"/>
    <n v="2281"/>
  </r>
  <r>
    <x v="16"/>
    <d v="2016-10-05T00:00:00"/>
    <n v="0"/>
    <n v="0"/>
    <n v="231"/>
    <n v="783"/>
    <n v="2181"/>
  </r>
  <r>
    <x v="16"/>
    <d v="2016-11-05T00:00:00"/>
    <n v="34"/>
    <n v="22"/>
    <n v="232"/>
    <n v="622"/>
    <n v="2499"/>
  </r>
  <r>
    <x v="16"/>
    <d v="2016-12-05T00:00:00"/>
    <n v="0"/>
    <n v="0"/>
    <n v="58"/>
    <n v="380"/>
    <n v="1212"/>
  </r>
  <r>
    <x v="17"/>
    <d v="2016-12-04T00:00:00"/>
    <n v="0"/>
    <n v="0"/>
    <n v="318"/>
    <n v="1122"/>
    <n v="1909"/>
  </r>
  <r>
    <x v="17"/>
    <s v="4/13/2016"/>
    <n v="19"/>
    <n v="7"/>
    <n v="127"/>
    <n v="1287"/>
    <n v="1722"/>
  </r>
  <r>
    <x v="17"/>
    <s v="4/14/2016"/>
    <n v="0"/>
    <n v="0"/>
    <n v="279"/>
    <n v="1161"/>
    <n v="1922"/>
  </r>
  <r>
    <x v="17"/>
    <s v="4/15/2016"/>
    <n v="17"/>
    <n v="30"/>
    <n v="262"/>
    <n v="1131"/>
    <n v="2121"/>
  </r>
  <r>
    <x v="17"/>
    <s v="4/16/2016"/>
    <n v="8"/>
    <n v="12"/>
    <n v="308"/>
    <n v="1112"/>
    <n v="1997"/>
  </r>
  <r>
    <x v="17"/>
    <s v="4/17/2016"/>
    <n v="7"/>
    <n v="19"/>
    <n v="304"/>
    <n v="1110"/>
    <n v="2117"/>
  </r>
  <r>
    <x v="17"/>
    <s v="4/18/2016"/>
    <n v="14"/>
    <n v="15"/>
    <n v="331"/>
    <n v="1080"/>
    <n v="2116"/>
  </r>
  <r>
    <x v="17"/>
    <s v="4/19/2016"/>
    <n v="1"/>
    <n v="9"/>
    <n v="248"/>
    <n v="1182"/>
    <n v="1876"/>
  </r>
  <r>
    <x v="17"/>
    <s v="4/20/2016"/>
    <n v="0"/>
    <n v="0"/>
    <n v="222"/>
    <n v="1218"/>
    <n v="1788"/>
  </r>
  <r>
    <x v="17"/>
    <s v="4/21/2016"/>
    <n v="6"/>
    <n v="21"/>
    <n v="432"/>
    <n v="844"/>
    <n v="2486"/>
  </r>
  <r>
    <x v="17"/>
    <s v="4/22/2016"/>
    <n v="20"/>
    <n v="25"/>
    <n v="273"/>
    <n v="1122"/>
    <n v="2094"/>
  </r>
  <r>
    <x v="17"/>
    <s v="4/23/2016"/>
    <n v="5"/>
    <n v="5"/>
    <n v="308"/>
    <n v="1122"/>
    <n v="2085"/>
  </r>
  <r>
    <x v="17"/>
    <s v="4/24/2016"/>
    <n v="0"/>
    <n v="0"/>
    <n v="395"/>
    <n v="1045"/>
    <n v="2173"/>
  </r>
  <r>
    <x v="17"/>
    <s v="4/25/2016"/>
    <n v="18"/>
    <n v="10"/>
    <n v="340"/>
    <n v="993"/>
    <n v="2225"/>
  </r>
  <r>
    <x v="17"/>
    <s v="4/26/2016"/>
    <n v="12"/>
    <n v="41"/>
    <n v="283"/>
    <n v="1062"/>
    <n v="2223"/>
  </r>
  <r>
    <x v="17"/>
    <s v="4/27/2016"/>
    <n v="27"/>
    <n v="14"/>
    <n v="312"/>
    <n v="1087"/>
    <n v="2098"/>
  </r>
  <r>
    <x v="17"/>
    <s v="4/28/2016"/>
    <n v="1"/>
    <n v="11"/>
    <n v="367"/>
    <n v="985"/>
    <n v="2185"/>
  </r>
  <r>
    <x v="17"/>
    <s v="4/29/2016"/>
    <n v="15"/>
    <n v="29"/>
    <n v="197"/>
    <n v="1096"/>
    <n v="1918"/>
  </r>
  <r>
    <x v="17"/>
    <s v="4/30/2016"/>
    <n v="7"/>
    <n v="29"/>
    <n v="293"/>
    <n v="1111"/>
    <n v="2105"/>
  </r>
  <r>
    <x v="17"/>
    <d v="2016-01-05T00:00:00"/>
    <n v="0"/>
    <n v="0"/>
    <n v="190"/>
    <n v="1121"/>
    <n v="1692"/>
  </r>
  <r>
    <x v="17"/>
    <d v="2016-02-05T00:00:00"/>
    <n v="0"/>
    <n v="0"/>
    <n v="383"/>
    <n v="1057"/>
    <n v="2066"/>
  </r>
  <r>
    <x v="17"/>
    <d v="2016-03-05T00:00:00"/>
    <n v="21"/>
    <n v="10"/>
    <n v="237"/>
    <n v="1172"/>
    <n v="1953"/>
  </r>
  <r>
    <x v="17"/>
    <d v="2016-04-05T00:00:00"/>
    <n v="0"/>
    <n v="0"/>
    <n v="252"/>
    <n v="1188"/>
    <n v="1842"/>
  </r>
  <r>
    <x v="17"/>
    <d v="2016-05-05T00:00:00"/>
    <n v="14"/>
    <n v="8"/>
    <n v="370"/>
    <n v="1048"/>
    <n v="2262"/>
  </r>
  <r>
    <x v="17"/>
    <d v="2016-06-05T00:00:00"/>
    <n v="0"/>
    <n v="0"/>
    <n v="202"/>
    <n v="1238"/>
    <n v="1722"/>
  </r>
  <r>
    <x v="17"/>
    <d v="2016-07-05T00:00:00"/>
    <n v="23"/>
    <n v="16"/>
    <n v="233"/>
    <n v="1116"/>
    <n v="1973"/>
  </r>
  <r>
    <x v="17"/>
    <d v="2016-08-05T00:00:00"/>
    <n v="66"/>
    <n v="35"/>
    <n v="238"/>
    <n v="1019"/>
    <n v="2666"/>
  </r>
  <r>
    <x v="17"/>
    <d v="2016-09-05T00:00:00"/>
    <n v="6"/>
    <n v="30"/>
    <n v="339"/>
    <n v="1065"/>
    <n v="2223"/>
  </r>
  <r>
    <x v="17"/>
    <d v="2016-10-05T00:00:00"/>
    <n v="11"/>
    <n v="18"/>
    <n v="220"/>
    <n v="1191"/>
    <n v="1889"/>
  </r>
  <r>
    <x v="17"/>
    <d v="2016-11-05T00:00:00"/>
    <n v="4"/>
    <n v="31"/>
    <n v="324"/>
    <n v="1081"/>
    <n v="2131"/>
  </r>
  <r>
    <x v="17"/>
    <d v="2016-12-05T00:00:00"/>
    <n v="0"/>
    <n v="0"/>
    <n v="247"/>
    <n v="736"/>
    <n v="1452"/>
  </r>
  <r>
    <x v="18"/>
    <d v="2016-12-04T00:00:00"/>
    <n v="0"/>
    <n v="0"/>
    <n v="263"/>
    <n v="718"/>
    <n v="2947"/>
  </r>
  <r>
    <x v="18"/>
    <s v="4/13/2016"/>
    <n v="0"/>
    <n v="0"/>
    <n v="258"/>
    <n v="777"/>
    <n v="2898"/>
  </r>
  <r>
    <x v="18"/>
    <s v="4/14/2016"/>
    <n v="0"/>
    <n v="0"/>
    <n v="271"/>
    <n v="772"/>
    <n v="2984"/>
  </r>
  <r>
    <x v="18"/>
    <s v="4/15/2016"/>
    <n v="1"/>
    <n v="8"/>
    <n v="256"/>
    <n v="944"/>
    <n v="2896"/>
  </r>
  <r>
    <x v="18"/>
    <s v="4/16/2016"/>
    <n v="3"/>
    <n v="24"/>
    <n v="335"/>
    <n v="556"/>
    <n v="3328"/>
  </r>
  <r>
    <x v="18"/>
    <s v="4/17/2016"/>
    <n v="12"/>
    <n v="66"/>
    <n v="302"/>
    <n v="437"/>
    <n v="3394"/>
  </r>
  <r>
    <x v="18"/>
    <s v="4/18/2016"/>
    <n v="22"/>
    <n v="30"/>
    <n v="191"/>
    <n v="890"/>
    <n v="3013"/>
  </r>
  <r>
    <x v="18"/>
    <s v="4/19/2016"/>
    <n v="10"/>
    <n v="8"/>
    <n v="179"/>
    <n v="757"/>
    <n v="2812"/>
  </r>
  <r>
    <x v="18"/>
    <s v="4/20/2016"/>
    <n v="2"/>
    <n v="29"/>
    <n v="260"/>
    <n v="717"/>
    <n v="3061"/>
  </r>
  <r>
    <x v="18"/>
    <s v="4/21/2016"/>
    <n v="4"/>
    <n v="41"/>
    <n v="144"/>
    <n v="901"/>
    <n v="2729"/>
  </r>
  <r>
    <x v="18"/>
    <s v="4/22/2016"/>
    <n v="0"/>
    <n v="0"/>
    <n v="72"/>
    <n v="1341"/>
    <n v="2241"/>
  </r>
  <r>
    <x v="18"/>
    <s v="4/23/2016"/>
    <n v="9"/>
    <n v="66"/>
    <n v="408"/>
    <n v="469"/>
    <n v="3691"/>
  </r>
  <r>
    <x v="18"/>
    <s v="4/24/2016"/>
    <n v="15"/>
    <n v="95"/>
    <n v="281"/>
    <n v="542"/>
    <n v="3538"/>
  </r>
  <r>
    <x v="18"/>
    <s v="4/25/2016"/>
    <n v="6"/>
    <n v="15"/>
    <n v="270"/>
    <n v="730"/>
    <n v="3064"/>
  </r>
  <r>
    <x v="18"/>
    <s v="4/26/2016"/>
    <n v="1"/>
    <n v="8"/>
    <n v="216"/>
    <n v="765"/>
    <n v="2784"/>
  </r>
  <r>
    <x v="18"/>
    <s v="4/27/2016"/>
    <n v="1"/>
    <n v="16"/>
    <n v="238"/>
    <n v="733"/>
    <n v="2908"/>
  </r>
  <r>
    <x v="18"/>
    <s v="4/28/2016"/>
    <n v="14"/>
    <n v="9"/>
    <n v="232"/>
    <n v="738"/>
    <n v="3033"/>
  </r>
  <r>
    <x v="18"/>
    <s v="4/29/2016"/>
    <n v="12"/>
    <n v="19"/>
    <n v="267"/>
    <n v="692"/>
    <n v="3165"/>
  </r>
  <r>
    <x v="18"/>
    <s v="4/30/2016"/>
    <n v="4"/>
    <n v="36"/>
    <n v="263"/>
    <n v="728"/>
    <n v="3115"/>
  </r>
  <r>
    <x v="18"/>
    <d v="2016-01-05T00:00:00"/>
    <n v="0"/>
    <n v="0"/>
    <n v="0"/>
    <n v="1440"/>
    <n v="2017"/>
  </r>
  <r>
    <x v="18"/>
    <d v="2016-02-05T00:00:00"/>
    <n v="5"/>
    <n v="40"/>
    <n v="195"/>
    <n v="1131"/>
    <n v="2859"/>
  </r>
  <r>
    <x v="18"/>
    <d v="2016-03-05T00:00:00"/>
    <n v="0"/>
    <n v="0"/>
    <n v="313"/>
    <n v="729"/>
    <n v="3145"/>
  </r>
  <r>
    <x v="18"/>
    <d v="2016-04-05T00:00:00"/>
    <n v="4"/>
    <n v="15"/>
    <n v="251"/>
    <n v="757"/>
    <n v="3004"/>
  </r>
  <r>
    <x v="18"/>
    <d v="2016-05-05T00:00:00"/>
    <n v="8"/>
    <n v="5"/>
    <n v="241"/>
    <n v="745"/>
    <n v="3006"/>
  </r>
  <r>
    <x v="18"/>
    <d v="2016-06-05T00:00:00"/>
    <n v="1"/>
    <n v="16"/>
    <n v="207"/>
    <n v="682"/>
    <n v="2859"/>
  </r>
  <r>
    <x v="18"/>
    <d v="2016-07-05T00:00:00"/>
    <n v="5"/>
    <n v="46"/>
    <n v="439"/>
    <n v="577"/>
    <n v="3683"/>
  </r>
  <r>
    <x v="18"/>
    <d v="2016-08-05T00:00:00"/>
    <n v="9"/>
    <n v="125"/>
    <n v="192"/>
    <n v="1019"/>
    <n v="3287"/>
  </r>
  <r>
    <x v="18"/>
    <d v="2016-09-05T00:00:00"/>
    <n v="0"/>
    <n v="12"/>
    <n v="253"/>
    <n v="746"/>
    <n v="2990"/>
  </r>
  <r>
    <x v="18"/>
    <d v="2016-10-05T00:00:00"/>
    <n v="1"/>
    <n v="37"/>
    <n v="262"/>
    <n v="701"/>
    <n v="3172"/>
  </r>
  <r>
    <x v="18"/>
    <d v="2016-11-05T00:00:00"/>
    <n v="10"/>
    <n v="41"/>
    <n v="235"/>
    <n v="784"/>
    <n v="3069"/>
  </r>
  <r>
    <x v="18"/>
    <d v="2016-12-05T00:00:00"/>
    <n v="0"/>
    <n v="0"/>
    <n v="68"/>
    <n v="241"/>
    <n v="1240"/>
  </r>
  <r>
    <x v="19"/>
    <d v="2016-12-04T00:00:00"/>
    <n v="19"/>
    <n v="13"/>
    <n v="277"/>
    <n v="767"/>
    <n v="2026"/>
  </r>
  <r>
    <x v="19"/>
    <s v="4/13/2016"/>
    <n v="0"/>
    <n v="0"/>
    <n v="226"/>
    <n v="647"/>
    <n v="1718"/>
  </r>
  <r>
    <x v="19"/>
    <s v="4/14/2016"/>
    <n v="61"/>
    <n v="41"/>
    <n v="256"/>
    <n v="693"/>
    <n v="2324"/>
  </r>
  <r>
    <x v="19"/>
    <s v="4/15/2016"/>
    <n v="58"/>
    <n v="38"/>
    <n v="239"/>
    <n v="689"/>
    <n v="2254"/>
  </r>
  <r>
    <x v="19"/>
    <s v="4/16/2016"/>
    <n v="0"/>
    <n v="0"/>
    <n v="288"/>
    <n v="521"/>
    <n v="1831"/>
  </r>
  <r>
    <x v="19"/>
    <s v="4/17/2016"/>
    <n v="0"/>
    <n v="0"/>
    <n v="46"/>
    <n v="943"/>
    <n v="1397"/>
  </r>
  <r>
    <x v="19"/>
    <s v="4/18/2016"/>
    <n v="0"/>
    <n v="0"/>
    <n v="206"/>
    <n v="622"/>
    <n v="1683"/>
  </r>
  <r>
    <x v="19"/>
    <s v="4/19/2016"/>
    <n v="69"/>
    <n v="28"/>
    <n v="249"/>
    <n v="756"/>
    <n v="2284"/>
  </r>
  <r>
    <x v="19"/>
    <s v="4/20/2016"/>
    <n v="0"/>
    <n v="0"/>
    <n v="148"/>
    <n v="598"/>
    <n v="1570"/>
  </r>
  <r>
    <x v="19"/>
    <s v="4/21/2016"/>
    <n v="47"/>
    <n v="42"/>
    <n v="177"/>
    <n v="801"/>
    <n v="2066"/>
  </r>
  <r>
    <x v="19"/>
    <s v="4/22/2016"/>
    <n v="25"/>
    <n v="16"/>
    <n v="270"/>
    <n v="781"/>
    <n v="2105"/>
  </r>
  <r>
    <x v="19"/>
    <s v="4/23/2016"/>
    <n v="0"/>
    <n v="0"/>
    <n v="272"/>
    <n v="443"/>
    <n v="1776"/>
  </r>
  <r>
    <x v="19"/>
    <s v="4/24/2016"/>
    <n v="0"/>
    <n v="0"/>
    <n v="104"/>
    <n v="582"/>
    <n v="1507"/>
  </r>
  <r>
    <x v="19"/>
    <s v="4/25/2016"/>
    <n v="51"/>
    <n v="11"/>
    <n v="201"/>
    <n v="732"/>
    <n v="2033"/>
  </r>
  <r>
    <x v="19"/>
    <s v="4/26/2016"/>
    <n v="40"/>
    <n v="18"/>
    <n v="238"/>
    <n v="750"/>
    <n v="2093"/>
  </r>
  <r>
    <x v="19"/>
    <s v="4/27/2016"/>
    <n v="16"/>
    <n v="16"/>
    <n v="206"/>
    <n v="745"/>
    <n v="1922"/>
  </r>
  <r>
    <x v="19"/>
    <s v="4/28/2016"/>
    <n v="49"/>
    <n v="13"/>
    <n v="165"/>
    <n v="727"/>
    <n v="1999"/>
  </r>
  <r>
    <x v="19"/>
    <s v="4/29/2016"/>
    <n v="46"/>
    <n v="15"/>
    <n v="270"/>
    <n v="709"/>
    <n v="2169"/>
  </r>
  <r>
    <x v="19"/>
    <s v="4/30/2016"/>
    <n v="0"/>
    <n v="0"/>
    <n v="84"/>
    <n v="506"/>
    <n v="1463"/>
  </r>
  <r>
    <x v="19"/>
    <d v="2016-01-05T00:00:00"/>
    <n v="0"/>
    <n v="0"/>
    <n v="237"/>
    <n v="436"/>
    <n v="1747"/>
  </r>
  <r>
    <x v="19"/>
    <d v="2016-02-05T00:00:00"/>
    <n v="23"/>
    <n v="9"/>
    <n v="227"/>
    <n v="724"/>
    <n v="1996"/>
  </r>
  <r>
    <x v="19"/>
    <d v="2016-03-05T00:00:00"/>
    <n v="26"/>
    <n v="29"/>
    <n v="247"/>
    <n v="812"/>
    <n v="2116"/>
  </r>
  <r>
    <x v="19"/>
    <d v="2016-04-05T00:00:00"/>
    <n v="0"/>
    <n v="0"/>
    <n v="224"/>
    <n v="651"/>
    <n v="1698"/>
  </r>
  <r>
    <x v="19"/>
    <d v="2016-05-05T00:00:00"/>
    <n v="44"/>
    <n v="29"/>
    <n v="241"/>
    <n v="692"/>
    <n v="2156"/>
  </r>
  <r>
    <x v="19"/>
    <d v="2016-06-05T00:00:00"/>
    <n v="21"/>
    <n v="9"/>
    <n v="229"/>
    <n v="761"/>
    <n v="1916"/>
  </r>
  <r>
    <x v="19"/>
    <d v="2016-07-05T00:00:00"/>
    <n v="0"/>
    <n v="0"/>
    <n v="96"/>
    <n v="902"/>
    <n v="1494"/>
  </r>
  <r>
    <x v="19"/>
    <d v="2016-08-05T00:00:00"/>
    <n v="3"/>
    <n v="8"/>
    <n v="210"/>
    <n v="505"/>
    <n v="1762"/>
  </r>
  <r>
    <x v="19"/>
    <d v="2016-09-05T00:00:00"/>
    <n v="59"/>
    <n v="22"/>
    <n v="251"/>
    <n v="667"/>
    <n v="2272"/>
  </r>
  <r>
    <x v="19"/>
    <d v="2016-10-05T00:00:00"/>
    <n v="61"/>
    <n v="40"/>
    <n v="265"/>
    <n v="707"/>
    <n v="2335"/>
  </r>
  <r>
    <x v="19"/>
    <d v="2016-11-05T00:00:00"/>
    <n v="0"/>
    <n v="0"/>
    <n v="195"/>
    <n v="628"/>
    <n v="1693"/>
  </r>
  <r>
    <x v="19"/>
    <d v="2016-12-05T00:00:00"/>
    <n v="8"/>
    <n v="6"/>
    <n v="48"/>
    <n v="222"/>
    <n v="741"/>
  </r>
  <r>
    <x v="20"/>
    <d v="2016-12-04T00:00:00"/>
    <n v="86"/>
    <n v="16"/>
    <n v="140"/>
    <n v="728"/>
    <n v="3405"/>
  </r>
  <r>
    <x v="20"/>
    <s v="4/13/2016"/>
    <n v="15"/>
    <n v="11"/>
    <n v="144"/>
    <n v="776"/>
    <n v="2551"/>
  </r>
  <r>
    <x v="20"/>
    <s v="4/14/2016"/>
    <n v="118"/>
    <n v="30"/>
    <n v="176"/>
    <n v="662"/>
    <n v="4022"/>
  </r>
  <r>
    <x v="20"/>
    <s v="4/15/2016"/>
    <n v="115"/>
    <n v="54"/>
    <n v="199"/>
    <n v="695"/>
    <n v="4005"/>
  </r>
  <r>
    <x v="20"/>
    <s v="4/16/2016"/>
    <n v="184"/>
    <n v="56"/>
    <n v="158"/>
    <n v="472"/>
    <n v="4274"/>
  </r>
  <r>
    <x v="20"/>
    <s v="4/17/2016"/>
    <n v="200"/>
    <n v="37"/>
    <n v="159"/>
    <n v="525"/>
    <n v="4552"/>
  </r>
  <r>
    <x v="20"/>
    <s v="4/18/2016"/>
    <n v="114"/>
    <n v="32"/>
    <n v="130"/>
    <n v="623"/>
    <n v="3625"/>
  </r>
  <r>
    <x v="20"/>
    <s v="4/19/2016"/>
    <n v="108"/>
    <n v="23"/>
    <n v="111"/>
    <n v="733"/>
    <n v="3501"/>
  </r>
  <r>
    <x v="20"/>
    <s v="4/20/2016"/>
    <n v="87"/>
    <n v="16"/>
    <n v="113"/>
    <n v="773"/>
    <n v="3192"/>
  </r>
  <r>
    <x v="20"/>
    <s v="4/21/2016"/>
    <n v="110"/>
    <n v="74"/>
    <n v="175"/>
    <n v="670"/>
    <n v="4018"/>
  </r>
  <r>
    <x v="20"/>
    <s v="4/22/2016"/>
    <n v="62"/>
    <n v="30"/>
    <n v="200"/>
    <n v="823"/>
    <n v="3329"/>
  </r>
  <r>
    <x v="20"/>
    <s v="4/23/2016"/>
    <n v="24"/>
    <n v="24"/>
    <n v="223"/>
    <n v="627"/>
    <n v="3152"/>
  </r>
  <r>
    <x v="20"/>
    <s v="4/24/2016"/>
    <n v="210"/>
    <n v="65"/>
    <n v="141"/>
    <n v="425"/>
    <n v="4392"/>
  </r>
  <r>
    <x v="20"/>
    <s v="4/25/2016"/>
    <n v="61"/>
    <n v="38"/>
    <n v="214"/>
    <n v="743"/>
    <n v="3374"/>
  </r>
  <r>
    <x v="20"/>
    <s v="4/26/2016"/>
    <n v="38"/>
    <n v="32"/>
    <n v="181"/>
    <n v="759"/>
    <n v="3088"/>
  </r>
  <r>
    <x v="20"/>
    <s v="4/27/2016"/>
    <n v="63"/>
    <n v="16"/>
    <n v="190"/>
    <n v="773"/>
    <n v="3294"/>
  </r>
  <r>
    <x v="20"/>
    <s v="4/28/2016"/>
    <n v="99"/>
    <n v="51"/>
    <n v="141"/>
    <n v="692"/>
    <n v="3580"/>
  </r>
  <r>
    <x v="20"/>
    <s v="4/29/2016"/>
    <n v="97"/>
    <n v="36"/>
    <n v="165"/>
    <n v="739"/>
    <n v="3544"/>
  </r>
  <r>
    <x v="20"/>
    <s v="4/30/2016"/>
    <n v="207"/>
    <n v="45"/>
    <n v="163"/>
    <n v="621"/>
    <n v="4501"/>
  </r>
  <r>
    <x v="20"/>
    <d v="2016-01-05T00:00:00"/>
    <n v="194"/>
    <n v="72"/>
    <n v="178"/>
    <n v="499"/>
    <n v="4546"/>
  </r>
  <r>
    <x v="20"/>
    <d v="2016-02-05T00:00:00"/>
    <n v="37"/>
    <n v="20"/>
    <n v="235"/>
    <n v="732"/>
    <n v="3014"/>
  </r>
  <r>
    <x v="20"/>
    <d v="2016-03-05T00:00:00"/>
    <n v="97"/>
    <n v="8"/>
    <n v="212"/>
    <n v="580"/>
    <n v="3795"/>
  </r>
  <r>
    <x v="20"/>
    <d v="2016-04-05T00:00:00"/>
    <n v="25"/>
    <n v="9"/>
    <n v="141"/>
    <n v="631"/>
    <n v="2755"/>
  </r>
  <r>
    <x v="20"/>
    <d v="2016-05-05T00:00:00"/>
    <n v="45"/>
    <n v="21"/>
    <n v="143"/>
    <n v="1153"/>
    <n v="3004"/>
  </r>
  <r>
    <x v="20"/>
    <d v="2016-06-05T00:00:00"/>
    <n v="41"/>
    <n v="16"/>
    <n v="79"/>
    <n v="1304"/>
    <n v="2643"/>
  </r>
  <r>
    <x v="20"/>
    <d v="2016-07-05T00:00:00"/>
    <n v="0"/>
    <n v="0"/>
    <n v="0"/>
    <n v="1440"/>
    <n v="1819"/>
  </r>
  <r>
    <x v="20"/>
    <d v="2016-08-05T00:00:00"/>
    <n v="0"/>
    <n v="0"/>
    <n v="0"/>
    <n v="1440"/>
    <n v="1819"/>
  </r>
  <r>
    <x v="20"/>
    <d v="2016-09-05T00:00:00"/>
    <n v="34"/>
    <n v="11"/>
    <n v="70"/>
    <n v="1099"/>
    <n v="2489"/>
  </r>
  <r>
    <x v="20"/>
    <d v="2016-10-05T00:00:00"/>
    <n v="104"/>
    <n v="37"/>
    <n v="194"/>
    <n v="639"/>
    <n v="3841"/>
  </r>
  <r>
    <x v="20"/>
    <d v="2016-11-05T00:00:00"/>
    <n v="45"/>
    <n v="15"/>
    <n v="63"/>
    <n v="257"/>
    <n v="1665"/>
  </r>
  <r>
    <x v="21"/>
    <d v="2016-12-04T00:00:00"/>
    <n v="0"/>
    <n v="0"/>
    <n v="0"/>
    <n v="1440"/>
    <n v="1496"/>
  </r>
  <r>
    <x v="21"/>
    <s v="4/13/2016"/>
    <n v="0"/>
    <n v="0"/>
    <n v="0"/>
    <n v="1440"/>
    <n v="1496"/>
  </r>
  <r>
    <x v="21"/>
    <s v="4/14/2016"/>
    <n v="0"/>
    <n v="0"/>
    <n v="0"/>
    <n v="1440"/>
    <n v="1496"/>
  </r>
  <r>
    <x v="21"/>
    <s v="4/15/2016"/>
    <n v="0"/>
    <n v="6"/>
    <n v="513"/>
    <n v="921"/>
    <n v="2865"/>
  </r>
  <r>
    <x v="21"/>
    <s v="4/16/2016"/>
    <n v="7"/>
    <n v="15"/>
    <n v="518"/>
    <n v="502"/>
    <n v="2828"/>
  </r>
  <r>
    <x v="21"/>
    <s v="4/17/2016"/>
    <n v="0"/>
    <n v="0"/>
    <n v="312"/>
    <n v="702"/>
    <n v="2225"/>
  </r>
  <r>
    <x v="21"/>
    <s v="4/18/2016"/>
    <n v="0"/>
    <n v="0"/>
    <n v="241"/>
    <n v="759"/>
    <n v="2018"/>
  </r>
  <r>
    <x v="21"/>
    <s v="4/19/2016"/>
    <n v="0"/>
    <n v="0"/>
    <n v="480"/>
    <n v="425"/>
    <n v="2606"/>
  </r>
  <r>
    <x v="21"/>
    <s v="4/20/2016"/>
    <n v="26"/>
    <n v="10"/>
    <n v="349"/>
    <n v="587"/>
    <n v="2536"/>
  </r>
  <r>
    <x v="21"/>
    <s v="4/21/2016"/>
    <n v="11"/>
    <n v="19"/>
    <n v="294"/>
    <n v="579"/>
    <n v="4900"/>
  </r>
  <r>
    <x v="21"/>
    <s v="4/22/2016"/>
    <n v="0"/>
    <n v="0"/>
    <n v="402"/>
    <n v="413"/>
    <n v="2409"/>
  </r>
  <r>
    <x v="21"/>
    <s v="4/23/2016"/>
    <n v="0"/>
    <n v="0"/>
    <n v="512"/>
    <n v="468"/>
    <n v="2651"/>
  </r>
  <r>
    <x v="21"/>
    <s v="4/24/2016"/>
    <n v="0"/>
    <n v="0"/>
    <n v="362"/>
    <n v="711"/>
    <n v="2305"/>
  </r>
  <r>
    <x v="21"/>
    <s v="4/25/2016"/>
    <n v="0"/>
    <n v="0"/>
    <n v="0"/>
    <n v="1440"/>
    <n v="1497"/>
  </r>
  <r>
    <x v="21"/>
    <s v="4/26/2016"/>
    <n v="0"/>
    <n v="7"/>
    <n v="352"/>
    <n v="1077"/>
    <n v="2450"/>
  </r>
  <r>
    <x v="21"/>
    <s v="4/27/2016"/>
    <n v="0"/>
    <n v="0"/>
    <n v="458"/>
    <n v="417"/>
    <n v="2576"/>
  </r>
  <r>
    <x v="21"/>
    <s v="4/28/2016"/>
    <n v="0"/>
    <n v="0"/>
    <n v="141"/>
    <n v="758"/>
    <n v="1879"/>
  </r>
  <r>
    <x v="21"/>
    <s v="4/29/2016"/>
    <n v="0"/>
    <n v="0"/>
    <n v="461"/>
    <n v="479"/>
    <n v="2560"/>
  </r>
  <r>
    <x v="21"/>
    <s v="4/30/2016"/>
    <n v="0"/>
    <n v="0"/>
    <n v="343"/>
    <n v="1040"/>
    <n v="2275"/>
  </r>
  <r>
    <x v="21"/>
    <d v="2016-01-05T00:00:00"/>
    <n v="0"/>
    <n v="0"/>
    <n v="397"/>
    <n v="525"/>
    <n v="2361"/>
  </r>
  <r>
    <x v="21"/>
    <d v="2016-02-05T00:00:00"/>
    <n v="0"/>
    <n v="0"/>
    <n v="236"/>
    <n v="1204"/>
    <n v="2044"/>
  </r>
  <r>
    <x v="21"/>
    <d v="2016-03-05T00:00:00"/>
    <n v="0"/>
    <n v="0"/>
    <n v="0"/>
    <n v="1440"/>
    <n v="1496"/>
  </r>
  <r>
    <x v="21"/>
    <d v="2016-04-05T00:00:00"/>
    <n v="0"/>
    <n v="0"/>
    <n v="156"/>
    <n v="1279"/>
    <n v="1902"/>
  </r>
  <r>
    <x v="21"/>
    <d v="2016-05-05T00:00:00"/>
    <n v="0"/>
    <n v="0"/>
    <n v="487"/>
    <n v="479"/>
    <n v="2636"/>
  </r>
  <r>
    <x v="21"/>
    <d v="2016-06-05T00:00:00"/>
    <n v="0"/>
    <n v="0"/>
    <n v="133"/>
    <n v="673"/>
    <n v="1838"/>
  </r>
  <r>
    <x v="21"/>
    <d v="2016-07-05T00:00:00"/>
    <n v="0"/>
    <n v="0"/>
    <n v="412"/>
    <n v="456"/>
    <n v="2469"/>
  </r>
  <r>
    <x v="21"/>
    <d v="2016-08-05T00:00:00"/>
    <n v="0"/>
    <n v="0"/>
    <n v="318"/>
    <n v="517"/>
    <n v="2250"/>
  </r>
  <r>
    <x v="21"/>
    <d v="2016-09-05T00:00:00"/>
    <n v="0"/>
    <n v="0"/>
    <n v="197"/>
    <n v="125"/>
    <n v="1248"/>
  </r>
  <r>
    <x v="22"/>
    <d v="2016-12-04T00:00:00"/>
    <n v="0"/>
    <n v="0"/>
    <n v="199"/>
    <n v="1241"/>
    <n v="2560"/>
  </r>
  <r>
    <x v="22"/>
    <s v="4/13/2016"/>
    <n v="0"/>
    <n v="0"/>
    <n v="350"/>
    <n v="1090"/>
    <n v="2905"/>
  </r>
  <r>
    <x v="22"/>
    <s v="4/14/2016"/>
    <n v="0"/>
    <n v="0"/>
    <n v="363"/>
    <n v="1077"/>
    <n v="2952"/>
  </r>
  <r>
    <x v="22"/>
    <s v="4/15/2016"/>
    <n v="0"/>
    <n v="0"/>
    <n v="328"/>
    <n v="1112"/>
    <n v="2896"/>
  </r>
  <r>
    <x v="22"/>
    <s v="4/16/2016"/>
    <n v="0"/>
    <n v="0"/>
    <n v="258"/>
    <n v="1182"/>
    <n v="2783"/>
  </r>
  <r>
    <x v="22"/>
    <s v="4/17/2016"/>
    <n v="31"/>
    <n v="12"/>
    <n v="225"/>
    <n v="1172"/>
    <n v="3171"/>
  </r>
  <r>
    <x v="22"/>
    <s v="4/18/2016"/>
    <n v="0"/>
    <n v="0"/>
    <n v="271"/>
    <n v="1169"/>
    <n v="2766"/>
  </r>
  <r>
    <x v="22"/>
    <s v="4/19/2016"/>
    <n v="0"/>
    <n v="0"/>
    <n v="321"/>
    <n v="1119"/>
    <n v="2839"/>
  </r>
  <r>
    <x v="22"/>
    <s v="4/20/2016"/>
    <n v="0"/>
    <n v="0"/>
    <n v="258"/>
    <n v="1182"/>
    <n v="2701"/>
  </r>
  <r>
    <x v="22"/>
    <s v="4/21/2016"/>
    <n v="0"/>
    <n v="0"/>
    <n v="0"/>
    <n v="1440"/>
    <n v="2060"/>
  </r>
  <r>
    <x v="22"/>
    <s v="4/22/2016"/>
    <n v="0"/>
    <n v="0"/>
    <n v="302"/>
    <n v="1138"/>
    <n v="2796"/>
  </r>
  <r>
    <x v="22"/>
    <s v="4/23/2016"/>
    <n v="33"/>
    <n v="0"/>
    <n v="0"/>
    <n v="1407"/>
    <n v="2664"/>
  </r>
  <r>
    <x v="22"/>
    <s v="4/24/2016"/>
    <n v="0"/>
    <n v="0"/>
    <n v="258"/>
    <n v="1182"/>
    <n v="2703"/>
  </r>
  <r>
    <x v="22"/>
    <s v="4/25/2016"/>
    <n v="8"/>
    <n v="3"/>
    <n v="249"/>
    <n v="1180"/>
    <n v="2771"/>
  </r>
  <r>
    <x v="22"/>
    <s v="4/26/2016"/>
    <n v="0"/>
    <n v="0"/>
    <n v="0"/>
    <n v="1440"/>
    <n v="2060"/>
  </r>
  <r>
    <x v="22"/>
    <s v="4/27/2016"/>
    <n v="0"/>
    <n v="0"/>
    <n v="287"/>
    <n v="1153"/>
    <n v="2743"/>
  </r>
  <r>
    <x v="22"/>
    <s v="4/28/2016"/>
    <n v="0"/>
    <n v="0"/>
    <n v="255"/>
    <n v="1185"/>
    <n v="2687"/>
  </r>
  <r>
    <x v="22"/>
    <s v="4/29/2016"/>
    <n v="0"/>
    <n v="0"/>
    <n v="0"/>
    <n v="1440"/>
    <n v="2060"/>
  </r>
  <r>
    <x v="22"/>
    <s v="4/30/2016"/>
    <n v="0"/>
    <n v="0"/>
    <n v="324"/>
    <n v="1116"/>
    <n v="2843"/>
  </r>
  <r>
    <x v="22"/>
    <d v="2016-01-05T00:00:00"/>
    <n v="8"/>
    <n v="95"/>
    <n v="282"/>
    <n v="1055"/>
    <n v="3327"/>
  </r>
  <r>
    <x v="22"/>
    <d v="2016-02-05T00:00:00"/>
    <n v="0"/>
    <n v="0"/>
    <n v="268"/>
    <n v="1172"/>
    <n v="2725"/>
  </r>
  <r>
    <x v="22"/>
    <d v="2016-03-05T00:00:00"/>
    <n v="0"/>
    <n v="0"/>
    <n v="240"/>
    <n v="1200"/>
    <n v="2671"/>
  </r>
  <r>
    <x v="22"/>
    <d v="2016-04-05T00:00:00"/>
    <n v="0"/>
    <n v="0"/>
    <n v="272"/>
    <n v="1168"/>
    <n v="2718"/>
  </r>
  <r>
    <x v="22"/>
    <d v="2016-05-05T00:00:00"/>
    <n v="0"/>
    <n v="0"/>
    <n v="239"/>
    <n v="1201"/>
    <n v="2682"/>
  </r>
  <r>
    <x v="22"/>
    <d v="2016-06-05T00:00:00"/>
    <n v="0"/>
    <n v="0"/>
    <n v="305"/>
    <n v="1135"/>
    <n v="2806"/>
  </r>
  <r>
    <x v="22"/>
    <d v="2016-07-05T00:00:00"/>
    <n v="0"/>
    <n v="0"/>
    <n v="227"/>
    <n v="1213"/>
    <n v="2613"/>
  </r>
  <r>
    <x v="22"/>
    <d v="2016-08-05T00:00:00"/>
    <n v="0"/>
    <n v="0"/>
    <n v="251"/>
    <n v="1189"/>
    <n v="2712"/>
  </r>
  <r>
    <x v="22"/>
    <d v="2016-09-05T00:00:00"/>
    <n v="0"/>
    <n v="0"/>
    <n v="264"/>
    <n v="800"/>
    <n v="2175"/>
  </r>
  <r>
    <x v="22"/>
    <d v="2016-10-05T00:00:00"/>
    <n v="0"/>
    <n v="0"/>
    <n v="0"/>
    <n v="1440"/>
    <n v="0"/>
  </r>
  <r>
    <x v="23"/>
    <d v="2016-12-04T00:00:00"/>
    <n v="0"/>
    <n v="0"/>
    <n v="0"/>
    <n v="1440"/>
    <n v="1841"/>
  </r>
  <r>
    <x v="23"/>
    <s v="4/13/2016"/>
    <n v="17"/>
    <n v="18"/>
    <n v="85"/>
    <n v="1053"/>
    <n v="2400"/>
  </r>
  <r>
    <x v="23"/>
    <s v="4/14/2016"/>
    <n v="14"/>
    <n v="24"/>
    <n v="105"/>
    <n v="863"/>
    <n v="2507"/>
  </r>
  <r>
    <x v="23"/>
    <s v="4/15/2016"/>
    <n v="0"/>
    <n v="0"/>
    <n v="58"/>
    <n v="976"/>
    <n v="2127"/>
  </r>
  <r>
    <x v="23"/>
    <s v="4/16/2016"/>
    <n v="36"/>
    <n v="18"/>
    <n v="9"/>
    <n v="1377"/>
    <n v="2225"/>
  </r>
  <r>
    <x v="23"/>
    <s v="4/17/2016"/>
    <n v="5"/>
    <n v="24"/>
    <n v="19"/>
    <n v="1392"/>
    <n v="2067"/>
  </r>
  <r>
    <x v="23"/>
    <s v="4/18/2016"/>
    <n v="30"/>
    <n v="31"/>
    <n v="146"/>
    <n v="1233"/>
    <n v="2798"/>
  </r>
  <r>
    <x v="23"/>
    <s v="4/19/2016"/>
    <n v="0"/>
    <n v="0"/>
    <n v="0"/>
    <n v="1440"/>
    <n v="1841"/>
  </r>
  <r>
    <x v="23"/>
    <s v="4/20/2016"/>
    <n v="70"/>
    <n v="113"/>
    <n v="178"/>
    <n v="1079"/>
    <n v="3727"/>
  </r>
  <r>
    <x v="23"/>
    <s v="4/21/2016"/>
    <n v="0"/>
    <n v="0"/>
    <n v="0"/>
    <n v="1440"/>
    <n v="1841"/>
  </r>
  <r>
    <x v="23"/>
    <s v="4/22/2016"/>
    <n v="0"/>
    <n v="0"/>
    <n v="20"/>
    <n v="1420"/>
    <n v="1922"/>
  </r>
  <r>
    <x v="23"/>
    <s v="4/23/2016"/>
    <n v="0"/>
    <n v="0"/>
    <n v="0"/>
    <n v="1440"/>
    <n v="1841"/>
  </r>
  <r>
    <x v="23"/>
    <s v="4/24/2016"/>
    <n v="11"/>
    <n v="18"/>
    <n v="11"/>
    <n v="1400"/>
    <n v="2053"/>
  </r>
  <r>
    <x v="23"/>
    <s v="4/25/2016"/>
    <n v="33"/>
    <n v="13"/>
    <n v="92"/>
    <n v="1302"/>
    <n v="2484"/>
  </r>
  <r>
    <x v="23"/>
    <s v="4/26/2016"/>
    <n v="42"/>
    <n v="30"/>
    <n v="47"/>
    <n v="1321"/>
    <n v="2584"/>
  </r>
  <r>
    <x v="23"/>
    <s v="4/27/2016"/>
    <n v="0"/>
    <n v="0"/>
    <n v="0"/>
    <n v="1440"/>
    <n v="1841"/>
  </r>
  <r>
    <x v="23"/>
    <s v="4/28/2016"/>
    <n v="2"/>
    <n v="13"/>
    <n v="15"/>
    <n v="1410"/>
    <n v="1993"/>
  </r>
  <r>
    <x v="23"/>
    <s v="4/29/2016"/>
    <n v="0"/>
    <n v="0"/>
    <n v="0"/>
    <n v="1440"/>
    <n v="1841"/>
  </r>
  <r>
    <x v="23"/>
    <s v="4/30/2016"/>
    <n v="3"/>
    <n v="9"/>
    <n v="84"/>
    <n v="1344"/>
    <n v="2280"/>
  </r>
  <r>
    <x v="23"/>
    <d v="2016-01-05T00:00:00"/>
    <n v="9"/>
    <n v="34"/>
    <n v="50"/>
    <n v="1347"/>
    <n v="2319"/>
  </r>
  <r>
    <x v="23"/>
    <d v="2016-02-05T00:00:00"/>
    <n v="0"/>
    <n v="0"/>
    <n v="0"/>
    <n v="1440"/>
    <n v="1841"/>
  </r>
  <r>
    <x v="23"/>
    <d v="2016-03-05T00:00:00"/>
    <n v="0"/>
    <n v="0"/>
    <n v="1"/>
    <n v="1439"/>
    <n v="1843"/>
  </r>
  <r>
    <x v="23"/>
    <d v="2016-04-05T00:00:00"/>
    <n v="0"/>
    <n v="0"/>
    <n v="0"/>
    <n v="1440"/>
    <n v="1841"/>
  </r>
  <r>
    <x v="23"/>
    <d v="2016-05-05T00:00:00"/>
    <n v="0"/>
    <n v="0"/>
    <n v="0"/>
    <n v="1440"/>
    <n v="1841"/>
  </r>
  <r>
    <x v="23"/>
    <d v="2016-06-05T00:00:00"/>
    <n v="12"/>
    <n v="35"/>
    <n v="75"/>
    <n v="1318"/>
    <n v="2496"/>
  </r>
  <r>
    <x v="23"/>
    <d v="2016-07-05T00:00:00"/>
    <n v="2"/>
    <n v="5"/>
    <n v="49"/>
    <n v="551"/>
    <n v="1032"/>
  </r>
  <r>
    <x v="24"/>
    <d v="2016-12-04T00:00:00"/>
    <n v="50"/>
    <n v="14"/>
    <n v="189"/>
    <n v="796"/>
    <n v="1994"/>
  </r>
  <r>
    <x v="24"/>
    <s v="4/13/2016"/>
    <n v="8"/>
    <n v="24"/>
    <n v="142"/>
    <n v="548"/>
    <n v="1718"/>
  </r>
  <r>
    <x v="24"/>
    <s v="4/14/2016"/>
    <n v="0"/>
    <n v="0"/>
    <n v="86"/>
    <n v="862"/>
    <n v="1466"/>
  </r>
  <r>
    <x v="24"/>
    <s v="4/15/2016"/>
    <n v="0"/>
    <n v="0"/>
    <n v="217"/>
    <n v="837"/>
    <n v="1756"/>
  </r>
  <r>
    <x v="24"/>
    <s v="4/16/2016"/>
    <n v="50"/>
    <n v="3"/>
    <n v="280"/>
    <n v="741"/>
    <n v="2173"/>
  </r>
  <r>
    <x v="24"/>
    <s v="4/17/2016"/>
    <n v="5"/>
    <n v="13"/>
    <n v="295"/>
    <n v="634"/>
    <n v="2027"/>
  </r>
  <r>
    <x v="24"/>
    <s v="4/18/2016"/>
    <n v="13"/>
    <n v="42"/>
    <n v="238"/>
    <n v="689"/>
    <n v="2039"/>
  </r>
  <r>
    <x v="24"/>
    <s v="4/19/2016"/>
    <n v="35"/>
    <n v="41"/>
    <n v="195"/>
    <n v="659"/>
    <n v="2046"/>
  </r>
  <r>
    <x v="24"/>
    <s v="4/20/2016"/>
    <n v="48"/>
    <n v="4"/>
    <n v="297"/>
    <n v="639"/>
    <n v="2174"/>
  </r>
  <r>
    <x v="24"/>
    <s v="4/21/2016"/>
    <n v="53"/>
    <n v="27"/>
    <n v="214"/>
    <n v="708"/>
    <n v="2179"/>
  </r>
  <r>
    <x v="24"/>
    <s v="4/22/2016"/>
    <n v="30"/>
    <n v="33"/>
    <n v="240"/>
    <n v="659"/>
    <n v="2086"/>
  </r>
  <r>
    <x v="24"/>
    <s v="4/23/2016"/>
    <n v="58"/>
    <n v="41"/>
    <n v="347"/>
    <n v="484"/>
    <n v="2571"/>
  </r>
  <r>
    <x v="24"/>
    <s v="4/24/2016"/>
    <n v="0"/>
    <n v="0"/>
    <n v="199"/>
    <n v="720"/>
    <n v="1705"/>
  </r>
  <r>
    <x v="24"/>
    <s v="4/25/2016"/>
    <n v="35"/>
    <n v="31"/>
    <n v="282"/>
    <n v="637"/>
    <n v="2194"/>
  </r>
  <r>
    <x v="24"/>
    <s v="4/26/2016"/>
    <n v="36"/>
    <n v="7"/>
    <n v="254"/>
    <n v="680"/>
    <n v="2012"/>
  </r>
  <r>
    <x v="24"/>
    <s v="4/27/2016"/>
    <n v="7"/>
    <n v="38"/>
    <n v="279"/>
    <n v="697"/>
    <n v="2034"/>
  </r>
  <r>
    <x v="24"/>
    <s v="4/28/2016"/>
    <n v="38"/>
    <n v="8"/>
    <n v="288"/>
    <n v="621"/>
    <n v="2182"/>
  </r>
  <r>
    <x v="24"/>
    <s v="4/29/2016"/>
    <n v="12"/>
    <n v="15"/>
    <n v="369"/>
    <n v="645"/>
    <n v="2254"/>
  </r>
  <r>
    <x v="24"/>
    <s v="4/30/2016"/>
    <n v="32"/>
    <n v="16"/>
    <n v="237"/>
    <n v="731"/>
    <n v="2002"/>
  </r>
  <r>
    <x v="24"/>
    <d v="2016-01-05T00:00:00"/>
    <n v="0"/>
    <n v="0"/>
    <n v="215"/>
    <n v="722"/>
    <n v="1740"/>
  </r>
  <r>
    <x v="24"/>
    <d v="2016-02-05T00:00:00"/>
    <n v="18"/>
    <n v="39"/>
    <n v="313"/>
    <n v="655"/>
    <n v="2162"/>
  </r>
  <r>
    <x v="24"/>
    <d v="2016-03-05T00:00:00"/>
    <n v="21"/>
    <n v="36"/>
    <n v="267"/>
    <n v="654"/>
    <n v="2072"/>
  </r>
  <r>
    <x v="24"/>
    <d v="2016-04-05T00:00:00"/>
    <n v="15"/>
    <n v="36"/>
    <n v="284"/>
    <n v="683"/>
    <n v="2086"/>
  </r>
  <r>
    <x v="24"/>
    <d v="2016-05-05T00:00:00"/>
    <n v="14"/>
    <n v="22"/>
    <n v="305"/>
    <n v="591"/>
    <n v="2066"/>
  </r>
  <r>
    <x v="24"/>
    <d v="2016-06-05T00:00:00"/>
    <n v="0"/>
    <n v="0"/>
    <n v="299"/>
    <n v="717"/>
    <n v="1850"/>
  </r>
  <r>
    <x v="24"/>
    <d v="2016-07-05T00:00:00"/>
    <n v="0"/>
    <n v="0"/>
    <n v="328"/>
    <n v="745"/>
    <n v="1947"/>
  </r>
  <r>
    <x v="24"/>
    <d v="2016-08-05T00:00:00"/>
    <n v="0"/>
    <n v="14"/>
    <n v="151"/>
    <n v="709"/>
    <n v="1659"/>
  </r>
  <r>
    <x v="24"/>
    <d v="2016-09-05T00:00:00"/>
    <n v="43"/>
    <n v="21"/>
    <n v="231"/>
    <n v="607"/>
    <n v="2105"/>
  </r>
  <r>
    <x v="24"/>
    <d v="2016-10-05T00:00:00"/>
    <n v="62"/>
    <n v="34"/>
    <n v="275"/>
    <n v="626"/>
    <n v="2361"/>
  </r>
  <r>
    <x v="24"/>
    <d v="2016-11-05T00:00:00"/>
    <n v="24"/>
    <n v="7"/>
    <n v="199"/>
    <n v="709"/>
    <n v="1855"/>
  </r>
  <r>
    <x v="24"/>
    <d v="2016-12-05T00:00:00"/>
    <n v="0"/>
    <n v="8"/>
    <n v="105"/>
    <n v="127"/>
    <n v="928"/>
  </r>
  <r>
    <x v="25"/>
    <d v="2016-12-04T00:00:00"/>
    <n v="53"/>
    <n v="8"/>
    <n v="355"/>
    <n v="1024"/>
    <n v="2937"/>
  </r>
  <r>
    <x v="25"/>
    <s v="4/13/2016"/>
    <n v="56"/>
    <n v="22"/>
    <n v="261"/>
    <n v="1101"/>
    <n v="2742"/>
  </r>
  <r>
    <x v="25"/>
    <s v="4/14/2016"/>
    <n v="34"/>
    <n v="6"/>
    <n v="304"/>
    <n v="1096"/>
    <n v="2668"/>
  </r>
  <r>
    <x v="25"/>
    <s v="4/15/2016"/>
    <n v="0"/>
    <n v="0"/>
    <n v="202"/>
    <n v="1238"/>
    <n v="2098"/>
  </r>
  <r>
    <x v="25"/>
    <s v="4/16/2016"/>
    <n v="0"/>
    <n v="0"/>
    <n v="203"/>
    <n v="1155"/>
    <n v="2076"/>
  </r>
  <r>
    <x v="25"/>
    <s v="4/17/2016"/>
    <n v="0"/>
    <n v="0"/>
    <n v="305"/>
    <n v="1135"/>
    <n v="2383"/>
  </r>
  <r>
    <x v="25"/>
    <s v="4/18/2016"/>
    <n v="48"/>
    <n v="31"/>
    <n v="284"/>
    <n v="1077"/>
    <n v="2832"/>
  </r>
  <r>
    <x v="25"/>
    <s v="4/19/2016"/>
    <n v="53"/>
    <n v="17"/>
    <n v="304"/>
    <n v="1066"/>
    <n v="2812"/>
  </r>
  <r>
    <x v="25"/>
    <s v="4/20/2016"/>
    <n v="60"/>
    <n v="33"/>
    <n v="347"/>
    <n v="1000"/>
    <n v="3096"/>
  </r>
  <r>
    <x v="25"/>
    <s v="4/21/2016"/>
    <n v="30"/>
    <n v="34"/>
    <n v="327"/>
    <n v="1049"/>
    <n v="2763"/>
  </r>
  <r>
    <x v="25"/>
    <s v="4/22/2016"/>
    <n v="64"/>
    <n v="50"/>
    <n v="261"/>
    <n v="1065"/>
    <n v="2889"/>
  </r>
  <r>
    <x v="25"/>
    <s v="4/23/2016"/>
    <n v="2"/>
    <n v="25"/>
    <n v="223"/>
    <n v="1190"/>
    <n v="2284"/>
  </r>
  <r>
    <x v="25"/>
    <s v="4/24/2016"/>
    <n v="0"/>
    <n v="0"/>
    <n v="419"/>
    <n v="1021"/>
    <n v="2667"/>
  </r>
  <r>
    <x v="25"/>
    <s v="4/25/2016"/>
    <n v="51"/>
    <n v="24"/>
    <n v="379"/>
    <n v="986"/>
    <n v="3055"/>
  </r>
  <r>
    <x v="25"/>
    <s v="4/26/2016"/>
    <n v="16"/>
    <n v="22"/>
    <n v="424"/>
    <n v="978"/>
    <n v="2939"/>
  </r>
  <r>
    <x v="25"/>
    <s v="4/27/2016"/>
    <n v="50"/>
    <n v="12"/>
    <n v="337"/>
    <n v="1041"/>
    <n v="2830"/>
  </r>
  <r>
    <x v="25"/>
    <s v="4/28/2016"/>
    <n v="16"/>
    <n v="16"/>
    <n v="401"/>
    <n v="1007"/>
    <n v="2836"/>
  </r>
  <r>
    <x v="25"/>
    <s v="4/29/2016"/>
    <n v="55"/>
    <n v="42"/>
    <n v="382"/>
    <n v="961"/>
    <n v="3180"/>
  </r>
  <r>
    <x v="25"/>
    <s v="4/30/2016"/>
    <n v="0"/>
    <n v="0"/>
    <n v="200"/>
    <n v="1240"/>
    <n v="2051"/>
  </r>
  <r>
    <x v="25"/>
    <d v="2016-01-05T00:00:00"/>
    <n v="0"/>
    <n v="0"/>
    <n v="237"/>
    <n v="1142"/>
    <n v="2225"/>
  </r>
  <r>
    <x v="25"/>
    <d v="2016-02-05T00:00:00"/>
    <n v="64"/>
    <n v="14"/>
    <n v="250"/>
    <n v="1112"/>
    <n v="2642"/>
  </r>
  <r>
    <x v="25"/>
    <d v="2016-03-05T00:00:00"/>
    <n v="58"/>
    <n v="31"/>
    <n v="330"/>
    <n v="1021"/>
    <n v="2976"/>
  </r>
  <r>
    <x v="25"/>
    <d v="2016-04-05T00:00:00"/>
    <n v="0"/>
    <n v="0"/>
    <n v="0"/>
    <n v="1440"/>
    <n v="1557"/>
  </r>
  <r>
    <x v="25"/>
    <d v="2016-05-05T00:00:00"/>
    <n v="53"/>
    <n v="23"/>
    <n v="317"/>
    <n v="1047"/>
    <n v="2933"/>
  </r>
  <r>
    <x v="25"/>
    <d v="2016-06-05T00:00:00"/>
    <n v="44"/>
    <n v="13"/>
    <n v="247"/>
    <n v="1136"/>
    <n v="2553"/>
  </r>
  <r>
    <x v="25"/>
    <d v="2016-07-05T00:00:00"/>
    <n v="0"/>
    <n v="0"/>
    <n v="0"/>
    <n v="111"/>
    <n v="120"/>
  </r>
  <r>
    <x v="26"/>
    <d v="2016-12-04T00:00:00"/>
    <n v="59"/>
    <n v="6"/>
    <n v="153"/>
    <n v="745"/>
    <n v="2772"/>
  </r>
  <r>
    <x v="26"/>
    <s v="4/13/2016"/>
    <n v="31"/>
    <n v="26"/>
    <n v="155"/>
    <n v="744"/>
    <n v="2516"/>
  </r>
  <r>
    <x v="26"/>
    <s v="4/14/2016"/>
    <n v="35"/>
    <n v="32"/>
    <n v="189"/>
    <n v="787"/>
    <n v="2734"/>
  </r>
  <r>
    <x v="26"/>
    <s v="4/15/2016"/>
    <n v="30"/>
    <n v="21"/>
    <n v="139"/>
    <n v="864"/>
    <n v="2395"/>
  </r>
  <r>
    <x v="26"/>
    <s v="4/16/2016"/>
    <n v="0"/>
    <n v="0"/>
    <n v="3"/>
    <n v="1437"/>
    <n v="1635"/>
  </r>
  <r>
    <x v="26"/>
    <s v="4/17/2016"/>
    <n v="0"/>
    <n v="0"/>
    <n v="0"/>
    <n v="1440"/>
    <n v="1629"/>
  </r>
  <r>
    <x v="26"/>
    <s v="4/18/2016"/>
    <n v="61"/>
    <n v="51"/>
    <n v="114"/>
    <n v="1136"/>
    <n v="2743"/>
  </r>
  <r>
    <x v="26"/>
    <s v="4/19/2016"/>
    <n v="67"/>
    <n v="69"/>
    <n v="124"/>
    <n v="671"/>
    <n v="2944"/>
  </r>
  <r>
    <x v="26"/>
    <s v="4/20/2016"/>
    <n v="87"/>
    <n v="13"/>
    <n v="145"/>
    <n v="797"/>
    <n v="2997"/>
  </r>
  <r>
    <x v="26"/>
    <s v="4/21/2016"/>
    <n v="19"/>
    <n v="6"/>
    <n v="206"/>
    <n v="758"/>
    <n v="2463"/>
  </r>
  <r>
    <x v="26"/>
    <s v="4/22/2016"/>
    <n v="58"/>
    <n v="59"/>
    <n v="153"/>
    <n v="762"/>
    <n v="2846"/>
  </r>
  <r>
    <x v="26"/>
    <s v="4/23/2016"/>
    <n v="0"/>
    <n v="0"/>
    <n v="90"/>
    <n v="1350"/>
    <n v="1965"/>
  </r>
  <r>
    <x v="26"/>
    <s v="4/24/2016"/>
    <n v="0"/>
    <n v="0"/>
    <n v="125"/>
    <n v="566"/>
    <n v="2049"/>
  </r>
  <r>
    <x v="26"/>
    <s v="4/25/2016"/>
    <n v="69"/>
    <n v="39"/>
    <n v="129"/>
    <n v="706"/>
    <n v="2752"/>
  </r>
  <r>
    <x v="26"/>
    <s v="4/26/2016"/>
    <n v="70"/>
    <n v="33"/>
    <n v="132"/>
    <n v="726"/>
    <n v="2781"/>
  </r>
  <r>
    <x v="26"/>
    <s v="4/27/2016"/>
    <n v="55"/>
    <n v="6"/>
    <n v="145"/>
    <n v="829"/>
    <n v="2693"/>
  </r>
  <r>
    <x v="26"/>
    <s v="4/28/2016"/>
    <n v="54"/>
    <n v="48"/>
    <n v="161"/>
    <n v="810"/>
    <n v="2862"/>
  </r>
  <r>
    <x v="26"/>
    <s v="4/29/2016"/>
    <n v="24"/>
    <n v="36"/>
    <n v="182"/>
    <n v="1198"/>
    <n v="2616"/>
  </r>
  <r>
    <x v="26"/>
    <s v="4/30/2016"/>
    <n v="42"/>
    <n v="17"/>
    <n v="308"/>
    <n v="584"/>
    <n v="2995"/>
  </r>
  <r>
    <x v="26"/>
    <d v="2016-01-05T00:00:00"/>
    <n v="30"/>
    <n v="15"/>
    <n v="258"/>
    <n v="685"/>
    <n v="2730"/>
  </r>
  <r>
    <x v="26"/>
    <d v="2016-02-05T00:00:00"/>
    <n v="66"/>
    <n v="26"/>
    <n v="139"/>
    <n v="737"/>
    <n v="2754"/>
  </r>
  <r>
    <x v="26"/>
    <d v="2016-03-05T00:00:00"/>
    <n v="57"/>
    <n v="36"/>
    <n v="152"/>
    <n v="761"/>
    <n v="2754"/>
  </r>
  <r>
    <x v="26"/>
    <d v="2016-04-05T00:00:00"/>
    <n v="45"/>
    <n v="12"/>
    <n v="135"/>
    <n v="843"/>
    <n v="2655"/>
  </r>
  <r>
    <x v="26"/>
    <d v="2016-05-05T00:00:00"/>
    <n v="24"/>
    <n v="14"/>
    <n v="149"/>
    <n v="1253"/>
    <n v="2386"/>
  </r>
  <r>
    <x v="26"/>
    <d v="2016-06-05T00:00:00"/>
    <n v="84"/>
    <n v="35"/>
    <n v="154"/>
    <n v="834"/>
    <n v="2924"/>
  </r>
  <r>
    <x v="26"/>
    <d v="2016-07-05T00:00:00"/>
    <n v="20"/>
    <n v="42"/>
    <n v="209"/>
    <n v="621"/>
    <n v="2739"/>
  </r>
  <r>
    <x v="26"/>
    <d v="2016-08-05T00:00:00"/>
    <n v="32"/>
    <n v="27"/>
    <n v="147"/>
    <n v="695"/>
    <n v="2534"/>
  </r>
  <r>
    <x v="26"/>
    <d v="2016-09-05T00:00:00"/>
    <n v="67"/>
    <n v="50"/>
    <n v="171"/>
    <n v="743"/>
    <n v="2960"/>
  </r>
  <r>
    <x v="26"/>
    <d v="2016-10-05T00:00:00"/>
    <n v="72"/>
    <n v="23"/>
    <n v="106"/>
    <n v="1182"/>
    <n v="2800"/>
  </r>
  <r>
    <x v="26"/>
    <d v="2016-11-05T00:00:00"/>
    <n v="57"/>
    <n v="40"/>
    <n v="128"/>
    <n v="757"/>
    <n v="2735"/>
  </r>
  <r>
    <x v="26"/>
    <d v="2016-12-05T00:00:00"/>
    <n v="5"/>
    <n v="4"/>
    <n v="58"/>
    <n v="343"/>
    <n v="1199"/>
  </r>
  <r>
    <x v="27"/>
    <d v="2016-12-04T00:00:00"/>
    <n v="116"/>
    <n v="8"/>
    <n v="123"/>
    <n v="1193"/>
    <n v="3186"/>
  </r>
  <r>
    <x v="27"/>
    <s v="4/13/2016"/>
    <n v="95"/>
    <n v="12"/>
    <n v="156"/>
    <n v="1177"/>
    <n v="3140"/>
  </r>
  <r>
    <x v="27"/>
    <s v="4/14/2016"/>
    <n v="119"/>
    <n v="5"/>
    <n v="193"/>
    <n v="1123"/>
    <n v="3411"/>
  </r>
  <r>
    <x v="27"/>
    <s v="4/15/2016"/>
    <n v="132"/>
    <n v="8"/>
    <n v="158"/>
    <n v="1142"/>
    <n v="3410"/>
  </r>
  <r>
    <x v="27"/>
    <s v="4/16/2016"/>
    <n v="96"/>
    <n v="6"/>
    <n v="83"/>
    <n v="1255"/>
    <n v="2867"/>
  </r>
  <r>
    <x v="27"/>
    <s v="4/17/2016"/>
    <n v="111"/>
    <n v="21"/>
    <n v="195"/>
    <n v="1113"/>
    <n v="3213"/>
  </r>
  <r>
    <x v="27"/>
    <s v="4/18/2016"/>
    <n v="102"/>
    <n v="6"/>
    <n v="195"/>
    <n v="1137"/>
    <n v="3133"/>
  </r>
  <r>
    <x v="27"/>
    <s v="4/19/2016"/>
    <n v="90"/>
    <n v="7"/>
    <n v="191"/>
    <n v="1152"/>
    <n v="3114"/>
  </r>
  <r>
    <x v="27"/>
    <s v="4/20/2016"/>
    <n v="89"/>
    <n v="5"/>
    <n v="158"/>
    <n v="695"/>
    <n v="3043"/>
  </r>
  <r>
    <x v="27"/>
    <s v="4/21/2016"/>
    <n v="100"/>
    <n v="6"/>
    <n v="170"/>
    <n v="1164"/>
    <n v="3103"/>
  </r>
  <r>
    <x v="27"/>
    <s v="4/22/2016"/>
    <n v="60"/>
    <n v="3"/>
    <n v="117"/>
    <n v="1260"/>
    <n v="2655"/>
  </r>
  <r>
    <x v="27"/>
    <s v="4/23/2016"/>
    <n v="125"/>
    <n v="14"/>
    <n v="223"/>
    <n v="741"/>
    <n v="3554"/>
  </r>
  <r>
    <x v="27"/>
    <s v="4/24/2016"/>
    <n v="129"/>
    <n v="33"/>
    <n v="182"/>
    <n v="1096"/>
    <n v="3577"/>
  </r>
  <r>
    <x v="27"/>
    <s v="4/25/2016"/>
    <n v="118"/>
    <n v="9"/>
    <n v="209"/>
    <n v="1104"/>
    <n v="3403"/>
  </r>
  <r>
    <x v="27"/>
    <s v="4/26/2016"/>
    <n v="68"/>
    <n v="5"/>
    <n v="185"/>
    <n v="1182"/>
    <n v="2846"/>
  </r>
  <r>
    <x v="27"/>
    <s v="4/27/2016"/>
    <n v="60"/>
    <n v="10"/>
    <n v="183"/>
    <n v="1187"/>
    <n v="2852"/>
  </r>
  <r>
    <x v="27"/>
    <s v="4/28/2016"/>
    <n v="90"/>
    <n v="9"/>
    <n v="153"/>
    <n v="1188"/>
    <n v="3062"/>
  </r>
  <r>
    <x v="27"/>
    <s v="4/29/2016"/>
    <n v="58"/>
    <n v="8"/>
    <n v="159"/>
    <n v="1215"/>
    <n v="2794"/>
  </r>
  <r>
    <x v="27"/>
    <s v="4/30/2016"/>
    <n v="27"/>
    <n v="1"/>
    <n v="131"/>
    <n v="1281"/>
    <n v="2408"/>
  </r>
  <r>
    <x v="27"/>
    <d v="2016-01-05T00:00:00"/>
    <n v="0"/>
    <n v="0"/>
    <n v="51"/>
    <n v="1389"/>
    <n v="1886"/>
  </r>
  <r>
    <x v="27"/>
    <d v="2016-02-05T00:00:00"/>
    <n v="0"/>
    <n v="0"/>
    <n v="95"/>
    <n v="1345"/>
    <n v="1988"/>
  </r>
  <r>
    <x v="27"/>
    <d v="2016-03-05T00:00:00"/>
    <n v="87"/>
    <n v="22"/>
    <n v="165"/>
    <n v="1166"/>
    <n v="3023"/>
  </r>
  <r>
    <x v="27"/>
    <d v="2016-04-05T00:00:00"/>
    <n v="89"/>
    <n v="8"/>
    <n v="123"/>
    <n v="1220"/>
    <n v="2918"/>
  </r>
  <r>
    <x v="27"/>
    <d v="2016-05-05T00:00:00"/>
    <n v="93"/>
    <n v="9"/>
    <n v="130"/>
    <n v="1208"/>
    <n v="2950"/>
  </r>
  <r>
    <x v="27"/>
    <d v="2016-06-05T00:00:00"/>
    <n v="90"/>
    <n v="15"/>
    <n v="90"/>
    <n v="1245"/>
    <n v="2859"/>
  </r>
  <r>
    <x v="27"/>
    <d v="2016-07-05T00:00:00"/>
    <n v="121"/>
    <n v="20"/>
    <n v="148"/>
    <n v="1076"/>
    <n v="3331"/>
  </r>
  <r>
    <x v="27"/>
    <d v="2016-08-05T00:00:00"/>
    <n v="125"/>
    <n v="14"/>
    <n v="228"/>
    <n v="1073"/>
    <n v="3589"/>
  </r>
  <r>
    <x v="27"/>
    <d v="2016-09-05T00:00:00"/>
    <n v="66"/>
    <n v="12"/>
    <n v="148"/>
    <n v="1214"/>
    <n v="2765"/>
  </r>
  <r>
    <x v="27"/>
    <d v="2016-10-05T00:00:00"/>
    <n v="96"/>
    <n v="10"/>
    <n v="115"/>
    <n v="1219"/>
    <n v="2926"/>
  </r>
  <r>
    <x v="27"/>
    <d v="2016-11-05T00:00:00"/>
    <n v="60"/>
    <n v="7"/>
    <n v="184"/>
    <n v="1189"/>
    <n v="2809"/>
  </r>
  <r>
    <x v="27"/>
    <d v="2016-12-05T00:00:00"/>
    <n v="28"/>
    <n v="4"/>
    <n v="39"/>
    <n v="839"/>
    <n v="1505"/>
  </r>
  <r>
    <x v="28"/>
    <d v="2016-12-04T00:00:00"/>
    <n v="40"/>
    <n v="2"/>
    <n v="154"/>
    <n v="1244"/>
    <n v="2044"/>
  </r>
  <r>
    <x v="28"/>
    <s v="4/13/2016"/>
    <n v="35"/>
    <n v="11"/>
    <n v="96"/>
    <n v="1298"/>
    <n v="1935"/>
  </r>
  <r>
    <x v="28"/>
    <s v="4/14/2016"/>
    <n v="29"/>
    <n v="16"/>
    <n v="33"/>
    <n v="1362"/>
    <n v="1705"/>
  </r>
  <r>
    <x v="28"/>
    <s v="4/15/2016"/>
    <n v="0"/>
    <n v="0"/>
    <n v="105"/>
    <n v="1335"/>
    <n v="1632"/>
  </r>
  <r>
    <x v="28"/>
    <s v="4/16/2016"/>
    <n v="6"/>
    <n v="51"/>
    <n v="115"/>
    <n v="1268"/>
    <n v="1880"/>
  </r>
  <r>
    <x v="28"/>
    <s v="4/17/2016"/>
    <n v="41"/>
    <n v="5"/>
    <n v="157"/>
    <n v="1237"/>
    <n v="2112"/>
  </r>
  <r>
    <x v="28"/>
    <s v="4/18/2016"/>
    <n v="16"/>
    <n v="16"/>
    <n v="130"/>
    <n v="1278"/>
    <n v="1829"/>
  </r>
  <r>
    <x v="28"/>
    <s v="4/19/2016"/>
    <n v="0"/>
    <n v="0"/>
    <n v="164"/>
    <n v="1276"/>
    <n v="1763"/>
  </r>
  <r>
    <x v="28"/>
    <s v="4/20/2016"/>
    <n v="5"/>
    <n v="18"/>
    <n v="216"/>
    <n v="1201"/>
    <n v="1931"/>
  </r>
  <r>
    <x v="28"/>
    <s v="4/21/2016"/>
    <n v="49"/>
    <n v="20"/>
    <n v="172"/>
    <n v="1199"/>
    <n v="2218"/>
  </r>
  <r>
    <x v="28"/>
    <s v="4/22/2016"/>
    <n v="0"/>
    <n v="0"/>
    <n v="120"/>
    <n v="1320"/>
    <n v="1651"/>
  </r>
  <r>
    <x v="28"/>
    <s v="4/23/2016"/>
    <n v="30"/>
    <n v="26"/>
    <n v="191"/>
    <n v="1193"/>
    <n v="2132"/>
  </r>
  <r>
    <x v="28"/>
    <s v="4/24/2016"/>
    <n v="41"/>
    <n v="4"/>
    <n v="82"/>
    <n v="1313"/>
    <n v="1976"/>
  </r>
  <r>
    <x v="28"/>
    <s v="4/25/2016"/>
    <n v="7"/>
    <n v="54"/>
    <n v="118"/>
    <n v="1261"/>
    <n v="1909"/>
  </r>
  <r>
    <x v="28"/>
    <s v="4/26/2016"/>
    <n v="19"/>
    <n v="14"/>
    <n v="108"/>
    <n v="1299"/>
    <n v="1813"/>
  </r>
  <r>
    <x v="28"/>
    <s v="4/27/2016"/>
    <n v="45"/>
    <n v="5"/>
    <n v="104"/>
    <n v="1286"/>
    <n v="2008"/>
  </r>
  <r>
    <x v="28"/>
    <s v="4/28/2016"/>
    <n v="11"/>
    <n v="16"/>
    <n v="20"/>
    <n v="1393"/>
    <n v="1580"/>
  </r>
  <r>
    <x v="28"/>
    <s v="4/29/2016"/>
    <n v="16"/>
    <n v="14"/>
    <n v="136"/>
    <n v="1257"/>
    <n v="1854"/>
  </r>
  <r>
    <x v="28"/>
    <s v="4/30/2016"/>
    <n v="0"/>
    <n v="0"/>
    <n v="0"/>
    <n v="1440"/>
    <n v="0"/>
  </r>
  <r>
    <x v="29"/>
    <d v="2016-12-04T00:00:00"/>
    <n v="65"/>
    <n v="15"/>
    <n v="156"/>
    <n v="723"/>
    <n v="3635"/>
  </r>
  <r>
    <x v="29"/>
    <s v="4/13/2016"/>
    <n v="116"/>
    <n v="14"/>
    <n v="169"/>
    <n v="680"/>
    <n v="4079"/>
  </r>
  <r>
    <x v="29"/>
    <s v="4/14/2016"/>
    <n v="123"/>
    <n v="21"/>
    <n v="174"/>
    <n v="699"/>
    <n v="4163"/>
  </r>
  <r>
    <x v="29"/>
    <s v="4/15/2016"/>
    <n v="60"/>
    <n v="23"/>
    <n v="190"/>
    <n v="729"/>
    <n v="3666"/>
  </r>
  <r>
    <x v="29"/>
    <s v="4/16/2016"/>
    <n v="64"/>
    <n v="21"/>
    <n v="142"/>
    <n v="563"/>
    <n v="3363"/>
  </r>
  <r>
    <x v="29"/>
    <s v="4/17/2016"/>
    <n v="0"/>
    <n v="0"/>
    <n v="93"/>
    <n v="599"/>
    <n v="2572"/>
  </r>
  <r>
    <x v="29"/>
    <s v="4/18/2016"/>
    <n v="117"/>
    <n v="10"/>
    <n v="174"/>
    <n v="720"/>
    <n v="4157"/>
  </r>
  <r>
    <x v="29"/>
    <s v="4/19/2016"/>
    <n v="120"/>
    <n v="19"/>
    <n v="154"/>
    <n v="737"/>
    <n v="4092"/>
  </r>
  <r>
    <x v="29"/>
    <s v="4/20/2016"/>
    <n v="82"/>
    <n v="8"/>
    <n v="169"/>
    <n v="763"/>
    <n v="3787"/>
  </r>
  <r>
    <x v="29"/>
    <s v="4/21/2016"/>
    <n v="137"/>
    <n v="16"/>
    <n v="145"/>
    <n v="677"/>
    <n v="4236"/>
  </r>
  <r>
    <x v="29"/>
    <s v="4/22/2016"/>
    <n v="113"/>
    <n v="12"/>
    <n v="159"/>
    <n v="769"/>
    <n v="4044"/>
  </r>
  <r>
    <x v="29"/>
    <s v="4/23/2016"/>
    <n v="19"/>
    <n v="10"/>
    <n v="136"/>
    <n v="740"/>
    <n v="2908"/>
  </r>
  <r>
    <x v="29"/>
    <s v="4/24/2016"/>
    <n v="0"/>
    <n v="0"/>
    <n v="135"/>
    <n v="734"/>
    <n v="2741"/>
  </r>
  <r>
    <x v="29"/>
    <s v="4/25/2016"/>
    <n v="117"/>
    <n v="16"/>
    <n v="141"/>
    <n v="692"/>
    <n v="4005"/>
  </r>
  <r>
    <x v="29"/>
    <s v="4/26/2016"/>
    <n v="90"/>
    <n v="18"/>
    <n v="161"/>
    <n v="593"/>
    <n v="3763"/>
  </r>
  <r>
    <x v="29"/>
    <s v="4/27/2016"/>
    <n v="4"/>
    <n v="4"/>
    <n v="192"/>
    <n v="676"/>
    <n v="3061"/>
  </r>
  <r>
    <x v="29"/>
    <s v="4/28/2016"/>
    <n v="11"/>
    <n v="10"/>
    <n v="139"/>
    <n v="711"/>
    <n v="2884"/>
  </r>
  <r>
    <x v="29"/>
    <s v="4/29/2016"/>
    <n v="3"/>
    <n v="7"/>
    <n v="172"/>
    <n v="767"/>
    <n v="2982"/>
  </r>
  <r>
    <x v="29"/>
    <s v="4/30/2016"/>
    <n v="0"/>
    <n v="0"/>
    <n v="121"/>
    <n v="780"/>
    <n v="2660"/>
  </r>
  <r>
    <x v="29"/>
    <d v="2016-01-05T00:00:00"/>
    <n v="71"/>
    <n v="10"/>
    <n v="127"/>
    <n v="669"/>
    <n v="3369"/>
  </r>
  <r>
    <x v="29"/>
    <d v="2016-02-05T00:00:00"/>
    <n v="63"/>
    <n v="4"/>
    <n v="142"/>
    <n v="802"/>
    <n v="3491"/>
  </r>
  <r>
    <x v="29"/>
    <d v="2016-03-05T00:00:00"/>
    <n v="71"/>
    <n v="20"/>
    <n v="195"/>
    <n v="822"/>
    <n v="3784"/>
  </r>
  <r>
    <x v="29"/>
    <d v="2016-04-05T00:00:00"/>
    <n v="19"/>
    <n v="10"/>
    <n v="167"/>
    <n v="680"/>
    <n v="3110"/>
  </r>
  <r>
    <x v="29"/>
    <d v="2016-05-05T00:00:00"/>
    <n v="66"/>
    <n v="3"/>
    <n v="214"/>
    <n v="764"/>
    <n v="3783"/>
  </r>
  <r>
    <x v="29"/>
    <d v="2016-06-05T00:00:00"/>
    <n v="74"/>
    <n v="5"/>
    <n v="166"/>
    <n v="831"/>
    <n v="3644"/>
  </r>
  <r>
    <x v="29"/>
    <d v="2016-07-05T00:00:00"/>
    <n v="0"/>
    <n v="0"/>
    <n v="158"/>
    <n v="851"/>
    <n v="2799"/>
  </r>
  <r>
    <x v="29"/>
    <d v="2016-08-05T00:00:00"/>
    <n v="0"/>
    <n v="0"/>
    <n v="139"/>
    <n v="621"/>
    <n v="2685"/>
  </r>
  <r>
    <x v="29"/>
    <d v="2016-09-05T00:00:00"/>
    <n v="71"/>
    <n v="13"/>
    <n v="171"/>
    <n v="772"/>
    <n v="3721"/>
  </r>
  <r>
    <x v="29"/>
    <d v="2016-10-05T00:00:00"/>
    <n v="63"/>
    <n v="13"/>
    <n v="152"/>
    <n v="840"/>
    <n v="3586"/>
  </r>
  <r>
    <x v="29"/>
    <d v="2016-11-05T00:00:00"/>
    <n v="72"/>
    <n v="10"/>
    <n v="184"/>
    <n v="763"/>
    <n v="3788"/>
  </r>
  <r>
    <x v="29"/>
    <d v="2016-12-05T00:00:00"/>
    <n v="8"/>
    <n v="6"/>
    <n v="102"/>
    <n v="433"/>
    <n v="1976"/>
  </r>
  <r>
    <x v="30"/>
    <d v="2016-12-04T00:00:00"/>
    <n v="0"/>
    <n v="7"/>
    <n v="196"/>
    <n v="1237"/>
    <n v="2650"/>
  </r>
  <r>
    <x v="30"/>
    <s v="4/13/2016"/>
    <n v="2"/>
    <n v="23"/>
    <n v="163"/>
    <n v="1252"/>
    <n v="2654"/>
  </r>
  <r>
    <x v="30"/>
    <s v="4/14/2016"/>
    <n v="0"/>
    <n v="0"/>
    <n v="134"/>
    <n v="1306"/>
    <n v="2443"/>
  </r>
  <r>
    <x v="30"/>
    <s v="4/15/2016"/>
    <n v="0"/>
    <n v="0"/>
    <n v="65"/>
    <n v="1375"/>
    <n v="2505"/>
  </r>
  <r>
    <x v="30"/>
    <s v="4/16/2016"/>
    <n v="0"/>
    <n v="0"/>
    <n v="0"/>
    <n v="1440"/>
    <n v="2693"/>
  </r>
  <r>
    <x v="30"/>
    <s v="4/17/2016"/>
    <n v="0"/>
    <n v="0"/>
    <n v="0"/>
    <n v="1440"/>
    <n v="2439"/>
  </r>
  <r>
    <x v="30"/>
    <s v="4/18/2016"/>
    <n v="4"/>
    <n v="22"/>
    <n v="105"/>
    <n v="1309"/>
    <n v="2536"/>
  </r>
  <r>
    <x v="30"/>
    <s v="4/19/2016"/>
    <n v="7"/>
    <n v="10"/>
    <n v="166"/>
    <n v="1257"/>
    <n v="2668"/>
  </r>
  <r>
    <x v="30"/>
    <s v="4/20/2016"/>
    <n v="0"/>
    <n v="27"/>
    <n v="167"/>
    <n v="1246"/>
    <n v="2647"/>
  </r>
  <r>
    <x v="30"/>
    <s v="4/21/2016"/>
    <n v="35"/>
    <n v="18"/>
    <n v="158"/>
    <n v="1229"/>
    <n v="2883"/>
  </r>
  <r>
    <x v="30"/>
    <s v="4/22/2016"/>
    <n v="4"/>
    <n v="54"/>
    <n v="212"/>
    <n v="1170"/>
    <n v="2944"/>
  </r>
  <r>
    <x v="30"/>
    <s v="4/23/2016"/>
    <n v="7"/>
    <n v="44"/>
    <n v="238"/>
    <n v="1151"/>
    <n v="3012"/>
  </r>
  <r>
    <x v="30"/>
    <s v="4/24/2016"/>
    <n v="2"/>
    <n v="44"/>
    <n v="206"/>
    <n v="1188"/>
    <n v="2889"/>
  </r>
  <r>
    <x v="30"/>
    <s v="4/25/2016"/>
    <n v="18"/>
    <n v="6"/>
    <n v="122"/>
    <n v="1294"/>
    <n v="2547"/>
  </r>
  <r>
    <x v="30"/>
    <s v="4/26/2016"/>
    <n v="1"/>
    <n v="91"/>
    <n v="214"/>
    <n v="1134"/>
    <n v="3093"/>
  </r>
  <r>
    <x v="30"/>
    <s v="4/27/2016"/>
    <n v="77"/>
    <n v="5"/>
    <n v="129"/>
    <n v="1229"/>
    <n v="3142"/>
  </r>
  <r>
    <x v="30"/>
    <s v="4/28/2016"/>
    <n v="0"/>
    <n v="28"/>
    <n v="203"/>
    <n v="1209"/>
    <n v="2757"/>
  </r>
  <r>
    <x v="30"/>
    <s v="4/29/2016"/>
    <n v="46"/>
    <n v="67"/>
    <n v="258"/>
    <n v="1069"/>
    <n v="3513"/>
  </r>
  <r>
    <x v="30"/>
    <s v="4/30/2016"/>
    <n v="2"/>
    <n v="28"/>
    <n v="317"/>
    <n v="1093"/>
    <n v="3164"/>
  </r>
  <r>
    <x v="30"/>
    <d v="2016-01-05T00:00:00"/>
    <n v="10"/>
    <n v="2"/>
    <n v="117"/>
    <n v="1311"/>
    <n v="2596"/>
  </r>
  <r>
    <x v="30"/>
    <d v="2016-02-05T00:00:00"/>
    <n v="0"/>
    <n v="0"/>
    <n v="0"/>
    <n v="1440"/>
    <n v="2894"/>
  </r>
  <r>
    <x v="30"/>
    <d v="2016-03-05T00:00:00"/>
    <n v="0"/>
    <n v="0"/>
    <n v="0"/>
    <n v="1440"/>
    <n v="3212"/>
  </r>
  <r>
    <x v="30"/>
    <d v="2016-04-05T00:00:00"/>
    <n v="0"/>
    <n v="0"/>
    <n v="0"/>
    <n v="1440"/>
    <n v="2516"/>
  </r>
  <r>
    <x v="30"/>
    <d v="2016-05-05T00:00:00"/>
    <n v="0"/>
    <n v="0"/>
    <n v="70"/>
    <n v="1370"/>
    <n v="3266"/>
  </r>
  <r>
    <x v="30"/>
    <d v="2016-06-05T00:00:00"/>
    <n v="2"/>
    <n v="22"/>
    <n v="166"/>
    <n v="1250"/>
    <n v="2683"/>
  </r>
  <r>
    <x v="30"/>
    <d v="2016-07-05T00:00:00"/>
    <n v="0"/>
    <n v="0"/>
    <n v="250"/>
    <n v="1190"/>
    <n v="2810"/>
  </r>
  <r>
    <x v="30"/>
    <d v="2016-08-05T00:00:00"/>
    <n v="3"/>
    <n v="72"/>
    <n v="182"/>
    <n v="1183"/>
    <n v="2940"/>
  </r>
  <r>
    <x v="30"/>
    <d v="2016-09-05T00:00:00"/>
    <n v="66"/>
    <n v="4"/>
    <n v="110"/>
    <n v="1260"/>
    <n v="2947"/>
  </r>
  <r>
    <x v="30"/>
    <d v="2016-10-05T00:00:00"/>
    <n v="9"/>
    <n v="43"/>
    <n v="162"/>
    <n v="1226"/>
    <n v="2846"/>
  </r>
  <r>
    <x v="30"/>
    <d v="2016-11-05T00:00:00"/>
    <n v="5"/>
    <n v="71"/>
    <n v="177"/>
    <n v="1106"/>
    <n v="2804"/>
  </r>
  <r>
    <x v="30"/>
    <d v="2016-12-05T00:00:00"/>
    <n v="0"/>
    <n v="0"/>
    <n v="0"/>
    <n v="1440"/>
    <n v="0"/>
  </r>
  <r>
    <x v="31"/>
    <d v="2016-12-04T00:00:00"/>
    <n v="0"/>
    <n v="0"/>
    <n v="116"/>
    <n v="831"/>
    <n v="2044"/>
  </r>
  <r>
    <x v="31"/>
    <s v="4/13/2016"/>
    <n v="0"/>
    <n v="0"/>
    <n v="82"/>
    <n v="806"/>
    <n v="1934"/>
  </r>
  <r>
    <x v="31"/>
    <s v="4/14/2016"/>
    <n v="0"/>
    <n v="0"/>
    <n v="84"/>
    <n v="853"/>
    <n v="1963"/>
  </r>
  <r>
    <x v="31"/>
    <s v="4/15/2016"/>
    <n v="0"/>
    <n v="0"/>
    <n v="126"/>
    <n v="937"/>
    <n v="2009"/>
  </r>
  <r>
    <x v="31"/>
    <s v="4/16/2016"/>
    <n v="0"/>
    <n v="0"/>
    <n v="12"/>
    <n v="1428"/>
    <n v="1721"/>
  </r>
  <r>
    <x v="31"/>
    <s v="4/17/2016"/>
    <n v="0"/>
    <n v="0"/>
    <n v="0"/>
    <n v="1440"/>
    <n v="1688"/>
  </r>
  <r>
    <x v="31"/>
    <s v="4/18/2016"/>
    <n v="0"/>
    <n v="0"/>
    <n v="0"/>
    <n v="1440"/>
    <n v="1688"/>
  </r>
  <r>
    <x v="31"/>
    <s v="4/19/2016"/>
    <n v="0"/>
    <n v="0"/>
    <n v="0"/>
    <n v="1440"/>
    <n v="1688"/>
  </r>
  <r>
    <x v="31"/>
    <s v="4/20/2016"/>
    <n v="0"/>
    <n v="10"/>
    <n v="139"/>
    <n v="744"/>
    <n v="2188"/>
  </r>
  <r>
    <x v="31"/>
    <s v="4/21/2016"/>
    <n v="0"/>
    <n v="0"/>
    <n v="9"/>
    <n v="1431"/>
    <n v="1720"/>
  </r>
  <r>
    <x v="31"/>
    <s v="4/22/2016"/>
    <n v="1"/>
    <n v="20"/>
    <n v="195"/>
    <n v="817"/>
    <n v="2419"/>
  </r>
  <r>
    <x v="31"/>
    <s v="4/23/2016"/>
    <n v="8"/>
    <n v="45"/>
    <n v="232"/>
    <n v="795"/>
    <n v="2748"/>
  </r>
  <r>
    <x v="31"/>
    <s v="4/24/2016"/>
    <n v="3"/>
    <n v="8"/>
    <n v="19"/>
    <n v="1410"/>
    <n v="1799"/>
  </r>
  <r>
    <x v="31"/>
    <s v="4/25/2016"/>
    <n v="0"/>
    <n v="0"/>
    <n v="0"/>
    <n v="1440"/>
    <n v="1688"/>
  </r>
  <r>
    <x v="31"/>
    <s v="4/26/2016"/>
    <n v="0"/>
    <n v="0"/>
    <n v="80"/>
    <n v="1360"/>
    <n v="1928"/>
  </r>
  <r>
    <x v="31"/>
    <s v="4/27/2016"/>
    <n v="0"/>
    <n v="0"/>
    <n v="112"/>
    <n v="900"/>
    <n v="2067"/>
  </r>
  <r>
    <x v="31"/>
    <s v="4/28/2016"/>
    <n v="0"/>
    <n v="0"/>
    <n v="310"/>
    <n v="714"/>
    <n v="2780"/>
  </r>
  <r>
    <x v="31"/>
    <s v="4/29/2016"/>
    <n v="6"/>
    <n v="14"/>
    <n v="380"/>
    <n v="634"/>
    <n v="3101"/>
  </r>
  <r>
    <x v="31"/>
    <s v="4/30/2016"/>
    <n v="10"/>
    <n v="20"/>
    <n v="301"/>
    <n v="749"/>
    <n v="2896"/>
  </r>
  <r>
    <x v="31"/>
    <d v="2016-01-05T00:00:00"/>
    <n v="0"/>
    <n v="0"/>
    <n v="79"/>
    <n v="834"/>
    <n v="1962"/>
  </r>
  <r>
    <x v="31"/>
    <d v="2016-02-05T00:00:00"/>
    <n v="0"/>
    <n v="0"/>
    <n v="101"/>
    <n v="916"/>
    <n v="2015"/>
  </r>
  <r>
    <x v="31"/>
    <d v="2016-03-05T00:00:00"/>
    <n v="0"/>
    <n v="0"/>
    <n v="156"/>
    <n v="739"/>
    <n v="2297"/>
  </r>
  <r>
    <x v="31"/>
    <d v="2016-04-05T00:00:00"/>
    <n v="0"/>
    <n v="0"/>
    <n v="129"/>
    <n v="848"/>
    <n v="2067"/>
  </r>
  <r>
    <x v="31"/>
    <d v="2016-05-05T00:00:00"/>
    <n v="0"/>
    <n v="0"/>
    <n v="0"/>
    <n v="1440"/>
    <n v="1688"/>
  </r>
  <r>
    <x v="31"/>
    <d v="2016-06-05T00:00:00"/>
    <n v="0"/>
    <n v="0"/>
    <n v="0"/>
    <n v="1440"/>
    <n v="1688"/>
  </r>
  <r>
    <x v="31"/>
    <d v="2016-07-05T00:00:00"/>
    <n v="0"/>
    <n v="0"/>
    <n v="0"/>
    <n v="1440"/>
    <n v="1688"/>
  </r>
  <r>
    <x v="31"/>
    <d v="2016-08-05T00:00:00"/>
    <n v="0"/>
    <n v="0"/>
    <n v="0"/>
    <n v="1440"/>
    <n v="1688"/>
  </r>
  <r>
    <x v="31"/>
    <d v="2016-09-05T00:00:00"/>
    <n v="0"/>
    <n v="0"/>
    <n v="0"/>
    <n v="1440"/>
    <n v="1688"/>
  </r>
  <r>
    <x v="31"/>
    <d v="2016-10-05T00:00:00"/>
    <n v="0"/>
    <n v="0"/>
    <n v="0"/>
    <n v="48"/>
    <n v="57"/>
  </r>
  <r>
    <x v="32"/>
    <d v="2016-12-04T00:00:00"/>
    <n v="85"/>
    <n v="7"/>
    <n v="312"/>
    <n v="1036"/>
    <n v="3921"/>
  </r>
  <r>
    <x v="32"/>
    <s v="4/13/2016"/>
    <n v="108"/>
    <n v="18"/>
    <n v="216"/>
    <n v="1098"/>
    <n v="3566"/>
  </r>
  <r>
    <x v="32"/>
    <s v="4/14/2016"/>
    <n v="68"/>
    <n v="13"/>
    <n v="298"/>
    <n v="1061"/>
    <n v="3793"/>
  </r>
  <r>
    <x v="32"/>
    <s v="4/15/2016"/>
    <n v="106"/>
    <n v="1"/>
    <n v="281"/>
    <n v="1052"/>
    <n v="3934"/>
  </r>
  <r>
    <x v="32"/>
    <s v="4/16/2016"/>
    <n v="94"/>
    <n v="29"/>
    <n v="429"/>
    <n v="888"/>
    <n v="4547"/>
  </r>
  <r>
    <x v="32"/>
    <s v="4/17/2016"/>
    <n v="58"/>
    <n v="15"/>
    <n v="307"/>
    <n v="1060"/>
    <n v="3545"/>
  </r>
  <r>
    <x v="32"/>
    <s v="4/18/2016"/>
    <n v="29"/>
    <n v="5"/>
    <n v="191"/>
    <n v="1215"/>
    <n v="2761"/>
  </r>
  <r>
    <x v="32"/>
    <s v="4/19/2016"/>
    <n v="82"/>
    <n v="13"/>
    <n v="214"/>
    <n v="1131"/>
    <n v="3676"/>
  </r>
  <r>
    <x v="32"/>
    <s v="4/20/2016"/>
    <n v="73"/>
    <n v="19"/>
    <n v="225"/>
    <n v="1123"/>
    <n v="3679"/>
  </r>
  <r>
    <x v="32"/>
    <s v="4/21/2016"/>
    <n v="82"/>
    <n v="13"/>
    <n v="226"/>
    <n v="1119"/>
    <n v="3659"/>
  </r>
  <r>
    <x v="32"/>
    <s v="4/22/2016"/>
    <n v="61"/>
    <n v="2"/>
    <n v="236"/>
    <n v="1141"/>
    <n v="3427"/>
  </r>
  <r>
    <x v="32"/>
    <s v="4/23/2016"/>
    <n v="102"/>
    <n v="6"/>
    <n v="300"/>
    <n v="1032"/>
    <n v="3891"/>
  </r>
  <r>
    <x v="32"/>
    <s v="4/24/2016"/>
    <n v="64"/>
    <n v="1"/>
    <n v="227"/>
    <n v="1148"/>
    <n v="3455"/>
  </r>
  <r>
    <x v="32"/>
    <s v="4/25/2016"/>
    <n v="113"/>
    <n v="8"/>
    <n v="218"/>
    <n v="1101"/>
    <n v="3802"/>
  </r>
  <r>
    <x v="32"/>
    <s v="4/26/2016"/>
    <n v="22"/>
    <n v="3"/>
    <n v="258"/>
    <n v="1157"/>
    <n v="2860"/>
  </r>
  <r>
    <x v="32"/>
    <s v="4/27/2016"/>
    <n v="93"/>
    <n v="8"/>
    <n v="235"/>
    <n v="1104"/>
    <n v="3808"/>
  </r>
  <r>
    <x v="32"/>
    <s v="4/28/2016"/>
    <n v="58"/>
    <n v="8"/>
    <n v="231"/>
    <n v="1143"/>
    <n v="3060"/>
  </r>
  <r>
    <x v="32"/>
    <s v="4/29/2016"/>
    <n v="18"/>
    <n v="5"/>
    <n v="210"/>
    <n v="1207"/>
    <n v="2698"/>
  </r>
  <r>
    <x v="32"/>
    <s v="4/30/2016"/>
    <n v="124"/>
    <n v="4"/>
    <n v="223"/>
    <n v="1089"/>
    <n v="4398"/>
  </r>
  <r>
    <x v="32"/>
    <d v="2016-01-05T00:00:00"/>
    <n v="36"/>
    <n v="12"/>
    <n v="166"/>
    <n v="1226"/>
    <n v="2786"/>
  </r>
  <r>
    <x v="32"/>
    <d v="2016-02-05T00:00:00"/>
    <n v="0"/>
    <n v="0"/>
    <n v="105"/>
    <n v="1335"/>
    <n v="2189"/>
  </r>
  <r>
    <x v="32"/>
    <d v="2016-03-05T00:00:00"/>
    <n v="19"/>
    <n v="3"/>
    <n v="229"/>
    <n v="1189"/>
    <n v="2817"/>
  </r>
  <r>
    <x v="32"/>
    <d v="2016-04-05T00:00:00"/>
    <n v="66"/>
    <n v="8"/>
    <n v="212"/>
    <n v="1154"/>
    <n v="3477"/>
  </r>
  <r>
    <x v="32"/>
    <d v="2016-05-05T00:00:00"/>
    <n v="67"/>
    <n v="15"/>
    <n v="188"/>
    <n v="1170"/>
    <n v="3052"/>
  </r>
  <r>
    <x v="32"/>
    <d v="2016-06-05T00:00:00"/>
    <n v="96"/>
    <n v="17"/>
    <n v="232"/>
    <n v="1095"/>
    <n v="4015"/>
  </r>
  <r>
    <x v="32"/>
    <d v="2016-07-05T00:00:00"/>
    <n v="105"/>
    <n v="28"/>
    <n v="271"/>
    <n v="1036"/>
    <n v="4142"/>
  </r>
  <r>
    <x v="32"/>
    <d v="2016-08-05T00:00:00"/>
    <n v="17"/>
    <n v="4"/>
    <n v="245"/>
    <n v="1174"/>
    <n v="2847"/>
  </r>
  <r>
    <x v="32"/>
    <d v="2016-09-05T00:00:00"/>
    <n v="73"/>
    <n v="19"/>
    <n v="217"/>
    <n v="1131"/>
    <n v="3710"/>
  </r>
  <r>
    <x v="32"/>
    <d v="2016-10-05T00:00:00"/>
    <n v="18"/>
    <n v="11"/>
    <n v="224"/>
    <n v="1187"/>
    <n v="2832"/>
  </r>
  <r>
    <x v="32"/>
    <d v="2016-11-05T00:00:00"/>
    <n v="88"/>
    <n v="12"/>
    <n v="213"/>
    <n v="1127"/>
    <n v="3832"/>
  </r>
  <r>
    <x v="32"/>
    <d v="2016-12-05T00:00:0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25"/>
    <n v="360.28"/>
    <n v="6.01"/>
    <n v="383.2"/>
    <n v="6.39"/>
    <n v="6.2"/>
    <s v="6 Hrs 12 min"/>
    <s v="Yes"/>
  </r>
  <r>
    <x v="1"/>
    <n v="4"/>
    <n v="294"/>
    <n v="4.9000000000000004"/>
    <n v="346"/>
    <n v="5.77"/>
    <n v="5.33"/>
    <s v="5 Hrs 19.8 min"/>
    <s v="Yes"/>
  </r>
  <r>
    <x v="2"/>
    <n v="3"/>
    <n v="652"/>
    <n v="10.87"/>
    <n v="961"/>
    <n v="16.02"/>
    <n v="13.44"/>
    <s v="13 Hrs 26.4 min"/>
    <s v="Yes"/>
  </r>
  <r>
    <x v="3"/>
    <n v="5"/>
    <n v="417"/>
    <n v="6.95"/>
    <n v="437.8"/>
    <n v="7.3"/>
    <n v="7.12"/>
    <s v="7 Hrs 7.2 min"/>
    <s v="No"/>
  </r>
  <r>
    <x v="4"/>
    <n v="28"/>
    <n v="506.17857140000001"/>
    <n v="8.44"/>
    <n v="537.64285710000001"/>
    <n v="8.9600000000000009"/>
    <n v="8.6999999999999993"/>
    <s v="8 Hrs 42 min"/>
    <s v="No"/>
  </r>
  <r>
    <x v="5"/>
    <n v="1"/>
    <n v="61"/>
    <n v="1.02"/>
    <n v="69"/>
    <n v="1.1499999999999999"/>
    <n v="1.08"/>
    <s v="1 Hrs 4.8 min"/>
    <s v="Yes"/>
  </r>
  <r>
    <x v="6"/>
    <n v="15"/>
    <n v="446.8"/>
    <n v="7.45"/>
    <n v="491.33333329999999"/>
    <n v="8.19"/>
    <n v="7.82"/>
    <s v="7 Hrs 49.2 min"/>
    <s v="No"/>
  </r>
  <r>
    <x v="7"/>
    <n v="28"/>
    <n v="293.64285710000001"/>
    <n v="4.9000000000000004"/>
    <n v="461.14285710000001"/>
    <n v="7.69"/>
    <n v="6.29"/>
    <s v="6 Hrs 17.4 min"/>
    <s v="Yes"/>
  </r>
  <r>
    <x v="8"/>
    <n v="8"/>
    <n v="349.375"/>
    <n v="5.82"/>
    <n v="379.75"/>
    <n v="6.33"/>
    <n v="6.08"/>
    <s v="6 Hrs 4.8 min"/>
    <s v="Yes"/>
  </r>
  <r>
    <x v="9"/>
    <n v="26"/>
    <n v="476.65384619999998"/>
    <n v="7.95"/>
    <n v="501.96153850000002"/>
    <n v="8.3699999999999992"/>
    <n v="8.16"/>
    <s v="8 Hrs 9.6 min"/>
    <s v="No"/>
  </r>
  <r>
    <x v="10"/>
    <n v="24"/>
    <n v="403.125"/>
    <n v="6.72"/>
    <n v="426.20833329999999"/>
    <n v="7.1"/>
    <n v="6.91"/>
    <s v="6 Hrs 54.6 min"/>
    <s v="Yes"/>
  </r>
  <r>
    <x v="11"/>
    <n v="28"/>
    <n v="385.17857140000001"/>
    <n v="6.42"/>
    <n v="416.82142859999999"/>
    <n v="6.95"/>
    <n v="6.68"/>
    <s v="6 Hrs 40.8 min"/>
    <s v="Yes"/>
  </r>
  <r>
    <x v="12"/>
    <n v="5"/>
    <n v="127.6"/>
    <n v="2.13"/>
    <n v="140"/>
    <n v="2.33"/>
    <n v="2.23"/>
    <s v="2 Hrs 13.8 min"/>
    <s v="Yes"/>
  </r>
  <r>
    <x v="13"/>
    <n v="28"/>
    <n v="421.14285710000001"/>
    <n v="7.02"/>
    <n v="441.9642857"/>
    <n v="7.37"/>
    <n v="7.19"/>
    <s v="7 Hrs 11.4 min"/>
    <s v="No"/>
  </r>
  <r>
    <x v="14"/>
    <n v="31"/>
    <n v="463.48387100000002"/>
    <n v="7.73"/>
    <n v="505.87096769999999"/>
    <n v="8.43"/>
    <n v="8.08"/>
    <s v="8 Hrs 4.8 min"/>
    <s v="No"/>
  </r>
  <r>
    <x v="15"/>
    <n v="26"/>
    <n v="432"/>
    <n v="7.2"/>
    <n v="460.61538460000003"/>
    <n v="7.68"/>
    <n v="7.44"/>
    <s v="7 Hrs 26.4 min"/>
    <s v="No"/>
  </r>
  <r>
    <x v="16"/>
    <n v="18"/>
    <n v="478.77777780000002"/>
    <n v="7.98"/>
    <n v="510.16666670000001"/>
    <n v="8.5"/>
    <n v="8.24"/>
    <s v="8 Hrs 14.4 min"/>
    <s v="No"/>
  </r>
  <r>
    <x v="17"/>
    <n v="3"/>
    <n v="349.66666670000001"/>
    <n v="5.83"/>
    <n v="369"/>
    <n v="6.15"/>
    <n v="5.99"/>
    <s v="5 Hrs 59.4 min"/>
    <s v="Yes"/>
  </r>
  <r>
    <x v="18"/>
    <n v="31"/>
    <n v="448"/>
    <n v="7.47"/>
    <n v="466.12903230000001"/>
    <n v="7.77"/>
    <n v="7.62"/>
    <s v="7 Hrs 37.2 min"/>
    <s v="No"/>
  </r>
  <r>
    <x v="19"/>
    <n v="2"/>
    <n v="68.5"/>
    <n v="1.1399999999999999"/>
    <n v="71.5"/>
    <n v="1.19"/>
    <n v="1.17"/>
    <s v="1 Hrs 10.2 min"/>
    <s v="Yes"/>
  </r>
  <r>
    <x v="20"/>
    <n v="24"/>
    <n v="453.125"/>
    <n v="7.55"/>
    <n v="466.41666670000001"/>
    <n v="7.78"/>
    <n v="7.66"/>
    <s v="7 Hrs 39.6 min"/>
    <s v="No"/>
  </r>
  <r>
    <x v="21"/>
    <n v="3"/>
    <n v="297"/>
    <n v="4.95"/>
    <n v="301.66666670000001"/>
    <n v="5.03"/>
    <n v="4.99"/>
    <s v="4 Hrs 59.4 min"/>
    <s v="Yes"/>
  </r>
  <r>
    <x v="22"/>
    <n v="32"/>
    <n v="443.34375"/>
    <n v="7.39"/>
    <n v="483.3125"/>
    <n v="8.06"/>
    <n v="7.72"/>
    <s v="7 Hrs 43.2 min"/>
    <s v="No"/>
  </r>
  <r>
    <x v="23"/>
    <n v="15"/>
    <n v="435.66666670000001"/>
    <n v="7.26"/>
    <n v="453.8"/>
    <n v="7.56"/>
    <n v="7.41"/>
    <s v="7 Hrs 24.6 min"/>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d v="2016-12-04T00:00:00"/>
    <n v="13162"/>
    <n v="8.5"/>
    <n v="8.5"/>
    <n v="0"/>
    <n v="1.8799999949999999"/>
    <n v="0.55000001200000004"/>
    <n v="6.0599999430000002"/>
    <n v="0"/>
    <n v="25"/>
    <n v="13"/>
    <n v="328"/>
    <n v="728"/>
    <n v="1985"/>
    <x v="0"/>
  </r>
  <r>
    <x v="0"/>
    <s v="4/13/2016"/>
    <n v="10735"/>
    <n v="6.9699997900000001"/>
    <n v="6.9699997900000001"/>
    <n v="0"/>
    <n v="1.5700000519999999"/>
    <n v="0.689999998"/>
    <n v="4.7100000380000004"/>
    <n v="0"/>
    <n v="21"/>
    <n v="19"/>
    <n v="217"/>
    <n v="776"/>
    <n v="1797"/>
    <x v="0"/>
  </r>
  <r>
    <x v="0"/>
    <s v="4/14/2016"/>
    <n v="10460"/>
    <n v="6.7399997709999999"/>
    <n v="6.7399997709999999"/>
    <n v="0"/>
    <n v="2.4400000569999998"/>
    <n v="0.40000000600000002"/>
    <n v="3.9100000860000002"/>
    <n v="0"/>
    <n v="30"/>
    <n v="11"/>
    <n v="181"/>
    <n v="1218"/>
    <n v="1776"/>
    <x v="0"/>
  </r>
  <r>
    <x v="0"/>
    <s v="4/15/2016"/>
    <n v="9762"/>
    <n v="6.2800002099999999"/>
    <n v="6.2800002099999999"/>
    <n v="0"/>
    <n v="2.1400001049999999"/>
    <n v="1.2599999900000001"/>
    <n v="2.829999924"/>
    <n v="0"/>
    <n v="29"/>
    <n v="34"/>
    <n v="209"/>
    <n v="726"/>
    <n v="1745"/>
    <x v="0"/>
  </r>
  <r>
    <x v="0"/>
    <s v="4/16/2016"/>
    <n v="12669"/>
    <n v="8.1599998469999999"/>
    <n v="8.1599998469999999"/>
    <n v="0"/>
    <n v="2.710000038"/>
    <n v="0.40999999599999998"/>
    <n v="5.0399999619999996"/>
    <n v="0"/>
    <n v="36"/>
    <n v="10"/>
    <n v="221"/>
    <n v="773"/>
    <n v="1863"/>
    <x v="0"/>
  </r>
  <r>
    <x v="0"/>
    <s v="4/17/2016"/>
    <n v="9705"/>
    <n v="6.4800000190000002"/>
    <n v="6.4800000190000002"/>
    <n v="0"/>
    <n v="3.1900000569999998"/>
    <n v="0.77999997099999996"/>
    <n v="2.5099999899999998"/>
    <n v="0"/>
    <n v="38"/>
    <n v="20"/>
    <n v="164"/>
    <n v="539"/>
    <n v="1728"/>
    <x v="0"/>
  </r>
  <r>
    <x v="0"/>
    <s v="4/18/2016"/>
    <n v="13019"/>
    <n v="8.5900001530000001"/>
    <n v="8.5900001530000001"/>
    <n v="0"/>
    <n v="3.25"/>
    <n v="0.63999998599999997"/>
    <n v="4.7100000380000004"/>
    <n v="0"/>
    <n v="42"/>
    <n v="16"/>
    <n v="233"/>
    <n v="1149"/>
    <n v="1921"/>
    <x v="0"/>
  </r>
  <r>
    <x v="0"/>
    <s v="4/19/2016"/>
    <n v="15506"/>
    <n v="9.8800001139999996"/>
    <n v="9.8800001139999996"/>
    <n v="0"/>
    <n v="3.5299999710000001"/>
    <n v="1.3200000519999999"/>
    <n v="5.0300002099999999"/>
    <n v="0"/>
    <n v="50"/>
    <n v="31"/>
    <n v="264"/>
    <n v="775"/>
    <n v="2035"/>
    <x v="0"/>
  </r>
  <r>
    <x v="0"/>
    <s v="4/20/2016"/>
    <n v="10544"/>
    <n v="6.6799998279999997"/>
    <n v="6.6799998279999997"/>
    <n v="0"/>
    <n v="1.960000038"/>
    <n v="0.47999998900000002"/>
    <n v="4.2399997709999999"/>
    <n v="0"/>
    <n v="28"/>
    <n v="12"/>
    <n v="205"/>
    <n v="818"/>
    <n v="1786"/>
    <x v="0"/>
  </r>
  <r>
    <x v="0"/>
    <s v="4/21/2016"/>
    <n v="9819"/>
    <n v="6.3400001530000001"/>
    <n v="6.3400001530000001"/>
    <n v="0"/>
    <n v="1.3400000329999999"/>
    <n v="0.34999999399999998"/>
    <n v="4.6500000950000002"/>
    <n v="0"/>
    <n v="19"/>
    <n v="8"/>
    <n v="211"/>
    <n v="838"/>
    <n v="1775"/>
    <x v="0"/>
  </r>
  <r>
    <x v="0"/>
    <s v="4/22/2016"/>
    <n v="12764"/>
    <n v="8.1300001139999996"/>
    <n v="8.1300001139999996"/>
    <n v="0"/>
    <n v="4.7600002290000001"/>
    <n v="1.1200000050000001"/>
    <n v="2.2400000100000002"/>
    <n v="0"/>
    <n v="66"/>
    <n v="27"/>
    <n v="130"/>
    <n v="1217"/>
    <n v="1827"/>
    <x v="0"/>
  </r>
  <r>
    <x v="0"/>
    <s v="4/23/2016"/>
    <n v="14371"/>
    <n v="9.0399999619999996"/>
    <n v="9.0399999619999996"/>
    <n v="0"/>
    <n v="2.8099999430000002"/>
    <n v="0.87000000499999997"/>
    <n v="5.3600001339999999"/>
    <n v="0"/>
    <n v="41"/>
    <n v="21"/>
    <n v="262"/>
    <n v="732"/>
    <n v="1949"/>
    <x v="0"/>
  </r>
  <r>
    <x v="0"/>
    <s v="4/24/2016"/>
    <n v="10039"/>
    <n v="6.4099998469999999"/>
    <n v="6.4099998469999999"/>
    <n v="0"/>
    <n v="2.920000076"/>
    <n v="0.209999993"/>
    <n v="3.2799999710000001"/>
    <n v="0"/>
    <n v="39"/>
    <n v="5"/>
    <n v="238"/>
    <n v="709"/>
    <n v="1788"/>
    <x v="0"/>
  </r>
  <r>
    <x v="0"/>
    <s v="4/25/2016"/>
    <n v="15355"/>
    <n v="9.8000001910000005"/>
    <n v="9.8000001910000005"/>
    <n v="0"/>
    <n v="5.2899999619999996"/>
    <n v="0.56999999300000004"/>
    <n v="3.9400000569999998"/>
    <n v="0"/>
    <n v="73"/>
    <n v="14"/>
    <n v="216"/>
    <n v="814"/>
    <n v="2013"/>
    <x v="0"/>
  </r>
  <r>
    <x v="0"/>
    <s v="4/26/2016"/>
    <n v="13755"/>
    <n v="8.7899999619999996"/>
    <n v="8.7899999619999996"/>
    <n v="0"/>
    <n v="2.329999924"/>
    <n v="0.920000017"/>
    <n v="5.5399999619999996"/>
    <n v="0"/>
    <n v="31"/>
    <n v="23"/>
    <n v="279"/>
    <n v="833"/>
    <n v="1970"/>
    <x v="0"/>
  </r>
  <r>
    <x v="0"/>
    <s v="4/27/2016"/>
    <n v="18134"/>
    <n v="12.210000040000001"/>
    <n v="12.210000040000001"/>
    <n v="0"/>
    <n v="6.4000000950000002"/>
    <n v="0.40999999599999998"/>
    <n v="5.4099998469999999"/>
    <n v="0"/>
    <n v="78"/>
    <n v="11"/>
    <n v="243"/>
    <n v="1108"/>
    <n v="2159"/>
    <x v="0"/>
  </r>
  <r>
    <x v="0"/>
    <s v="4/28/2016"/>
    <n v="13154"/>
    <n v="8.5299997330000004"/>
    <n v="8.5299997330000004"/>
    <n v="0"/>
    <n v="3.539999962"/>
    <n v="1.1599999670000001"/>
    <n v="3.789999962"/>
    <n v="0"/>
    <n v="48"/>
    <n v="28"/>
    <n v="189"/>
    <n v="782"/>
    <n v="1898"/>
    <x v="0"/>
  </r>
  <r>
    <x v="0"/>
    <s v="4/29/2016"/>
    <n v="11181"/>
    <n v="7.1500000950000002"/>
    <n v="7.1500000950000002"/>
    <n v="0"/>
    <n v="1.059999943"/>
    <n v="0.5"/>
    <n v="5.579999924"/>
    <n v="0"/>
    <n v="16"/>
    <n v="12"/>
    <n v="243"/>
    <n v="815"/>
    <n v="1837"/>
    <x v="0"/>
  </r>
  <r>
    <x v="0"/>
    <s v="4/30/2016"/>
    <n v="14673"/>
    <n v="9.25"/>
    <n v="9.25"/>
    <n v="0"/>
    <n v="3.5599999430000002"/>
    <n v="1.4199999569999999"/>
    <n v="4.2699999809999998"/>
    <n v="0"/>
    <n v="52"/>
    <n v="34"/>
    <n v="217"/>
    <n v="712"/>
    <n v="1947"/>
    <x v="0"/>
  </r>
  <r>
    <x v="0"/>
    <d v="2016-01-05T00:00:00"/>
    <n v="10602"/>
    <n v="6.8099999430000002"/>
    <n v="6.8099999430000002"/>
    <n v="0"/>
    <n v="2.289999962"/>
    <n v="1.6000000240000001"/>
    <n v="2.920000076"/>
    <n v="0"/>
    <n v="33"/>
    <n v="35"/>
    <n v="246"/>
    <n v="730"/>
    <n v="1820"/>
    <x v="0"/>
  </r>
  <r>
    <x v="0"/>
    <d v="2016-02-05T00:00:00"/>
    <n v="14727"/>
    <n v="9.7100000380000004"/>
    <n v="9.7100000380000004"/>
    <n v="0"/>
    <n v="3.210000038"/>
    <n v="0.56999999300000004"/>
    <n v="5.920000076"/>
    <n v="0"/>
    <n v="41"/>
    <n v="15"/>
    <n v="277"/>
    <n v="798"/>
    <n v="2004"/>
    <x v="0"/>
  </r>
  <r>
    <x v="0"/>
    <d v="2016-03-05T00:00:00"/>
    <n v="15103"/>
    <n v="9.6599998469999999"/>
    <n v="9.6599998469999999"/>
    <n v="0"/>
    <n v="3.7300000190000002"/>
    <n v="1.0499999520000001"/>
    <n v="4.8800001139999996"/>
    <n v="0"/>
    <n v="50"/>
    <n v="24"/>
    <n v="254"/>
    <n v="816"/>
    <n v="1990"/>
    <x v="0"/>
  </r>
  <r>
    <x v="0"/>
    <d v="2016-04-05T00:00:00"/>
    <n v="11100"/>
    <n v="7.1500000950000002"/>
    <n v="7.1500000950000002"/>
    <n v="0"/>
    <n v="2.460000038"/>
    <n v="0.87000000499999997"/>
    <n v="3.8199999330000001"/>
    <n v="0"/>
    <n v="36"/>
    <n v="22"/>
    <n v="203"/>
    <n v="1179"/>
    <n v="1819"/>
    <x v="0"/>
  </r>
  <r>
    <x v="0"/>
    <d v="2016-05-05T00:00:00"/>
    <n v="14070"/>
    <n v="8.8999996190000008"/>
    <n v="8.8999996190000008"/>
    <n v="0"/>
    <n v="2.920000076"/>
    <n v="1.0800000430000001"/>
    <n v="4.8800001139999996"/>
    <n v="0"/>
    <n v="45"/>
    <n v="24"/>
    <n v="250"/>
    <n v="857"/>
    <n v="1959"/>
    <x v="0"/>
  </r>
  <r>
    <x v="0"/>
    <d v="2016-06-05T00:00:00"/>
    <n v="12159"/>
    <n v="8.0299997330000004"/>
    <n v="8.0299997330000004"/>
    <n v="0"/>
    <n v="1.9700000289999999"/>
    <n v="0.25"/>
    <n v="5.8099999430000002"/>
    <n v="0"/>
    <n v="24"/>
    <n v="6"/>
    <n v="289"/>
    <n v="754"/>
    <n v="1896"/>
    <x v="0"/>
  </r>
  <r>
    <x v="0"/>
    <d v="2016-07-05T00:00:00"/>
    <n v="11992"/>
    <n v="7.7100000380000004"/>
    <n v="7.7100000380000004"/>
    <n v="0"/>
    <n v="2.460000038"/>
    <n v="2.119999886"/>
    <n v="3.130000114"/>
    <n v="0"/>
    <n v="37"/>
    <n v="46"/>
    <n v="175"/>
    <n v="833"/>
    <n v="1821"/>
    <x v="0"/>
  </r>
  <r>
    <x v="0"/>
    <d v="2016-08-05T00:00:00"/>
    <n v="10060"/>
    <n v="6.579999924"/>
    <n v="6.579999924"/>
    <n v="0"/>
    <n v="3.5299999710000001"/>
    <n v="0.31999999299999998"/>
    <n v="2.7300000190000002"/>
    <n v="0"/>
    <n v="44"/>
    <n v="8"/>
    <n v="203"/>
    <n v="574"/>
    <n v="1740"/>
    <x v="0"/>
  </r>
  <r>
    <x v="0"/>
    <d v="2016-09-05T00:00:00"/>
    <n v="12022"/>
    <n v="7.7199997900000001"/>
    <n v="7.7199997900000001"/>
    <n v="0"/>
    <n v="3.4500000480000002"/>
    <n v="0.52999997099999996"/>
    <n v="3.7400000100000002"/>
    <n v="0"/>
    <n v="46"/>
    <n v="11"/>
    <n v="206"/>
    <n v="835"/>
    <n v="1819"/>
    <x v="0"/>
  </r>
  <r>
    <x v="0"/>
    <d v="2016-10-05T00:00:00"/>
    <n v="12207"/>
    <n v="7.7699999809999998"/>
    <n v="7.7699999809999998"/>
    <n v="0"/>
    <n v="3.3499999049999998"/>
    <n v="1.1599999670000001"/>
    <n v="3.2599999899999998"/>
    <n v="0"/>
    <n v="46"/>
    <n v="31"/>
    <n v="214"/>
    <n v="746"/>
    <n v="1859"/>
    <x v="0"/>
  </r>
  <r>
    <x v="0"/>
    <d v="2016-11-05T00:00:00"/>
    <n v="12770"/>
    <n v="8.1300001139999996"/>
    <n v="8.1300001139999996"/>
    <n v="0"/>
    <n v="2.5599999430000002"/>
    <n v="1.0099999900000001"/>
    <n v="4.5500001909999996"/>
    <n v="0"/>
    <n v="36"/>
    <n v="23"/>
    <n v="251"/>
    <n v="669"/>
    <n v="1783"/>
    <x v="0"/>
  </r>
  <r>
    <x v="0"/>
    <d v="2016-12-05T00:00:00"/>
    <n v="0"/>
    <n v="0"/>
    <n v="0"/>
    <n v="0"/>
    <n v="0"/>
    <n v="0"/>
    <n v="0"/>
    <n v="0"/>
    <n v="0"/>
    <n v="0"/>
    <n v="0"/>
    <n v="1440"/>
    <n v="0"/>
    <x v="0"/>
  </r>
  <r>
    <x v="1"/>
    <d v="2016-12-04T00:00:00"/>
    <n v="8163"/>
    <n v="5.3099999430000002"/>
    <n v="5.3099999430000002"/>
    <n v="0"/>
    <n v="0"/>
    <n v="0"/>
    <n v="5.3099999430000002"/>
    <n v="0"/>
    <n v="0"/>
    <n v="0"/>
    <n v="146"/>
    <n v="1294"/>
    <n v="1432"/>
    <x v="0"/>
  </r>
  <r>
    <x v="1"/>
    <s v="4/13/2016"/>
    <n v="7007"/>
    <n v="4.5500001909999996"/>
    <n v="4.5500001909999996"/>
    <n v="0"/>
    <n v="0"/>
    <n v="0"/>
    <n v="4.5500001909999996"/>
    <n v="0"/>
    <n v="0"/>
    <n v="0"/>
    <n v="148"/>
    <n v="1292"/>
    <n v="1411"/>
    <x v="0"/>
  </r>
  <r>
    <x v="1"/>
    <s v="4/14/2016"/>
    <n v="9107"/>
    <n v="5.920000076"/>
    <n v="5.920000076"/>
    <n v="0"/>
    <n v="0"/>
    <n v="0"/>
    <n v="5.9099998469999999"/>
    <n v="0.01"/>
    <n v="0"/>
    <n v="0"/>
    <n v="236"/>
    <n v="1204"/>
    <n v="1572"/>
    <x v="0"/>
  </r>
  <r>
    <x v="1"/>
    <s v="4/15/2016"/>
    <n v="1510"/>
    <n v="0.980000019"/>
    <n v="0.980000019"/>
    <n v="0"/>
    <n v="0"/>
    <n v="0"/>
    <n v="0.97000002900000004"/>
    <n v="0"/>
    <n v="0"/>
    <n v="0"/>
    <n v="96"/>
    <n v="1344"/>
    <n v="1344"/>
    <x v="0"/>
  </r>
  <r>
    <x v="1"/>
    <s v="4/16/2016"/>
    <n v="5370"/>
    <n v="3.4900000100000002"/>
    <n v="3.4900000100000002"/>
    <n v="0"/>
    <n v="0"/>
    <n v="0"/>
    <n v="3.4900000100000002"/>
    <n v="0"/>
    <n v="0"/>
    <n v="0"/>
    <n v="176"/>
    <n v="1264"/>
    <n v="1463"/>
    <x v="0"/>
  </r>
  <r>
    <x v="1"/>
    <s v="4/17/2016"/>
    <n v="6175"/>
    <n v="4.0599999430000002"/>
    <n v="4.0599999430000002"/>
    <n v="0"/>
    <n v="1.0299999710000001"/>
    <n v="1.519999981"/>
    <n v="1.4900000099999999"/>
    <n v="0.01"/>
    <n v="15"/>
    <n v="22"/>
    <n v="127"/>
    <n v="1276"/>
    <n v="1554"/>
    <x v="0"/>
  </r>
  <r>
    <x v="1"/>
    <s v="4/18/2016"/>
    <n v="10536"/>
    <n v="7.4099998469999999"/>
    <n v="7.4099998469999999"/>
    <n v="0"/>
    <n v="2.1500000950000002"/>
    <n v="0.62000000499999997"/>
    <n v="4.6199998860000004"/>
    <n v="0.01"/>
    <n v="17"/>
    <n v="7"/>
    <n v="202"/>
    <n v="1214"/>
    <n v="1604"/>
    <x v="0"/>
  </r>
  <r>
    <x v="1"/>
    <s v="4/19/2016"/>
    <n v="2916"/>
    <n v="1.8999999759999999"/>
    <n v="1.8999999759999999"/>
    <n v="0"/>
    <n v="0"/>
    <n v="0"/>
    <n v="1.8999999759999999"/>
    <n v="0"/>
    <n v="0"/>
    <n v="0"/>
    <n v="141"/>
    <n v="1299"/>
    <n v="1435"/>
    <x v="0"/>
  </r>
  <r>
    <x v="1"/>
    <s v="4/20/2016"/>
    <n v="4974"/>
    <n v="3.2300000190000002"/>
    <n v="3.2300000190000002"/>
    <n v="0"/>
    <n v="0"/>
    <n v="0"/>
    <n v="3.2300000190000002"/>
    <n v="0"/>
    <n v="0"/>
    <n v="0"/>
    <n v="151"/>
    <n v="1289"/>
    <n v="1446"/>
    <x v="0"/>
  </r>
  <r>
    <x v="1"/>
    <s v="4/21/2016"/>
    <n v="6349"/>
    <n v="4.1300001139999996"/>
    <n v="4.1300001139999996"/>
    <n v="0"/>
    <n v="0"/>
    <n v="0"/>
    <n v="4.1100001339999999"/>
    <n v="0.02"/>
    <n v="0"/>
    <n v="0"/>
    <n v="186"/>
    <n v="1254"/>
    <n v="1467"/>
    <x v="0"/>
  </r>
  <r>
    <x v="1"/>
    <s v="4/22/2016"/>
    <n v="4026"/>
    <n v="2.619999886"/>
    <n v="2.619999886"/>
    <n v="0"/>
    <n v="0"/>
    <n v="0"/>
    <n v="2.5999999049999998"/>
    <n v="0"/>
    <n v="0"/>
    <n v="0"/>
    <n v="199"/>
    <n v="1241"/>
    <n v="1470"/>
    <x v="0"/>
  </r>
  <r>
    <x v="1"/>
    <s v="4/23/2016"/>
    <n v="8538"/>
    <n v="5.5500001909999996"/>
    <n v="5.5500001909999996"/>
    <n v="0"/>
    <n v="0"/>
    <n v="0"/>
    <n v="5.5399999619999996"/>
    <n v="0.01"/>
    <n v="0"/>
    <n v="0"/>
    <n v="227"/>
    <n v="1213"/>
    <n v="1562"/>
    <x v="0"/>
  </r>
  <r>
    <x v="1"/>
    <s v="4/24/2016"/>
    <n v="6076"/>
    <n v="3.9500000480000002"/>
    <n v="3.9500000480000002"/>
    <n v="0"/>
    <n v="1.1499999759999999"/>
    <n v="0.91000002599999996"/>
    <n v="1.8899999860000001"/>
    <n v="0"/>
    <n v="16"/>
    <n v="18"/>
    <n v="185"/>
    <n v="1221"/>
    <n v="1617"/>
    <x v="0"/>
  </r>
  <r>
    <x v="1"/>
    <s v="4/25/2016"/>
    <n v="6497"/>
    <n v="4.2199997900000001"/>
    <n v="4.2199997900000001"/>
    <n v="0"/>
    <n v="0"/>
    <n v="0"/>
    <n v="4.1999998090000004"/>
    <n v="0.02"/>
    <n v="0"/>
    <n v="0"/>
    <n v="202"/>
    <n v="1238"/>
    <n v="1492"/>
    <x v="0"/>
  </r>
  <r>
    <x v="1"/>
    <s v="4/26/2016"/>
    <n v="2826"/>
    <n v="1.8400000329999999"/>
    <n v="1.8400000329999999"/>
    <n v="0"/>
    <n v="0"/>
    <n v="0"/>
    <n v="1.8300000430000001"/>
    <n v="0.01"/>
    <n v="0"/>
    <n v="0"/>
    <n v="140"/>
    <n v="1300"/>
    <n v="1402"/>
    <x v="0"/>
  </r>
  <r>
    <x v="1"/>
    <s v="4/27/2016"/>
    <n v="8367"/>
    <n v="5.4400000569999998"/>
    <n v="5.4400000569999998"/>
    <n v="0"/>
    <n v="1.1100000139999999"/>
    <n v="1.8700000050000001"/>
    <n v="2.460000038"/>
    <n v="0"/>
    <n v="17"/>
    <n v="36"/>
    <n v="154"/>
    <n v="1233"/>
    <n v="1670"/>
    <x v="0"/>
  </r>
  <r>
    <x v="1"/>
    <s v="4/28/2016"/>
    <n v="2759"/>
    <n v="1.789999962"/>
    <n v="1.789999962"/>
    <n v="0"/>
    <n v="0"/>
    <n v="0.20000000300000001"/>
    <n v="1.6000000240000001"/>
    <n v="0"/>
    <n v="0"/>
    <n v="5"/>
    <n v="115"/>
    <n v="1320"/>
    <n v="1401"/>
    <x v="0"/>
  </r>
  <r>
    <x v="1"/>
    <s v="4/29/2016"/>
    <n v="2390"/>
    <n v="1.5499999520000001"/>
    <n v="1.5499999520000001"/>
    <n v="0"/>
    <n v="0"/>
    <n v="0"/>
    <n v="1.5499999520000001"/>
    <n v="0"/>
    <n v="0"/>
    <n v="0"/>
    <n v="150"/>
    <n v="1290"/>
    <n v="1404"/>
    <x v="0"/>
  </r>
  <r>
    <x v="1"/>
    <s v="4/30/2016"/>
    <n v="6474"/>
    <n v="4.3000001909999996"/>
    <n v="4.3000001909999996"/>
    <n v="0"/>
    <n v="0.89999997600000003"/>
    <n v="1.2799999710000001"/>
    <n v="2.119999886"/>
    <n v="0.01"/>
    <n v="11"/>
    <n v="23"/>
    <n v="224"/>
    <n v="1182"/>
    <n v="1655"/>
    <x v="0"/>
  </r>
  <r>
    <x v="1"/>
    <d v="2016-01-05T00:00:00"/>
    <n v="36019"/>
    <n v="28.030000690000001"/>
    <n v="28.030000690000001"/>
    <n v="0"/>
    <n v="21.920000080000001"/>
    <n v="4.1900000569999998"/>
    <n v="1.9099999670000001"/>
    <n v="0.02"/>
    <n v="186"/>
    <n v="63"/>
    <n v="171"/>
    <n v="1020"/>
    <n v="2690"/>
    <x v="0"/>
  </r>
  <r>
    <x v="1"/>
    <d v="2016-02-05T00:00:00"/>
    <n v="7155"/>
    <n v="4.9299998279999997"/>
    <n v="4.9299998279999997"/>
    <n v="0"/>
    <n v="0.86000001400000003"/>
    <n v="0.58999997400000004"/>
    <n v="3.4700000289999999"/>
    <n v="0"/>
    <n v="7"/>
    <n v="6"/>
    <n v="166"/>
    <n v="1261"/>
    <n v="1497"/>
    <x v="0"/>
  </r>
  <r>
    <x v="1"/>
    <d v="2016-03-05T00:00:00"/>
    <n v="2100"/>
    <n v="1.3700000050000001"/>
    <n v="1.3700000050000001"/>
    <n v="0"/>
    <n v="0"/>
    <n v="0"/>
    <n v="1.3400000329999999"/>
    <n v="0.02"/>
    <n v="0"/>
    <n v="0"/>
    <n v="96"/>
    <n v="1344"/>
    <n v="1334"/>
    <x v="0"/>
  </r>
  <r>
    <x v="1"/>
    <d v="2016-04-05T00:00:00"/>
    <n v="2193"/>
    <n v="1.4299999480000001"/>
    <n v="1.4299999480000001"/>
    <n v="0"/>
    <n v="0"/>
    <n v="0"/>
    <n v="1.4199999569999999"/>
    <n v="0"/>
    <n v="0"/>
    <n v="0"/>
    <n v="118"/>
    <n v="1322"/>
    <n v="1368"/>
    <x v="0"/>
  </r>
  <r>
    <x v="1"/>
    <d v="2016-05-05T00:00:00"/>
    <n v="2470"/>
    <n v="1.6100000139999999"/>
    <n v="1.6100000139999999"/>
    <n v="0"/>
    <n v="0"/>
    <n v="0"/>
    <n v="1.5800000430000001"/>
    <n v="0.02"/>
    <n v="0"/>
    <n v="0"/>
    <n v="117"/>
    <n v="1323"/>
    <n v="1370"/>
    <x v="0"/>
  </r>
  <r>
    <x v="1"/>
    <d v="2016-06-05T00:00:00"/>
    <n v="1727"/>
    <n v="1.1200000050000001"/>
    <n v="1.1200000050000001"/>
    <n v="0"/>
    <n v="0"/>
    <n v="0"/>
    <n v="1.1200000050000001"/>
    <n v="0.01"/>
    <n v="0"/>
    <n v="0"/>
    <n v="102"/>
    <n v="1338"/>
    <n v="1341"/>
    <x v="0"/>
  </r>
  <r>
    <x v="1"/>
    <d v="2016-07-05T00:00:00"/>
    <n v="2104"/>
    <n v="1.3700000050000001"/>
    <n v="1.3700000050000001"/>
    <n v="0"/>
    <n v="0"/>
    <n v="0"/>
    <n v="1.3700000050000001"/>
    <n v="0"/>
    <n v="0"/>
    <n v="0"/>
    <n v="182"/>
    <n v="1258"/>
    <n v="1474"/>
    <x v="0"/>
  </r>
  <r>
    <x v="1"/>
    <d v="2016-08-05T00:00:00"/>
    <n v="3427"/>
    <n v="2.2300000190000002"/>
    <n v="2.2300000190000002"/>
    <n v="0"/>
    <n v="0"/>
    <n v="0"/>
    <n v="2.2200000289999999"/>
    <n v="0"/>
    <n v="0"/>
    <n v="0"/>
    <n v="152"/>
    <n v="1288"/>
    <n v="1427"/>
    <x v="0"/>
  </r>
  <r>
    <x v="1"/>
    <d v="2016-09-05T00:00:00"/>
    <n v="1732"/>
    <n v="1.1299999949999999"/>
    <n v="1.1299999949999999"/>
    <n v="0"/>
    <n v="0"/>
    <n v="0"/>
    <n v="1.1299999949999999"/>
    <n v="0"/>
    <n v="0"/>
    <n v="0"/>
    <n v="91"/>
    <n v="1349"/>
    <n v="1328"/>
    <x v="0"/>
  </r>
  <r>
    <x v="1"/>
    <d v="2016-10-05T00:00:00"/>
    <n v="2969"/>
    <n v="1.9299999480000001"/>
    <n v="1.9299999480000001"/>
    <n v="0"/>
    <n v="0"/>
    <n v="0"/>
    <n v="1.9199999569999999"/>
    <n v="0.01"/>
    <n v="0"/>
    <n v="0"/>
    <n v="139"/>
    <n v="1301"/>
    <n v="1393"/>
    <x v="0"/>
  </r>
  <r>
    <x v="1"/>
    <d v="2016-11-05T00:00:00"/>
    <n v="3134"/>
    <n v="2.039999962"/>
    <n v="2.039999962"/>
    <n v="0"/>
    <n v="0"/>
    <n v="0"/>
    <n v="2.039999962"/>
    <n v="0"/>
    <n v="0"/>
    <n v="0"/>
    <n v="112"/>
    <n v="1328"/>
    <n v="1359"/>
    <x v="0"/>
  </r>
  <r>
    <x v="1"/>
    <d v="2016-12-05T00:00:00"/>
    <n v="2971"/>
    <n v="1.9299999480000001"/>
    <n v="1.9299999480000001"/>
    <n v="0"/>
    <n v="0"/>
    <n v="0"/>
    <n v="1.9199999569999999"/>
    <n v="0.01"/>
    <n v="0"/>
    <n v="0"/>
    <n v="107"/>
    <n v="890"/>
    <n v="1002"/>
    <x v="0"/>
  </r>
  <r>
    <x v="2"/>
    <d v="2016-12-04T00:00:00"/>
    <n v="10694"/>
    <n v="7.7699999809999998"/>
    <n v="7.7699999809999998"/>
    <n v="0"/>
    <n v="0.14000000100000001"/>
    <n v="2.2999999519999998"/>
    <n v="5.329999924"/>
    <n v="0"/>
    <n v="2"/>
    <n v="51"/>
    <n v="256"/>
    <n v="1131"/>
    <n v="3199"/>
    <x v="0"/>
  </r>
  <r>
    <x v="2"/>
    <s v="4/13/2016"/>
    <n v="8001"/>
    <n v="5.8200001720000003"/>
    <n v="5.8200001720000003"/>
    <n v="0"/>
    <n v="2.2799999710000001"/>
    <n v="0.89999997600000003"/>
    <n v="2.6400001049999999"/>
    <n v="0"/>
    <n v="30"/>
    <n v="16"/>
    <n v="135"/>
    <n v="1259"/>
    <n v="2902"/>
    <x v="0"/>
  </r>
  <r>
    <x v="2"/>
    <s v="4/14/2016"/>
    <n v="11037"/>
    <n v="8.0200004580000002"/>
    <n v="8.0200004580000002"/>
    <n v="0"/>
    <n v="0.36000001399999998"/>
    <n v="2.5599999430000002"/>
    <n v="5.0999999049999998"/>
    <n v="0"/>
    <n v="5"/>
    <n v="58"/>
    <n v="252"/>
    <n v="1125"/>
    <n v="3226"/>
    <x v="0"/>
  </r>
  <r>
    <x v="2"/>
    <s v="4/15/2016"/>
    <n v="5263"/>
    <n v="3.829999924"/>
    <n v="3.829999924"/>
    <n v="0"/>
    <n v="0.219999999"/>
    <n v="0.15000000599999999"/>
    <n v="3.4500000480000002"/>
    <n v="0"/>
    <n v="3"/>
    <n v="4"/>
    <n v="170"/>
    <n v="1263"/>
    <n v="2750"/>
    <x v="0"/>
  </r>
  <r>
    <x v="2"/>
    <s v="4/16/2016"/>
    <n v="15300"/>
    <n v="11.119999890000001"/>
    <n v="11.119999890000001"/>
    <n v="0"/>
    <n v="4.0999999049999998"/>
    <n v="1.8799999949999999"/>
    <n v="5.0900001530000001"/>
    <n v="0"/>
    <n v="51"/>
    <n v="42"/>
    <n v="212"/>
    <n v="1135"/>
    <n v="3493"/>
    <x v="0"/>
  </r>
  <r>
    <x v="2"/>
    <s v="4/17/2016"/>
    <n v="8757"/>
    <n v="6.3699998860000004"/>
    <n v="6.3699998860000004"/>
    <n v="0"/>
    <n v="2.25"/>
    <n v="0.56999999300000004"/>
    <n v="3.5499999519999998"/>
    <n v="0"/>
    <n v="29"/>
    <n v="13"/>
    <n v="186"/>
    <n v="1212"/>
    <n v="3011"/>
    <x v="0"/>
  </r>
  <r>
    <x v="2"/>
    <s v="4/18/2016"/>
    <n v="7132"/>
    <n v="5.1900000569999998"/>
    <n v="5.1900000569999998"/>
    <n v="0"/>
    <n v="1.0700000519999999"/>
    <n v="1.6699999569999999"/>
    <n v="2.4500000480000002"/>
    <n v="0"/>
    <n v="15"/>
    <n v="33"/>
    <n v="121"/>
    <n v="1271"/>
    <n v="2806"/>
    <x v="0"/>
  </r>
  <r>
    <x v="2"/>
    <s v="4/19/2016"/>
    <n v="11256"/>
    <n v="8.1800003050000001"/>
    <n v="8.1800003050000001"/>
    <n v="0"/>
    <n v="0.36000001399999998"/>
    <n v="2.5299999710000001"/>
    <n v="5.3000001909999996"/>
    <n v="0"/>
    <n v="5"/>
    <n v="58"/>
    <n v="278"/>
    <n v="1099"/>
    <n v="3300"/>
    <x v="0"/>
  </r>
  <r>
    <x v="2"/>
    <s v="4/20/2016"/>
    <n v="2436"/>
    <n v="1.769999981"/>
    <n v="1.769999981"/>
    <n v="0"/>
    <n v="0"/>
    <n v="0"/>
    <n v="1.7599999900000001"/>
    <n v="0.01"/>
    <n v="0"/>
    <n v="0"/>
    <n v="125"/>
    <n v="1315"/>
    <n v="2430"/>
    <x v="0"/>
  </r>
  <r>
    <x v="2"/>
    <s v="4/21/2016"/>
    <n v="1223"/>
    <n v="0.88999998599999997"/>
    <n v="0.88999998599999997"/>
    <n v="0"/>
    <n v="0"/>
    <n v="0"/>
    <n v="0.87999999500000003"/>
    <n v="0.01"/>
    <n v="0"/>
    <n v="0"/>
    <n v="38"/>
    <n v="1402"/>
    <n v="2140"/>
    <x v="0"/>
  </r>
  <r>
    <x v="2"/>
    <s v="4/22/2016"/>
    <n v="3673"/>
    <n v="2.670000076"/>
    <n v="2.670000076"/>
    <n v="0"/>
    <n v="0"/>
    <n v="0"/>
    <n v="2.6600000860000002"/>
    <n v="0.01"/>
    <n v="0"/>
    <n v="0"/>
    <n v="86"/>
    <n v="1354"/>
    <n v="2344"/>
    <x v="0"/>
  </r>
  <r>
    <x v="2"/>
    <s v="4/23/2016"/>
    <n v="6637"/>
    <n v="4.829999924"/>
    <n v="4.829999924"/>
    <n v="0"/>
    <n v="0"/>
    <n v="0.579999983"/>
    <n v="4.25"/>
    <n v="0"/>
    <n v="0"/>
    <n v="15"/>
    <n v="160"/>
    <n v="1265"/>
    <n v="2677"/>
    <x v="0"/>
  </r>
  <r>
    <x v="2"/>
    <s v="4/24/2016"/>
    <n v="3321"/>
    <n v="2.4100000860000002"/>
    <n v="2.4100000860000002"/>
    <n v="0"/>
    <n v="0"/>
    <n v="0"/>
    <n v="2.4100000860000002"/>
    <n v="0"/>
    <n v="0"/>
    <n v="0"/>
    <n v="89"/>
    <n v="1351"/>
    <n v="2413"/>
    <x v="0"/>
  </r>
  <r>
    <x v="2"/>
    <s v="4/25/2016"/>
    <n v="3580"/>
    <n v="2.5999999049999998"/>
    <n v="2.5999999049999998"/>
    <n v="0"/>
    <n v="0.58999997400000004"/>
    <n v="5.9999998999999998E-2"/>
    <n v="1.9500000479999999"/>
    <n v="0"/>
    <n v="8"/>
    <n v="1"/>
    <n v="94"/>
    <n v="1337"/>
    <n v="2497"/>
    <x v="0"/>
  </r>
  <r>
    <x v="2"/>
    <s v="4/26/2016"/>
    <n v="9919"/>
    <n v="7.2100000380000004"/>
    <n v="7.2100000380000004"/>
    <n v="0"/>
    <n v="0.80000001200000004"/>
    <n v="1.7200000289999999"/>
    <n v="4.6900000569999998"/>
    <n v="0"/>
    <n v="11"/>
    <n v="41"/>
    <n v="223"/>
    <n v="1165"/>
    <n v="3123"/>
    <x v="0"/>
  </r>
  <r>
    <x v="2"/>
    <s v="4/27/2016"/>
    <n v="3032"/>
    <n v="2.2000000480000002"/>
    <n v="2.2000000480000002"/>
    <n v="0"/>
    <n v="0"/>
    <n v="0"/>
    <n v="2.2000000480000002"/>
    <n v="0"/>
    <n v="0"/>
    <n v="0"/>
    <n v="118"/>
    <n v="1322"/>
    <n v="2489"/>
    <x v="0"/>
  </r>
  <r>
    <x v="2"/>
    <s v="4/28/2016"/>
    <n v="9405"/>
    <n v="6.8400001530000001"/>
    <n v="6.8400001530000001"/>
    <n v="0"/>
    <n v="0.20000000300000001"/>
    <n v="2.3199999330000001"/>
    <n v="4.3099999430000002"/>
    <n v="0"/>
    <n v="3"/>
    <n v="53"/>
    <n v="227"/>
    <n v="1157"/>
    <n v="3108"/>
    <x v="0"/>
  </r>
  <r>
    <x v="2"/>
    <s v="4/29/2016"/>
    <n v="3176"/>
    <n v="2.3099999430000002"/>
    <n v="2.3099999430000002"/>
    <n v="0"/>
    <n v="0"/>
    <n v="0"/>
    <n v="2.3099999430000002"/>
    <n v="0"/>
    <n v="0"/>
    <n v="0"/>
    <n v="120"/>
    <n v="1193"/>
    <n v="2498"/>
    <x v="0"/>
  </r>
  <r>
    <x v="2"/>
    <s v="4/30/2016"/>
    <n v="18213"/>
    <n v="13.239999770000001"/>
    <n v="13.239999770000001"/>
    <n v="0"/>
    <n v="0.62999999500000003"/>
    <n v="3.1400001049999999"/>
    <n v="9.4600000380000004"/>
    <n v="0"/>
    <n v="9"/>
    <n v="71"/>
    <n v="402"/>
    <n v="816"/>
    <n v="3846"/>
    <x v="0"/>
  </r>
  <r>
    <x v="2"/>
    <d v="2016-01-05T00:00:00"/>
    <n v="6132"/>
    <n v="4.4600000380000004"/>
    <n v="4.4600000380000004"/>
    <n v="0"/>
    <n v="0.23999999499999999"/>
    <n v="0.99000001000000004"/>
    <n v="3.2300000190000002"/>
    <n v="0"/>
    <n v="3"/>
    <n v="24"/>
    <n v="146"/>
    <n v="908"/>
    <n v="2696"/>
    <x v="0"/>
  </r>
  <r>
    <x v="2"/>
    <d v="2016-02-05T00:00:00"/>
    <n v="3758"/>
    <n v="2.7300000190000002"/>
    <n v="2.7300000190000002"/>
    <n v="0"/>
    <n v="7.0000000000000007E-2"/>
    <n v="0.310000002"/>
    <n v="2.3499999049999998"/>
    <n v="0"/>
    <n v="1"/>
    <n v="7"/>
    <n v="148"/>
    <n v="682"/>
    <n v="2580"/>
    <x v="0"/>
  </r>
  <r>
    <x v="2"/>
    <d v="2016-03-05T00:00:00"/>
    <n v="12850"/>
    <n v="9.3400001530000001"/>
    <n v="9.3400001530000001"/>
    <n v="0"/>
    <n v="0.72000002900000004"/>
    <n v="4.0900001530000001"/>
    <n v="4.5399999619999996"/>
    <n v="0"/>
    <n v="10"/>
    <n v="94"/>
    <n v="221"/>
    <n v="1115"/>
    <n v="3324"/>
    <x v="0"/>
  </r>
  <r>
    <x v="2"/>
    <d v="2016-04-05T00:00:00"/>
    <n v="2309"/>
    <n v="1.6799999480000001"/>
    <n v="1.6799999480000001"/>
    <n v="0"/>
    <n v="0"/>
    <n v="0"/>
    <n v="1.6599999670000001"/>
    <n v="0.02"/>
    <n v="0"/>
    <n v="0"/>
    <n v="52"/>
    <n v="1388"/>
    <n v="2222"/>
    <x v="0"/>
  </r>
  <r>
    <x v="2"/>
    <d v="2016-05-05T00:00:00"/>
    <n v="4363"/>
    <n v="3.1900000569999998"/>
    <n v="3.1900000569999998"/>
    <n v="0"/>
    <n v="0.519999981"/>
    <n v="0.540000021"/>
    <n v="2.130000114"/>
    <n v="0.01"/>
    <n v="6"/>
    <n v="12"/>
    <n v="81"/>
    <n v="1341"/>
    <n v="2463"/>
    <x v="0"/>
  </r>
  <r>
    <x v="2"/>
    <d v="2016-06-05T00:00:00"/>
    <n v="9787"/>
    <n v="7.1199998860000004"/>
    <n v="7.1199998860000004"/>
    <n v="0"/>
    <n v="0.81999999300000004"/>
    <n v="0.27000001099999998"/>
    <n v="6.0100002290000001"/>
    <n v="0.02"/>
    <n v="11"/>
    <n v="6"/>
    <n v="369"/>
    <n v="1054"/>
    <n v="3328"/>
    <x v="0"/>
  </r>
  <r>
    <x v="2"/>
    <d v="2016-07-05T00:00:00"/>
    <n v="13372"/>
    <n v="9.7200002669999996"/>
    <n v="9.7200002669999996"/>
    <n v="0"/>
    <n v="3.2599999899999998"/>
    <n v="0.790000021"/>
    <n v="5.670000076"/>
    <n v="0.01"/>
    <n v="41"/>
    <n v="17"/>
    <n v="243"/>
    <n v="1139"/>
    <n v="3404"/>
    <x v="0"/>
  </r>
  <r>
    <x v="2"/>
    <d v="2016-08-05T00:00:00"/>
    <n v="6724"/>
    <n v="4.8899998660000001"/>
    <n v="4.8899998660000001"/>
    <n v="0"/>
    <n v="0"/>
    <n v="0"/>
    <n v="4.8800001139999996"/>
    <n v="0"/>
    <n v="0"/>
    <n v="0"/>
    <n v="295"/>
    <n v="991"/>
    <n v="2987"/>
    <x v="0"/>
  </r>
  <r>
    <x v="2"/>
    <d v="2016-09-05T00:00:00"/>
    <n v="6643"/>
    <n v="4.829999924"/>
    <n v="4.829999924"/>
    <n v="0"/>
    <n v="2.3900001049999999"/>
    <n v="0.34999999399999998"/>
    <n v="2.0899999139999998"/>
    <n v="0.01"/>
    <n v="32"/>
    <n v="6"/>
    <n v="303"/>
    <n v="1099"/>
    <n v="3008"/>
    <x v="0"/>
  </r>
  <r>
    <x v="2"/>
    <d v="2016-10-05T00:00:00"/>
    <n v="9167"/>
    <n v="6.6599998469999999"/>
    <n v="6.6599998469999999"/>
    <n v="0"/>
    <n v="0.87999999500000003"/>
    <n v="0.810000002"/>
    <n v="4.9699997900000001"/>
    <n v="0.01"/>
    <n v="12"/>
    <n v="19"/>
    <n v="155"/>
    <n v="1254"/>
    <n v="2799"/>
    <x v="0"/>
  </r>
  <r>
    <x v="2"/>
    <d v="2016-11-05T00:00:00"/>
    <n v="1329"/>
    <n v="0.97000002900000004"/>
    <n v="0.97000002900000004"/>
    <n v="0"/>
    <n v="0"/>
    <n v="0"/>
    <n v="0.94999998799999996"/>
    <n v="0.01"/>
    <n v="0"/>
    <n v="0"/>
    <n v="49"/>
    <n v="713"/>
    <n v="1276"/>
    <x v="0"/>
  </r>
  <r>
    <x v="3"/>
    <d v="2016-12-04T00:00:00"/>
    <n v="6697"/>
    <n v="4.4299998279999997"/>
    <n v="4.4299998279999997"/>
    <n v="0"/>
    <n v="0"/>
    <n v="0"/>
    <n v="4.4299998279999997"/>
    <n v="0"/>
    <n v="0"/>
    <n v="0"/>
    <n v="339"/>
    <n v="1101"/>
    <n v="2030"/>
    <x v="0"/>
  </r>
  <r>
    <x v="3"/>
    <s v="4/13/2016"/>
    <n v="4929"/>
    <n v="3.2599999899999998"/>
    <n v="3.2599999899999998"/>
    <n v="0"/>
    <n v="0"/>
    <n v="0"/>
    <n v="3.2599999899999998"/>
    <n v="0"/>
    <n v="0"/>
    <n v="0"/>
    <n v="248"/>
    <n v="1192"/>
    <n v="1860"/>
    <x v="0"/>
  </r>
  <r>
    <x v="3"/>
    <s v="4/14/2016"/>
    <n v="7937"/>
    <n v="5.25"/>
    <n v="5.25"/>
    <n v="0"/>
    <n v="0"/>
    <n v="0"/>
    <n v="5.2300000190000002"/>
    <n v="0"/>
    <n v="0"/>
    <n v="0"/>
    <n v="373"/>
    <n v="843"/>
    <n v="2130"/>
    <x v="0"/>
  </r>
  <r>
    <x v="3"/>
    <s v="4/15/2016"/>
    <n v="3844"/>
    <n v="2.539999962"/>
    <n v="2.539999962"/>
    <n v="0"/>
    <n v="0"/>
    <n v="0"/>
    <n v="2.539999962"/>
    <n v="0"/>
    <n v="0"/>
    <n v="0"/>
    <n v="176"/>
    <n v="527"/>
    <n v="1725"/>
    <x v="0"/>
  </r>
  <r>
    <x v="3"/>
    <s v="4/16/2016"/>
    <n v="3414"/>
    <n v="2.2599999899999998"/>
    <n v="2.2599999899999998"/>
    <n v="0"/>
    <n v="0"/>
    <n v="0"/>
    <n v="2.2599999899999998"/>
    <n v="0"/>
    <n v="0"/>
    <n v="0"/>
    <n v="147"/>
    <n v="1293"/>
    <n v="1657"/>
    <x v="0"/>
  </r>
  <r>
    <x v="3"/>
    <s v="4/17/2016"/>
    <n v="4525"/>
    <n v="2.9900000100000002"/>
    <n v="2.9900000100000002"/>
    <n v="0"/>
    <n v="0.14000000100000001"/>
    <n v="0.25999999000000001"/>
    <n v="2.5899999139999998"/>
    <n v="0"/>
    <n v="2"/>
    <n v="8"/>
    <n v="199"/>
    <n v="1231"/>
    <n v="1793"/>
    <x v="0"/>
  </r>
  <r>
    <x v="3"/>
    <s v="4/18/2016"/>
    <n v="4597"/>
    <n v="3.039999962"/>
    <n v="3.039999962"/>
    <n v="0"/>
    <n v="0"/>
    <n v="0.47999998900000002"/>
    <n v="2.5599999430000002"/>
    <n v="0"/>
    <n v="0"/>
    <n v="12"/>
    <n v="217"/>
    <n v="1211"/>
    <n v="1814"/>
    <x v="0"/>
  </r>
  <r>
    <x v="3"/>
    <s v="4/19/2016"/>
    <n v="197"/>
    <n v="0.12999999500000001"/>
    <n v="0.12999999500000001"/>
    <n v="0"/>
    <n v="0"/>
    <n v="0"/>
    <n v="0.12999999500000001"/>
    <n v="0"/>
    <n v="0"/>
    <n v="0"/>
    <n v="10"/>
    <n v="1430"/>
    <n v="1366"/>
    <x v="0"/>
  </r>
  <r>
    <x v="3"/>
    <s v="4/20/2016"/>
    <n v="8"/>
    <n v="0.01"/>
    <n v="0.01"/>
    <n v="0"/>
    <n v="0"/>
    <n v="0"/>
    <n v="0.01"/>
    <n v="0"/>
    <n v="0"/>
    <n v="0"/>
    <n v="1"/>
    <n v="1439"/>
    <n v="1349"/>
    <x v="0"/>
  </r>
  <r>
    <x v="3"/>
    <s v="4/21/2016"/>
    <n v="8054"/>
    <n v="5.3200001720000003"/>
    <n v="5.3200001720000003"/>
    <n v="0"/>
    <n v="0.119999997"/>
    <n v="0.519999981"/>
    <n v="4.6799998279999997"/>
    <n v="0"/>
    <n v="2"/>
    <n v="13"/>
    <n v="308"/>
    <n v="1117"/>
    <n v="2062"/>
    <x v="0"/>
  </r>
  <r>
    <x v="3"/>
    <s v="4/22/2016"/>
    <n v="5372"/>
    <n v="3.5499999519999998"/>
    <n v="3.5499999519999998"/>
    <n v="0"/>
    <n v="0"/>
    <n v="0"/>
    <n v="3.5499999519999998"/>
    <n v="0"/>
    <n v="0"/>
    <n v="0"/>
    <n v="220"/>
    <n v="1220"/>
    <n v="1827"/>
    <x v="0"/>
  </r>
  <r>
    <x v="3"/>
    <s v="4/23/2016"/>
    <n v="3570"/>
    <n v="2.3599998950000001"/>
    <n v="2.3599998950000001"/>
    <n v="0"/>
    <n v="0"/>
    <n v="0"/>
    <n v="2.3599998950000001"/>
    <n v="0"/>
    <n v="0"/>
    <n v="0"/>
    <n v="139"/>
    <n v="1301"/>
    <n v="1645"/>
    <x v="0"/>
  </r>
  <r>
    <x v="3"/>
    <s v="4/24/2016"/>
    <n v="0"/>
    <n v="0"/>
    <n v="0"/>
    <n v="0"/>
    <n v="0"/>
    <n v="0"/>
    <n v="0"/>
    <n v="0"/>
    <n v="0"/>
    <n v="0"/>
    <n v="0"/>
    <n v="1440"/>
    <n v="1347"/>
    <x v="0"/>
  </r>
  <r>
    <x v="3"/>
    <s v="4/25/2016"/>
    <n v="0"/>
    <n v="0"/>
    <n v="0"/>
    <n v="0"/>
    <n v="0"/>
    <n v="0"/>
    <n v="0"/>
    <n v="0"/>
    <n v="0"/>
    <n v="0"/>
    <n v="0"/>
    <n v="1440"/>
    <n v="1347"/>
    <x v="0"/>
  </r>
  <r>
    <x v="3"/>
    <s v="4/26/2016"/>
    <n v="0"/>
    <n v="0"/>
    <n v="0"/>
    <n v="0"/>
    <n v="0"/>
    <n v="0"/>
    <n v="0"/>
    <n v="0"/>
    <n v="0"/>
    <n v="0"/>
    <n v="0"/>
    <n v="1440"/>
    <n v="1347"/>
    <x v="0"/>
  </r>
  <r>
    <x v="3"/>
    <s v="4/27/2016"/>
    <n v="4"/>
    <n v="0"/>
    <n v="0"/>
    <n v="0"/>
    <n v="0"/>
    <n v="0"/>
    <n v="0"/>
    <n v="0"/>
    <n v="0"/>
    <n v="0"/>
    <n v="1"/>
    <n v="1439"/>
    <n v="1348"/>
    <x v="0"/>
  </r>
  <r>
    <x v="3"/>
    <s v="4/28/2016"/>
    <n v="6907"/>
    <n v="4.5700001720000003"/>
    <n v="4.5700001720000003"/>
    <n v="0"/>
    <n v="0"/>
    <n v="0"/>
    <n v="4.5599999430000002"/>
    <n v="0"/>
    <n v="0"/>
    <n v="0"/>
    <n v="302"/>
    <n v="1138"/>
    <n v="1992"/>
    <x v="0"/>
  </r>
  <r>
    <x v="3"/>
    <s v="4/29/2016"/>
    <n v="4920"/>
    <n v="3.25"/>
    <n v="3.25"/>
    <n v="0"/>
    <n v="0"/>
    <n v="0"/>
    <n v="3.25"/>
    <n v="0"/>
    <n v="0"/>
    <n v="0"/>
    <n v="247"/>
    <n v="1082"/>
    <n v="1856"/>
    <x v="0"/>
  </r>
  <r>
    <x v="3"/>
    <s v="4/30/2016"/>
    <n v="4014"/>
    <n v="2.670000076"/>
    <n v="2.670000076"/>
    <n v="0"/>
    <n v="0"/>
    <n v="0"/>
    <n v="2.6500000950000002"/>
    <n v="0"/>
    <n v="0"/>
    <n v="0"/>
    <n v="184"/>
    <n v="218"/>
    <n v="1763"/>
    <x v="0"/>
  </r>
  <r>
    <x v="3"/>
    <d v="2016-01-05T00:00:00"/>
    <n v="2573"/>
    <n v="1.7000000479999999"/>
    <n v="1.7000000479999999"/>
    <n v="0"/>
    <n v="0"/>
    <n v="0.25999999000000001"/>
    <n v="1.4500000479999999"/>
    <n v="0"/>
    <n v="0"/>
    <n v="7"/>
    <n v="75"/>
    <n v="585"/>
    <n v="1541"/>
    <x v="0"/>
  </r>
  <r>
    <x v="3"/>
    <d v="2016-02-05T00:00:00"/>
    <n v="0"/>
    <n v="0"/>
    <n v="0"/>
    <n v="0"/>
    <n v="0"/>
    <n v="0"/>
    <n v="0"/>
    <n v="0"/>
    <n v="0"/>
    <n v="0"/>
    <n v="0"/>
    <n v="1440"/>
    <n v="1348"/>
    <x v="0"/>
  </r>
  <r>
    <x v="3"/>
    <d v="2016-03-05T00:00:00"/>
    <n v="4059"/>
    <n v="2.6800000669999999"/>
    <n v="2.6800000669999999"/>
    <n v="0"/>
    <n v="0"/>
    <n v="0"/>
    <n v="2.6800000669999999"/>
    <n v="0"/>
    <n v="0"/>
    <n v="0"/>
    <n v="184"/>
    <n v="1256"/>
    <n v="1742"/>
    <x v="0"/>
  </r>
  <r>
    <x v="3"/>
    <d v="2016-04-05T00:00:00"/>
    <n v="2080"/>
    <n v="1.3700000050000001"/>
    <n v="1.3700000050000001"/>
    <n v="0"/>
    <n v="0"/>
    <n v="0"/>
    <n v="1.3700000050000001"/>
    <n v="0"/>
    <n v="0"/>
    <n v="0"/>
    <n v="87"/>
    <n v="1353"/>
    <n v="1549"/>
    <x v="0"/>
  </r>
  <r>
    <x v="3"/>
    <d v="2016-05-05T00:00:00"/>
    <n v="2237"/>
    <n v="1.480000019"/>
    <n v="1.480000019"/>
    <n v="0"/>
    <n v="0"/>
    <n v="0"/>
    <n v="1.480000019"/>
    <n v="0"/>
    <n v="0"/>
    <n v="0"/>
    <n v="120"/>
    <n v="1320"/>
    <n v="1589"/>
    <x v="0"/>
  </r>
  <r>
    <x v="3"/>
    <d v="2016-06-05T00:00:00"/>
    <n v="44"/>
    <n v="2.9999998999999999E-2"/>
    <n v="2.9999998999999999E-2"/>
    <n v="0"/>
    <n v="0"/>
    <n v="0"/>
    <n v="2.9999998999999999E-2"/>
    <n v="0"/>
    <n v="0"/>
    <n v="0"/>
    <n v="2"/>
    <n v="1438"/>
    <n v="1351"/>
    <x v="0"/>
  </r>
  <r>
    <x v="3"/>
    <d v="2016-07-05T00:00:00"/>
    <n v="0"/>
    <n v="0"/>
    <n v="0"/>
    <n v="0"/>
    <n v="0"/>
    <n v="0"/>
    <n v="0"/>
    <n v="0"/>
    <n v="0"/>
    <n v="0"/>
    <n v="0"/>
    <n v="1440"/>
    <n v="1347"/>
    <x v="0"/>
  </r>
  <r>
    <x v="3"/>
    <d v="2016-08-05T00:00:00"/>
    <n v="0"/>
    <n v="0"/>
    <n v="0"/>
    <n v="0"/>
    <n v="0"/>
    <n v="0"/>
    <n v="0"/>
    <n v="0"/>
    <n v="0"/>
    <n v="0"/>
    <n v="0"/>
    <n v="1440"/>
    <n v="1347"/>
    <x v="0"/>
  </r>
  <r>
    <x v="3"/>
    <d v="2016-09-05T00:00:00"/>
    <n v="0"/>
    <n v="0"/>
    <n v="0"/>
    <n v="0"/>
    <n v="0"/>
    <n v="0"/>
    <n v="0"/>
    <n v="0"/>
    <n v="0"/>
    <n v="0"/>
    <n v="0"/>
    <n v="1440"/>
    <n v="1347"/>
    <x v="0"/>
  </r>
  <r>
    <x v="3"/>
    <d v="2016-10-05T00:00:00"/>
    <n v="0"/>
    <n v="0"/>
    <n v="0"/>
    <n v="0"/>
    <n v="0"/>
    <n v="0"/>
    <n v="0"/>
    <n v="0"/>
    <n v="0"/>
    <n v="0"/>
    <n v="0"/>
    <n v="1440"/>
    <n v="1347"/>
    <x v="0"/>
  </r>
  <r>
    <x v="3"/>
    <d v="2016-11-05T00:00:00"/>
    <n v="0"/>
    <n v="0"/>
    <n v="0"/>
    <n v="0"/>
    <n v="0"/>
    <n v="0"/>
    <n v="0"/>
    <n v="0"/>
    <n v="0"/>
    <n v="0"/>
    <n v="0"/>
    <n v="1440"/>
    <n v="1347"/>
    <x v="0"/>
  </r>
  <r>
    <x v="3"/>
    <d v="2016-12-05T00:00:00"/>
    <n v="0"/>
    <n v="0"/>
    <n v="0"/>
    <n v="0"/>
    <n v="0"/>
    <n v="0"/>
    <n v="0"/>
    <n v="0"/>
    <n v="0"/>
    <n v="0"/>
    <n v="0"/>
    <n v="711"/>
    <n v="665"/>
    <x v="0"/>
  </r>
  <r>
    <x v="4"/>
    <d v="2016-12-04T00:00:00"/>
    <n v="678"/>
    <n v="0.469999999"/>
    <n v="0.469999999"/>
    <n v="0"/>
    <n v="0"/>
    <n v="0"/>
    <n v="0.469999999"/>
    <n v="0"/>
    <n v="0"/>
    <n v="0"/>
    <n v="55"/>
    <n v="734"/>
    <n v="2220"/>
    <x v="0"/>
  </r>
  <r>
    <x v="4"/>
    <s v="4/13/2016"/>
    <n v="356"/>
    <n v="0.25"/>
    <n v="0.25"/>
    <n v="0"/>
    <n v="0"/>
    <n v="0"/>
    <n v="0.25"/>
    <n v="0"/>
    <n v="0"/>
    <n v="0"/>
    <n v="32"/>
    <n v="986"/>
    <n v="2151"/>
    <x v="0"/>
  </r>
  <r>
    <x v="4"/>
    <s v="4/14/2016"/>
    <n v="2163"/>
    <n v="1.5"/>
    <n v="1.5"/>
    <n v="0"/>
    <n v="0"/>
    <n v="0.40000000600000002"/>
    <n v="1.1000000240000001"/>
    <n v="0"/>
    <n v="0"/>
    <n v="9"/>
    <n v="88"/>
    <n v="1292"/>
    <n v="2383"/>
    <x v="0"/>
  </r>
  <r>
    <x v="4"/>
    <s v="4/15/2016"/>
    <n v="980"/>
    <n v="0.68000000699999996"/>
    <n v="0.68000000699999996"/>
    <n v="0"/>
    <n v="0"/>
    <n v="0"/>
    <n v="0.68000000699999996"/>
    <n v="0"/>
    <n v="0"/>
    <n v="0"/>
    <n v="51"/>
    <n v="941"/>
    <n v="2221"/>
    <x v="0"/>
  </r>
  <r>
    <x v="4"/>
    <s v="4/16/2016"/>
    <n v="0"/>
    <n v="0"/>
    <n v="0"/>
    <n v="0"/>
    <n v="0"/>
    <n v="0"/>
    <n v="0"/>
    <n v="0"/>
    <n v="0"/>
    <n v="0"/>
    <n v="0"/>
    <n v="1440"/>
    <n v="2064"/>
    <x v="0"/>
  </r>
  <r>
    <x v="4"/>
    <s v="4/17/2016"/>
    <n v="0"/>
    <n v="0"/>
    <n v="0"/>
    <n v="0"/>
    <n v="0"/>
    <n v="0"/>
    <n v="0"/>
    <n v="0"/>
    <n v="0"/>
    <n v="0"/>
    <n v="0"/>
    <n v="1440"/>
    <n v="2063"/>
    <x v="0"/>
  </r>
  <r>
    <x v="4"/>
    <s v="4/18/2016"/>
    <n v="244"/>
    <n v="0.17000000200000001"/>
    <n v="0.17000000200000001"/>
    <n v="0"/>
    <n v="0"/>
    <n v="0"/>
    <n v="0.17000000200000001"/>
    <n v="0"/>
    <n v="0"/>
    <n v="0"/>
    <n v="17"/>
    <n v="1423"/>
    <n v="2111"/>
    <x v="0"/>
  </r>
  <r>
    <x v="4"/>
    <s v="4/19/2016"/>
    <n v="0"/>
    <n v="0"/>
    <n v="0"/>
    <n v="0"/>
    <n v="0"/>
    <n v="0"/>
    <n v="0"/>
    <n v="0"/>
    <n v="0"/>
    <n v="0"/>
    <n v="0"/>
    <n v="1440"/>
    <n v="2063"/>
    <x v="0"/>
  </r>
  <r>
    <x v="4"/>
    <s v="4/20/2016"/>
    <n v="0"/>
    <n v="0"/>
    <n v="0"/>
    <n v="0"/>
    <n v="0"/>
    <n v="0"/>
    <n v="0"/>
    <n v="0"/>
    <n v="0"/>
    <n v="0"/>
    <n v="0"/>
    <n v="1440"/>
    <n v="2063"/>
    <x v="0"/>
  </r>
  <r>
    <x v="4"/>
    <s v="4/21/2016"/>
    <n v="0"/>
    <n v="0"/>
    <n v="0"/>
    <n v="0"/>
    <n v="0"/>
    <n v="0"/>
    <n v="0"/>
    <n v="0"/>
    <n v="0"/>
    <n v="0"/>
    <n v="0"/>
    <n v="1440"/>
    <n v="2064"/>
    <x v="0"/>
  </r>
  <r>
    <x v="4"/>
    <s v="4/22/2016"/>
    <n v="149"/>
    <n v="0.10000000100000001"/>
    <n v="0.10000000100000001"/>
    <n v="0"/>
    <n v="0"/>
    <n v="0"/>
    <n v="0.10000000100000001"/>
    <n v="0"/>
    <n v="0"/>
    <n v="0"/>
    <n v="10"/>
    <n v="1430"/>
    <n v="2093"/>
    <x v="0"/>
  </r>
  <r>
    <x v="4"/>
    <s v="4/23/2016"/>
    <n v="2945"/>
    <n v="2.039999962"/>
    <n v="2.039999962"/>
    <n v="0"/>
    <n v="0"/>
    <n v="0"/>
    <n v="2.039999962"/>
    <n v="0"/>
    <n v="0"/>
    <n v="0"/>
    <n v="145"/>
    <n v="1295"/>
    <n v="2499"/>
    <x v="0"/>
  </r>
  <r>
    <x v="4"/>
    <s v="4/24/2016"/>
    <n v="2090"/>
    <n v="1.4500000479999999"/>
    <n v="1.4500000479999999"/>
    <n v="0"/>
    <n v="7.0000000000000007E-2"/>
    <n v="0.23999999499999999"/>
    <n v="1.1399999860000001"/>
    <n v="0"/>
    <n v="1"/>
    <n v="6"/>
    <n v="75"/>
    <n v="1358"/>
    <n v="2324"/>
    <x v="0"/>
  </r>
  <r>
    <x v="4"/>
    <s v="4/25/2016"/>
    <n v="152"/>
    <n v="0.109999999"/>
    <n v="0.109999999"/>
    <n v="0"/>
    <n v="0"/>
    <n v="0"/>
    <n v="0.109999999"/>
    <n v="0"/>
    <n v="0"/>
    <n v="0"/>
    <n v="12"/>
    <n v="1303"/>
    <n v="2100"/>
    <x v="0"/>
  </r>
  <r>
    <x v="4"/>
    <s v="4/26/2016"/>
    <n v="3761"/>
    <n v="2.5999999049999998"/>
    <n v="2.5999999049999998"/>
    <n v="0"/>
    <n v="0"/>
    <n v="0"/>
    <n v="2.5999999049999998"/>
    <n v="0"/>
    <n v="0"/>
    <n v="0"/>
    <n v="192"/>
    <n v="1058"/>
    <n v="2638"/>
    <x v="0"/>
  </r>
  <r>
    <x v="4"/>
    <s v="4/27/2016"/>
    <n v="0"/>
    <n v="0"/>
    <n v="0"/>
    <n v="0"/>
    <n v="0"/>
    <n v="0"/>
    <n v="0"/>
    <n v="0"/>
    <n v="0"/>
    <n v="0"/>
    <n v="0"/>
    <n v="1440"/>
    <n v="2063"/>
    <x v="0"/>
  </r>
  <r>
    <x v="4"/>
    <s v="4/28/2016"/>
    <n v="1675"/>
    <n v="1.1599999670000001"/>
    <n v="1.1599999670000001"/>
    <n v="0"/>
    <n v="0"/>
    <n v="0"/>
    <n v="1.1599999670000001"/>
    <n v="0"/>
    <n v="0"/>
    <n v="0"/>
    <n v="95"/>
    <n v="1167"/>
    <n v="2351"/>
    <x v="0"/>
  </r>
  <r>
    <x v="4"/>
    <s v="4/29/2016"/>
    <n v="0"/>
    <n v="0"/>
    <n v="0"/>
    <n v="0"/>
    <n v="0"/>
    <n v="0"/>
    <n v="0"/>
    <n v="0"/>
    <n v="0"/>
    <n v="0"/>
    <n v="0"/>
    <n v="1440"/>
    <n v="2063"/>
    <x v="0"/>
  </r>
  <r>
    <x v="4"/>
    <s v="4/30/2016"/>
    <n v="0"/>
    <n v="0"/>
    <n v="0"/>
    <n v="0"/>
    <n v="0"/>
    <n v="0"/>
    <n v="0"/>
    <n v="0"/>
    <n v="0"/>
    <n v="0"/>
    <n v="0"/>
    <n v="1440"/>
    <n v="2064"/>
    <x v="0"/>
  </r>
  <r>
    <x v="4"/>
    <d v="2016-01-05T00:00:00"/>
    <n v="2704"/>
    <n v="1.8700000050000001"/>
    <n v="1.8700000050000001"/>
    <n v="0"/>
    <n v="1.0099999900000001"/>
    <n v="2.9999998999999999E-2"/>
    <n v="0.829999983"/>
    <n v="0"/>
    <n v="14"/>
    <n v="1"/>
    <n v="70"/>
    <n v="1355"/>
    <n v="2411"/>
    <x v="0"/>
  </r>
  <r>
    <x v="4"/>
    <d v="2016-02-05T00:00:00"/>
    <n v="3790"/>
    <n v="2.619999886"/>
    <n v="2.619999886"/>
    <n v="0"/>
    <n v="1.1599999670000001"/>
    <n v="0.30000001199999998"/>
    <n v="1.1599999670000001"/>
    <n v="0"/>
    <n v="16"/>
    <n v="8"/>
    <n v="94"/>
    <n v="1322"/>
    <n v="2505"/>
    <x v="0"/>
  </r>
  <r>
    <x v="4"/>
    <d v="2016-03-05T00:00:00"/>
    <n v="1326"/>
    <n v="0.920000017"/>
    <n v="0.920000017"/>
    <n v="0"/>
    <n v="0.730000019"/>
    <n v="0"/>
    <n v="0.18000000699999999"/>
    <n v="0"/>
    <n v="10"/>
    <n v="0"/>
    <n v="17"/>
    <n v="1413"/>
    <n v="2195"/>
    <x v="0"/>
  </r>
  <r>
    <x v="4"/>
    <d v="2016-04-05T00:00:00"/>
    <n v="1786"/>
    <n v="1.2400000099999999"/>
    <n v="1.2400000099999999"/>
    <n v="0"/>
    <n v="0"/>
    <n v="0"/>
    <n v="1.2400000099999999"/>
    <n v="0"/>
    <n v="0"/>
    <n v="0"/>
    <n v="87"/>
    <n v="1353"/>
    <n v="2338"/>
    <x v="0"/>
  </r>
  <r>
    <x v="4"/>
    <d v="2016-05-05T00:00:00"/>
    <n v="0"/>
    <n v="0"/>
    <n v="0"/>
    <n v="0"/>
    <n v="0"/>
    <n v="0"/>
    <n v="0"/>
    <n v="0"/>
    <n v="0"/>
    <n v="0"/>
    <n v="0"/>
    <n v="1440"/>
    <n v="2063"/>
    <x v="0"/>
  </r>
  <r>
    <x v="4"/>
    <d v="2016-06-05T00:00:00"/>
    <n v="2091"/>
    <n v="1.4500000479999999"/>
    <n v="1.4500000479999999"/>
    <n v="0"/>
    <n v="0"/>
    <n v="0"/>
    <n v="1.4500000479999999"/>
    <n v="0"/>
    <n v="0"/>
    <n v="0"/>
    <n v="108"/>
    <n v="1332"/>
    <n v="2383"/>
    <x v="0"/>
  </r>
  <r>
    <x v="4"/>
    <d v="2016-07-05T00:00:00"/>
    <n v="1510"/>
    <n v="1.039999962"/>
    <n v="1.039999962"/>
    <n v="0"/>
    <n v="0"/>
    <n v="0"/>
    <n v="1.039999962"/>
    <n v="0"/>
    <n v="0"/>
    <n v="0"/>
    <n v="48"/>
    <n v="1392"/>
    <n v="2229"/>
    <x v="0"/>
  </r>
  <r>
    <x v="4"/>
    <d v="2016-08-05T00:00:00"/>
    <n v="0"/>
    <n v="0"/>
    <n v="0"/>
    <n v="0"/>
    <n v="0"/>
    <n v="0"/>
    <n v="0"/>
    <n v="0"/>
    <n v="0"/>
    <n v="0"/>
    <n v="0"/>
    <n v="1440"/>
    <n v="2063"/>
    <x v="0"/>
  </r>
  <r>
    <x v="4"/>
    <d v="2016-09-05T00:00:00"/>
    <n v="0"/>
    <n v="0"/>
    <n v="0"/>
    <n v="0"/>
    <n v="0"/>
    <n v="0"/>
    <n v="0"/>
    <n v="0"/>
    <n v="0"/>
    <n v="0"/>
    <n v="0"/>
    <n v="1440"/>
    <n v="2063"/>
    <x v="0"/>
  </r>
  <r>
    <x v="4"/>
    <d v="2016-10-05T00:00:00"/>
    <n v="0"/>
    <n v="0"/>
    <n v="0"/>
    <n v="0"/>
    <n v="0"/>
    <n v="0"/>
    <n v="0"/>
    <n v="0"/>
    <n v="0"/>
    <n v="0"/>
    <n v="0"/>
    <n v="1440"/>
    <n v="2063"/>
    <x v="0"/>
  </r>
  <r>
    <x v="4"/>
    <d v="2016-11-05T00:00:00"/>
    <n v="0"/>
    <n v="0"/>
    <n v="0"/>
    <n v="0"/>
    <n v="0"/>
    <n v="0"/>
    <n v="0"/>
    <n v="0"/>
    <n v="0"/>
    <n v="0"/>
    <n v="0"/>
    <n v="1440"/>
    <n v="2063"/>
    <x v="0"/>
  </r>
  <r>
    <x v="4"/>
    <d v="2016-12-05T00:00:00"/>
    <n v="0"/>
    <n v="0"/>
    <n v="0"/>
    <n v="0"/>
    <n v="0"/>
    <n v="0"/>
    <n v="0"/>
    <n v="0"/>
    <n v="0"/>
    <n v="0"/>
    <n v="0"/>
    <n v="966"/>
    <n v="1383"/>
    <x v="0"/>
  </r>
  <r>
    <x v="5"/>
    <d v="2016-12-04T00:00:00"/>
    <n v="11875"/>
    <n v="8.3400001530000001"/>
    <n v="8.3400001530000001"/>
    <n v="0"/>
    <n v="3.3099999430000002"/>
    <n v="0.769999981"/>
    <n v="4.2600002290000001"/>
    <n v="0"/>
    <n v="42"/>
    <n v="14"/>
    <n v="227"/>
    <n v="1157"/>
    <n v="2390"/>
    <x v="0"/>
  </r>
  <r>
    <x v="5"/>
    <s v="4/13/2016"/>
    <n v="12024"/>
    <n v="8.5"/>
    <n v="8.5"/>
    <n v="0"/>
    <n v="2.9900000100000002"/>
    <n v="0.10000000100000001"/>
    <n v="5.4099998469999999"/>
    <n v="0"/>
    <n v="43"/>
    <n v="5"/>
    <n v="292"/>
    <n v="1100"/>
    <n v="2601"/>
    <x v="0"/>
  </r>
  <r>
    <x v="5"/>
    <s v="4/14/2016"/>
    <n v="10690"/>
    <n v="7.5"/>
    <n v="7.5"/>
    <n v="0"/>
    <n v="2.4800000190000002"/>
    <n v="0.209999993"/>
    <n v="4.8200001720000003"/>
    <n v="0"/>
    <n v="32"/>
    <n v="3"/>
    <n v="257"/>
    <n v="1148"/>
    <n v="2312"/>
    <x v="0"/>
  </r>
  <r>
    <x v="5"/>
    <s v="4/15/2016"/>
    <n v="11034"/>
    <n v="8.0299997330000004"/>
    <n v="8.0299997330000004"/>
    <n v="0"/>
    <n v="1.940000057"/>
    <n v="0.310000002"/>
    <n v="5.7800002099999999"/>
    <n v="0"/>
    <n v="27"/>
    <n v="9"/>
    <n v="282"/>
    <n v="1122"/>
    <n v="2525"/>
    <x v="0"/>
  </r>
  <r>
    <x v="5"/>
    <s v="4/16/2016"/>
    <n v="10100"/>
    <n v="7.0900001530000001"/>
    <n v="7.0900001530000001"/>
    <n v="0"/>
    <n v="3.1500000950000002"/>
    <n v="0.55000001200000004"/>
    <n v="3.3900001049999999"/>
    <n v="0"/>
    <n v="41"/>
    <n v="11"/>
    <n v="151"/>
    <n v="1237"/>
    <n v="2177"/>
    <x v="0"/>
  </r>
  <r>
    <x v="5"/>
    <s v="4/17/2016"/>
    <n v="15112"/>
    <n v="11.399999619999999"/>
    <n v="11.399999619999999"/>
    <n v="0"/>
    <n v="3.869999886"/>
    <n v="0.66000002599999996"/>
    <n v="6.8800001139999996"/>
    <n v="0"/>
    <n v="28"/>
    <n v="29"/>
    <n v="331"/>
    <n v="1052"/>
    <n v="2782"/>
    <x v="0"/>
  </r>
  <r>
    <x v="5"/>
    <s v="4/18/2016"/>
    <n v="14131"/>
    <n v="10.06999969"/>
    <n v="10.06999969"/>
    <n v="0"/>
    <n v="3.6400001049999999"/>
    <n v="0.119999997"/>
    <n v="6.3000001909999996"/>
    <n v="0"/>
    <n v="48"/>
    <n v="3"/>
    <n v="311"/>
    <n v="1078"/>
    <n v="2770"/>
    <x v="0"/>
  </r>
  <r>
    <x v="5"/>
    <s v="4/19/2016"/>
    <n v="11548"/>
    <n v="8.5299997330000004"/>
    <n v="8.5299997330000004"/>
    <n v="0"/>
    <n v="3.289999962"/>
    <n v="0.23999999499999999"/>
    <n v="5"/>
    <n v="0"/>
    <n v="31"/>
    <n v="7"/>
    <n v="250"/>
    <n v="1152"/>
    <n v="2489"/>
    <x v="0"/>
  </r>
  <r>
    <x v="5"/>
    <s v="4/20/2016"/>
    <n v="15112"/>
    <n v="10.670000079999999"/>
    <n v="10.670000079999999"/>
    <n v="0"/>
    <n v="3.3399999139999998"/>
    <n v="1.9299999480000001"/>
    <n v="5.4000000950000002"/>
    <n v="0"/>
    <n v="48"/>
    <n v="63"/>
    <n v="276"/>
    <n v="1053"/>
    <n v="2897"/>
    <x v="0"/>
  </r>
  <r>
    <x v="5"/>
    <s v="4/21/2016"/>
    <n v="12453"/>
    <n v="8.7399997710000008"/>
    <n v="8.7399997710000008"/>
    <n v="0"/>
    <n v="3.329999924"/>
    <n v="1.1100000139999999"/>
    <n v="4.3099999430000002"/>
    <n v="0"/>
    <n v="104"/>
    <n v="53"/>
    <n v="255"/>
    <n v="1028"/>
    <n v="3158"/>
    <x v="0"/>
  </r>
  <r>
    <x v="5"/>
    <s v="4/22/2016"/>
    <n v="12954"/>
    <n v="9.3299999239999991"/>
    <n v="9.3299999239999991"/>
    <n v="0"/>
    <n v="4.4299998279999997"/>
    <n v="0.41999998700000002"/>
    <n v="4.4699997900000001"/>
    <n v="0"/>
    <n v="52"/>
    <n v="10"/>
    <n v="273"/>
    <n v="1105"/>
    <n v="2638"/>
    <x v="0"/>
  </r>
  <r>
    <x v="5"/>
    <s v="4/23/2016"/>
    <n v="6001"/>
    <n v="4.2100000380000004"/>
    <n v="4.2100000380000004"/>
    <n v="0"/>
    <n v="0"/>
    <n v="0"/>
    <n v="4.2100000380000004"/>
    <n v="0"/>
    <n v="0"/>
    <n v="0"/>
    <n v="249"/>
    <n v="1191"/>
    <n v="2069"/>
    <x v="0"/>
  </r>
  <r>
    <x v="5"/>
    <s v="4/24/2016"/>
    <n v="13481"/>
    <n v="10.27999973"/>
    <n v="10.27999973"/>
    <n v="0"/>
    <n v="4.5500001909999996"/>
    <n v="1.1499999759999999"/>
    <n v="4.579999924"/>
    <n v="0"/>
    <n v="37"/>
    <n v="26"/>
    <n v="216"/>
    <n v="1161"/>
    <n v="2529"/>
    <x v="0"/>
  </r>
  <r>
    <x v="5"/>
    <s v="4/25/2016"/>
    <n v="11369"/>
    <n v="8.0100002289999992"/>
    <n v="8.0100002289999992"/>
    <n v="0"/>
    <n v="3.329999924"/>
    <n v="0.219999999"/>
    <n v="4.4600000380000004"/>
    <n v="0"/>
    <n v="44"/>
    <n v="8"/>
    <n v="217"/>
    <n v="1171"/>
    <n v="2470"/>
    <x v="0"/>
  </r>
  <r>
    <x v="5"/>
    <s v="4/26/2016"/>
    <n v="10119"/>
    <n v="7.1900000569999998"/>
    <n v="7.1900000569999998"/>
    <n v="0"/>
    <n v="1.4299999480000001"/>
    <n v="0.66000002599999996"/>
    <n v="5.1100001339999999"/>
    <n v="0"/>
    <n v="55"/>
    <n v="24"/>
    <n v="275"/>
    <n v="1086"/>
    <n v="2793"/>
    <x v="0"/>
  </r>
  <r>
    <x v="5"/>
    <s v="4/27/2016"/>
    <n v="10159"/>
    <n v="7.1300001139999996"/>
    <n v="7.1300001139999996"/>
    <n v="0"/>
    <n v="1.039999962"/>
    <n v="0.97000002900000004"/>
    <n v="5.1199998860000004"/>
    <n v="0"/>
    <n v="19"/>
    <n v="20"/>
    <n v="282"/>
    <n v="1119"/>
    <n v="2463"/>
    <x v="0"/>
  </r>
  <r>
    <x v="5"/>
    <s v="4/28/2016"/>
    <n v="10140"/>
    <n v="7.1199998860000004"/>
    <n v="7.1199998860000004"/>
    <n v="0"/>
    <n v="0.40999999599999998"/>
    <n v="1.3300000430000001"/>
    <n v="5.3899998660000001"/>
    <n v="0"/>
    <n v="6"/>
    <n v="20"/>
    <n v="291"/>
    <n v="1123"/>
    <n v="2296"/>
    <x v="0"/>
  </r>
  <r>
    <x v="5"/>
    <s v="4/29/2016"/>
    <n v="10245"/>
    <n v="7.1900000569999998"/>
    <n v="7.1900000569999998"/>
    <n v="0"/>
    <n v="0.47999998900000002"/>
    <n v="1.210000038"/>
    <n v="5.5"/>
    <n v="0"/>
    <n v="21"/>
    <n v="40"/>
    <n v="281"/>
    <n v="1098"/>
    <n v="2611"/>
    <x v="0"/>
  </r>
  <r>
    <x v="5"/>
    <s v="4/30/2016"/>
    <n v="18387"/>
    <n v="12.90999985"/>
    <n v="12.90999985"/>
    <n v="0"/>
    <n v="0.939999998"/>
    <n v="1.3999999759999999"/>
    <n v="10.56999969"/>
    <n v="0"/>
    <n v="13"/>
    <n v="23"/>
    <n v="361"/>
    <n v="1043"/>
    <n v="2732"/>
    <x v="0"/>
  </r>
  <r>
    <x v="5"/>
    <d v="2016-01-05T00:00:00"/>
    <n v="10538"/>
    <n v="7.4000000950000002"/>
    <n v="7.4000000950000002"/>
    <n v="0"/>
    <n v="1.940000057"/>
    <n v="0.959999979"/>
    <n v="4.5"/>
    <n v="0"/>
    <n v="25"/>
    <n v="28"/>
    <n v="245"/>
    <n v="1142"/>
    <n v="2380"/>
    <x v="0"/>
  </r>
  <r>
    <x v="5"/>
    <d v="2016-02-05T00:00:00"/>
    <n v="10379"/>
    <n v="7.2899999619999996"/>
    <n v="7.2899999619999996"/>
    <n v="0"/>
    <n v="2.6099998950000001"/>
    <n v="0.34000000400000002"/>
    <n v="4.329999924"/>
    <n v="0"/>
    <n v="36"/>
    <n v="8"/>
    <n v="277"/>
    <n v="1119"/>
    <n v="2473"/>
    <x v="0"/>
  </r>
  <r>
    <x v="5"/>
    <d v="2016-03-05T00:00:00"/>
    <n v="12183"/>
    <n v="8.7399997710000008"/>
    <n v="8.7399997710000008"/>
    <n v="0"/>
    <n v="3.9900000100000002"/>
    <n v="0.46000000800000002"/>
    <n v="4.2800002099999999"/>
    <n v="0"/>
    <n v="72"/>
    <n v="14"/>
    <n v="250"/>
    <n v="1104"/>
    <n v="2752"/>
    <x v="0"/>
  </r>
  <r>
    <x v="5"/>
    <d v="2016-04-05T00:00:00"/>
    <n v="11768"/>
    <n v="8.2899999619999996"/>
    <n v="8.2899999619999996"/>
    <n v="0"/>
    <n v="2.5099999899999998"/>
    <n v="0.93000000699999996"/>
    <n v="4.8499999049999998"/>
    <n v="0"/>
    <n v="36"/>
    <n v="27"/>
    <n v="272"/>
    <n v="1105"/>
    <n v="2649"/>
    <x v="0"/>
  </r>
  <r>
    <x v="5"/>
    <d v="2016-05-05T00:00:00"/>
    <n v="11895"/>
    <n v="8.3500003809999992"/>
    <n v="8.3500003809999992"/>
    <n v="0"/>
    <n v="2.789999962"/>
    <n v="0.86000001400000003"/>
    <n v="4.6999998090000004"/>
    <n v="0"/>
    <n v="55"/>
    <n v="20"/>
    <n v="253"/>
    <n v="1112"/>
    <n v="2609"/>
    <x v="0"/>
  </r>
  <r>
    <x v="5"/>
    <d v="2016-06-05T00:00:00"/>
    <n v="10227"/>
    <n v="7.1799998279999997"/>
    <n v="7.1799998279999997"/>
    <n v="0"/>
    <n v="1.8700000050000001"/>
    <n v="0.670000017"/>
    <n v="4.6399998660000001"/>
    <n v="0"/>
    <n v="24"/>
    <n v="17"/>
    <n v="295"/>
    <n v="1104"/>
    <n v="2498"/>
    <x v="0"/>
  </r>
  <r>
    <x v="5"/>
    <d v="2016-07-05T00:00:00"/>
    <n v="6708"/>
    <n v="4.7100000380000004"/>
    <n v="4.7100000380000004"/>
    <n v="0"/>
    <n v="1.6100000139999999"/>
    <n v="7.9999998000000003E-2"/>
    <n v="3.0199999809999998"/>
    <n v="0"/>
    <n v="20"/>
    <n v="2"/>
    <n v="149"/>
    <n v="1269"/>
    <n v="1995"/>
    <x v="0"/>
  </r>
  <r>
    <x v="5"/>
    <d v="2016-08-05T00:00:00"/>
    <n v="3292"/>
    <n v="2.3099999430000002"/>
    <n v="2.3099999430000002"/>
    <n v="0"/>
    <n v="0"/>
    <n v="0"/>
    <n v="2.3099999430000002"/>
    <n v="0"/>
    <n v="0"/>
    <n v="0"/>
    <n v="135"/>
    <n v="1305"/>
    <n v="1848"/>
    <x v="0"/>
  </r>
  <r>
    <x v="5"/>
    <d v="2016-09-05T00:00:00"/>
    <n v="13379"/>
    <n v="9.3900003430000005"/>
    <n v="9.3900003430000005"/>
    <n v="0"/>
    <n v="2.119999886"/>
    <n v="1.6299999949999999"/>
    <n v="5.6399998660000001"/>
    <n v="0"/>
    <n v="35"/>
    <n v="47"/>
    <n v="297"/>
    <n v="1061"/>
    <n v="2709"/>
    <x v="0"/>
  </r>
  <r>
    <x v="5"/>
    <d v="2016-10-05T00:00:00"/>
    <n v="12798"/>
    <n v="8.9799995419999998"/>
    <n v="8.9799995419999998"/>
    <n v="0"/>
    <n v="2.2200000289999999"/>
    <n v="1.210000038"/>
    <n v="5.5599999430000002"/>
    <n v="0"/>
    <n v="57"/>
    <n v="28"/>
    <n v="271"/>
    <n v="1084"/>
    <n v="2797"/>
    <x v="0"/>
  </r>
  <r>
    <x v="5"/>
    <d v="2016-11-05T00:00:00"/>
    <n v="13272"/>
    <n v="9.3199996949999999"/>
    <n v="9.3199996949999999"/>
    <n v="0"/>
    <n v="4.1799998279999997"/>
    <n v="1.1499999759999999"/>
    <n v="3.9900000100000002"/>
    <n v="0"/>
    <n v="58"/>
    <n v="25"/>
    <n v="224"/>
    <n v="1133"/>
    <n v="2544"/>
    <x v="0"/>
  </r>
  <r>
    <x v="5"/>
    <d v="2016-12-05T00:00:00"/>
    <n v="9117"/>
    <n v="6.4099998469999999"/>
    <n v="6.4099998469999999"/>
    <n v="0"/>
    <n v="1.2799999710000001"/>
    <n v="0.670000017"/>
    <n v="4.4400000569999998"/>
    <n v="0"/>
    <n v="16"/>
    <n v="16"/>
    <n v="236"/>
    <n v="728"/>
    <n v="1853"/>
    <x v="0"/>
  </r>
  <r>
    <x v="6"/>
    <d v="2016-12-04T00:00:00"/>
    <n v="4414"/>
    <n v="2.7400000100000002"/>
    <n v="2.7400000100000002"/>
    <n v="0"/>
    <n v="0.189999998"/>
    <n v="0.34999999399999998"/>
    <n v="2.2000000480000002"/>
    <n v="0"/>
    <n v="3"/>
    <n v="8"/>
    <n v="181"/>
    <n v="706"/>
    <n v="1459"/>
    <x v="0"/>
  </r>
  <r>
    <x v="6"/>
    <s v="4/13/2016"/>
    <n v="4993"/>
    <n v="3.0999999049999998"/>
    <n v="3.0999999049999998"/>
    <n v="0"/>
    <n v="0"/>
    <n v="0"/>
    <n v="3.0999999049999998"/>
    <n v="0"/>
    <n v="0"/>
    <n v="0"/>
    <n v="238"/>
    <n v="663"/>
    <n v="1521"/>
    <x v="0"/>
  </r>
  <r>
    <x v="6"/>
    <s v="4/14/2016"/>
    <n v="3335"/>
    <n v="2.0699999330000001"/>
    <n v="2.0699999330000001"/>
    <n v="0"/>
    <n v="0"/>
    <n v="0"/>
    <n v="2.0499999519999998"/>
    <n v="0"/>
    <n v="0"/>
    <n v="0"/>
    <n v="197"/>
    <n v="653"/>
    <n v="1431"/>
    <x v="0"/>
  </r>
  <r>
    <x v="6"/>
    <s v="4/15/2016"/>
    <n v="3821"/>
    <n v="2.369999886"/>
    <n v="2.369999886"/>
    <n v="0"/>
    <n v="0"/>
    <n v="0"/>
    <n v="2.369999886"/>
    <n v="0"/>
    <n v="0"/>
    <n v="0"/>
    <n v="188"/>
    <n v="687"/>
    <n v="1444"/>
    <x v="0"/>
  </r>
  <r>
    <x v="6"/>
    <s v="4/16/2016"/>
    <n v="2547"/>
    <n v="1.5800000430000001"/>
    <n v="1.5800000430000001"/>
    <n v="0"/>
    <n v="0"/>
    <n v="0"/>
    <n v="1.5800000430000001"/>
    <n v="0"/>
    <n v="0"/>
    <n v="0"/>
    <n v="150"/>
    <n v="728"/>
    <n v="1373"/>
    <x v="0"/>
  </r>
  <r>
    <x v="6"/>
    <s v="4/17/2016"/>
    <n v="838"/>
    <n v="0.519999981"/>
    <n v="0.519999981"/>
    <n v="0"/>
    <n v="0"/>
    <n v="0"/>
    <n v="0.519999981"/>
    <n v="0"/>
    <n v="0"/>
    <n v="0"/>
    <n v="60"/>
    <n v="1053"/>
    <n v="1214"/>
    <x v="0"/>
  </r>
  <r>
    <x v="6"/>
    <s v="4/18/2016"/>
    <n v="3325"/>
    <n v="2.0599999430000002"/>
    <n v="2.0599999430000002"/>
    <n v="0"/>
    <n v="0"/>
    <n v="0"/>
    <n v="2.0599999430000002"/>
    <n v="0"/>
    <n v="0"/>
    <n v="0"/>
    <n v="182"/>
    <n v="1062"/>
    <n v="1419"/>
    <x v="0"/>
  </r>
  <r>
    <x v="6"/>
    <s v="4/19/2016"/>
    <n v="2424"/>
    <n v="1.5"/>
    <n v="1.5"/>
    <n v="0"/>
    <n v="0"/>
    <n v="0"/>
    <n v="1.5"/>
    <n v="0"/>
    <n v="0"/>
    <n v="0"/>
    <n v="141"/>
    <n v="785"/>
    <n v="1356"/>
    <x v="0"/>
  </r>
  <r>
    <x v="6"/>
    <s v="4/20/2016"/>
    <n v="7222"/>
    <n v="4.4800000190000002"/>
    <n v="4.4800000190000002"/>
    <n v="0"/>
    <n v="0"/>
    <n v="0"/>
    <n v="4.4800000190000002"/>
    <n v="0"/>
    <n v="0"/>
    <n v="0"/>
    <n v="327"/>
    <n v="623"/>
    <n v="1667"/>
    <x v="0"/>
  </r>
  <r>
    <x v="6"/>
    <s v="4/21/2016"/>
    <n v="2467"/>
    <n v="1.5299999710000001"/>
    <n v="1.5299999710000001"/>
    <n v="0"/>
    <n v="0"/>
    <n v="0"/>
    <n v="1.5299999710000001"/>
    <n v="0"/>
    <n v="0"/>
    <n v="0"/>
    <n v="153"/>
    <n v="749"/>
    <n v="1370"/>
    <x v="0"/>
  </r>
  <r>
    <x v="6"/>
    <s v="4/22/2016"/>
    <n v="2915"/>
    <n v="1.809999943"/>
    <n v="1.809999943"/>
    <n v="0"/>
    <n v="0"/>
    <n v="0"/>
    <n v="1.809999943"/>
    <n v="0"/>
    <n v="0"/>
    <n v="0"/>
    <n v="162"/>
    <n v="712"/>
    <n v="1399"/>
    <x v="0"/>
  </r>
  <r>
    <x v="6"/>
    <s v="4/23/2016"/>
    <n v="12357"/>
    <n v="7.7100000380000004"/>
    <n v="7.7100000380000004"/>
    <n v="0"/>
    <n v="0"/>
    <n v="0"/>
    <n v="7.7100000380000004"/>
    <n v="0"/>
    <n v="0"/>
    <n v="0"/>
    <n v="432"/>
    <n v="458"/>
    <n v="1916"/>
    <x v="0"/>
  </r>
  <r>
    <x v="6"/>
    <s v="4/24/2016"/>
    <n v="3490"/>
    <n v="2.1600000860000002"/>
    <n v="2.1600000860000002"/>
    <n v="0"/>
    <n v="0"/>
    <n v="0"/>
    <n v="2.1600000860000002"/>
    <n v="0"/>
    <n v="0"/>
    <n v="0"/>
    <n v="164"/>
    <n v="704"/>
    <n v="1401"/>
    <x v="0"/>
  </r>
  <r>
    <x v="6"/>
    <s v="4/25/2016"/>
    <n v="6017"/>
    <n v="3.7300000190000002"/>
    <n v="3.7300000190000002"/>
    <n v="0"/>
    <n v="0"/>
    <n v="0"/>
    <n v="3.7300000190000002"/>
    <n v="0"/>
    <n v="0"/>
    <n v="0"/>
    <n v="260"/>
    <n v="821"/>
    <n v="1576"/>
    <x v="0"/>
  </r>
  <r>
    <x v="6"/>
    <s v="4/26/2016"/>
    <n v="5933"/>
    <n v="3.6800000669999999"/>
    <n v="3.6800000669999999"/>
    <n v="0"/>
    <n v="0"/>
    <n v="0"/>
    <n v="3.6800000669999999"/>
    <n v="0"/>
    <n v="0"/>
    <n v="0"/>
    <n v="288"/>
    <n v="1018"/>
    <n v="1595"/>
    <x v="0"/>
  </r>
  <r>
    <x v="6"/>
    <s v="4/27/2016"/>
    <n v="6088"/>
    <n v="3.7699999809999998"/>
    <n v="3.7699999809999998"/>
    <n v="0"/>
    <n v="0"/>
    <n v="0"/>
    <n v="3.7699999809999998"/>
    <n v="0"/>
    <n v="0"/>
    <n v="0"/>
    <n v="286"/>
    <n v="586"/>
    <n v="1593"/>
    <x v="0"/>
  </r>
  <r>
    <x v="6"/>
    <s v="4/28/2016"/>
    <n v="6375"/>
    <n v="3.9500000480000002"/>
    <n v="3.9500000480000002"/>
    <n v="0"/>
    <n v="0"/>
    <n v="0"/>
    <n v="3.9500000480000002"/>
    <n v="0"/>
    <n v="0"/>
    <n v="0"/>
    <n v="331"/>
    <n v="626"/>
    <n v="1649"/>
    <x v="0"/>
  </r>
  <r>
    <x v="6"/>
    <s v="4/29/2016"/>
    <n v="7604"/>
    <n v="4.7100000380000004"/>
    <n v="4.7100000380000004"/>
    <n v="0"/>
    <n v="0"/>
    <n v="0"/>
    <n v="4.7100000380000004"/>
    <n v="0"/>
    <n v="0"/>
    <n v="0"/>
    <n v="352"/>
    <n v="492"/>
    <n v="1692"/>
    <x v="0"/>
  </r>
  <r>
    <x v="6"/>
    <s v="4/30/2016"/>
    <n v="4729"/>
    <n v="2.9300000669999999"/>
    <n v="2.9300000669999999"/>
    <n v="0"/>
    <n v="0"/>
    <n v="0"/>
    <n v="2.9300000669999999"/>
    <n v="0"/>
    <n v="0"/>
    <n v="0"/>
    <n v="233"/>
    <n v="594"/>
    <n v="1506"/>
    <x v="0"/>
  </r>
  <r>
    <x v="6"/>
    <d v="2016-01-05T00:00:00"/>
    <n v="3609"/>
    <n v="2.2799999710000001"/>
    <n v="2.2799999710000001"/>
    <n v="0"/>
    <n v="0"/>
    <n v="0"/>
    <n v="2.2799999710000001"/>
    <n v="0"/>
    <n v="0"/>
    <n v="0"/>
    <n v="191"/>
    <n v="716"/>
    <n v="1447"/>
    <x v="0"/>
  </r>
  <r>
    <x v="6"/>
    <d v="2016-02-05T00:00:00"/>
    <n v="7018"/>
    <n v="4.3499999049999998"/>
    <n v="4.3499999049999998"/>
    <n v="0"/>
    <n v="0"/>
    <n v="0"/>
    <n v="4.3499999049999998"/>
    <n v="0"/>
    <n v="0"/>
    <n v="0"/>
    <n v="355"/>
    <n v="716"/>
    <n v="1690"/>
    <x v="0"/>
  </r>
  <r>
    <x v="6"/>
    <d v="2016-03-05T00:00:00"/>
    <n v="5992"/>
    <n v="3.7200000289999999"/>
    <n v="3.7200000289999999"/>
    <n v="0"/>
    <n v="0"/>
    <n v="0"/>
    <n v="3.7200000289999999"/>
    <n v="0"/>
    <n v="0"/>
    <n v="0"/>
    <n v="304"/>
    <n v="981"/>
    <n v="1604"/>
    <x v="0"/>
  </r>
  <r>
    <x v="6"/>
    <d v="2016-04-05T00:00:00"/>
    <n v="6564"/>
    <n v="4.0700001720000003"/>
    <n v="4.0700001720000003"/>
    <n v="0"/>
    <n v="0"/>
    <n v="0"/>
    <n v="4.0700001720000003"/>
    <n v="0"/>
    <n v="0"/>
    <n v="0"/>
    <n v="345"/>
    <n v="530"/>
    <n v="1658"/>
    <x v="0"/>
  </r>
  <r>
    <x v="6"/>
    <d v="2016-05-05T00:00:00"/>
    <n v="12167"/>
    <n v="7.5399999619999996"/>
    <n v="7.5399999619999996"/>
    <n v="0"/>
    <n v="0"/>
    <n v="0"/>
    <n v="7.5399999619999996"/>
    <n v="0"/>
    <n v="0"/>
    <n v="0"/>
    <n v="475"/>
    <n v="479"/>
    <n v="1926"/>
    <x v="0"/>
  </r>
  <r>
    <x v="6"/>
    <d v="2016-06-05T00:00:00"/>
    <n v="8198"/>
    <n v="5.079999924"/>
    <n v="5.079999924"/>
    <n v="0"/>
    <n v="0"/>
    <n v="0"/>
    <n v="5.079999924"/>
    <n v="0"/>
    <n v="0"/>
    <n v="0"/>
    <n v="383"/>
    <n v="511"/>
    <n v="1736"/>
    <x v="0"/>
  </r>
  <r>
    <x v="6"/>
    <d v="2016-07-05T00:00:00"/>
    <n v="4193"/>
    <n v="2.5999999049999998"/>
    <n v="2.5999999049999998"/>
    <n v="0"/>
    <n v="0"/>
    <n v="0"/>
    <n v="2.5999999049999998"/>
    <n v="0"/>
    <n v="0"/>
    <n v="0"/>
    <n v="229"/>
    <n v="665"/>
    <n v="1491"/>
    <x v="0"/>
  </r>
  <r>
    <x v="6"/>
    <d v="2016-08-05T00:00:00"/>
    <n v="5528"/>
    <n v="3.4500000480000002"/>
    <n v="3.4500000480000002"/>
    <n v="0"/>
    <n v="0"/>
    <n v="0"/>
    <n v="3.4500000480000002"/>
    <n v="0"/>
    <n v="0"/>
    <n v="0"/>
    <n v="258"/>
    <n v="610"/>
    <n v="1555"/>
    <x v="0"/>
  </r>
  <r>
    <x v="6"/>
    <d v="2016-09-05T00:00:00"/>
    <n v="10685"/>
    <n v="6.6199998860000004"/>
    <n v="6.6199998860000004"/>
    <n v="0"/>
    <n v="0"/>
    <n v="0"/>
    <n v="6.5999999049999998"/>
    <n v="0"/>
    <n v="0"/>
    <n v="0"/>
    <n v="401"/>
    <n v="543"/>
    <n v="1869"/>
    <x v="0"/>
  </r>
  <r>
    <x v="6"/>
    <d v="2016-10-05T00:00:00"/>
    <n v="254"/>
    <n v="0.15999999600000001"/>
    <n v="0.15999999600000001"/>
    <n v="0"/>
    <n v="0"/>
    <n v="0"/>
    <n v="0.15999999600000001"/>
    <n v="0"/>
    <n v="0"/>
    <n v="0"/>
    <n v="17"/>
    <n v="1002"/>
    <n v="1141"/>
    <x v="0"/>
  </r>
  <r>
    <x v="6"/>
    <d v="2016-11-05T00:00:00"/>
    <n v="8580"/>
    <n v="5.3200001720000003"/>
    <n v="5.3200001720000003"/>
    <n v="0"/>
    <n v="0"/>
    <n v="0"/>
    <n v="5.3200001720000003"/>
    <n v="0"/>
    <n v="0"/>
    <n v="0"/>
    <n v="330"/>
    <n v="569"/>
    <n v="1698"/>
    <x v="0"/>
  </r>
  <r>
    <x v="6"/>
    <d v="2016-12-05T00:00:00"/>
    <n v="8891"/>
    <n v="5.5100002290000001"/>
    <n v="5.5100002290000001"/>
    <n v="0"/>
    <n v="0"/>
    <n v="0"/>
    <n v="5.5100002290000001"/>
    <n v="0"/>
    <n v="0"/>
    <n v="0"/>
    <n v="343"/>
    <n v="330"/>
    <n v="1364"/>
    <x v="0"/>
  </r>
  <r>
    <x v="7"/>
    <d v="2016-12-04T00:00:00"/>
    <n v="10725"/>
    <n v="7.4899997709999999"/>
    <n v="7.4899997709999999"/>
    <n v="0"/>
    <n v="1.1699999569999999"/>
    <n v="0.310000002"/>
    <n v="6.0100002290000001"/>
    <n v="0"/>
    <n v="13"/>
    <n v="9"/>
    <n v="306"/>
    <n v="1112"/>
    <n v="2124"/>
    <x v="0"/>
  </r>
  <r>
    <x v="7"/>
    <s v="4/13/2016"/>
    <n v="7275"/>
    <n v="4.9000000950000002"/>
    <n v="4.9000000950000002"/>
    <n v="0"/>
    <n v="0"/>
    <n v="0"/>
    <n v="4.9000000950000002"/>
    <n v="0"/>
    <n v="0"/>
    <n v="0"/>
    <n v="335"/>
    <n v="1105"/>
    <n v="2003"/>
    <x v="0"/>
  </r>
  <r>
    <x v="7"/>
    <s v="4/14/2016"/>
    <n v="3973"/>
    <n v="2.6800000669999999"/>
    <n v="2.6800000669999999"/>
    <n v="0"/>
    <n v="0"/>
    <n v="0"/>
    <n v="2.6800000669999999"/>
    <n v="0"/>
    <n v="0"/>
    <n v="0"/>
    <n v="191"/>
    <n v="1249"/>
    <n v="1696"/>
    <x v="0"/>
  </r>
  <r>
    <x v="7"/>
    <s v="4/15/2016"/>
    <n v="5205"/>
    <n v="3.5099999899999998"/>
    <n v="3.5099999899999998"/>
    <n v="0"/>
    <n v="0"/>
    <n v="0"/>
    <n v="3.5099999899999998"/>
    <n v="0"/>
    <n v="0"/>
    <n v="0"/>
    <n v="245"/>
    <n v="1195"/>
    <n v="1801"/>
    <x v="0"/>
  </r>
  <r>
    <x v="7"/>
    <s v="4/16/2016"/>
    <n v="5057"/>
    <n v="3.4100000860000002"/>
    <n v="3.4100000860000002"/>
    <n v="0"/>
    <n v="0"/>
    <n v="0"/>
    <n v="3.4000000950000002"/>
    <n v="0"/>
    <n v="0"/>
    <n v="0"/>
    <n v="195"/>
    <n v="1245"/>
    <n v="1724"/>
    <x v="0"/>
  </r>
  <r>
    <x v="7"/>
    <s v="4/17/2016"/>
    <n v="6198"/>
    <n v="4.1799998279999997"/>
    <n v="4.1799998279999997"/>
    <n v="0"/>
    <n v="0"/>
    <n v="0"/>
    <n v="4.1799998279999997"/>
    <n v="0"/>
    <n v="0"/>
    <n v="0"/>
    <n v="249"/>
    <n v="1191"/>
    <n v="1852"/>
    <x v="0"/>
  </r>
  <r>
    <x v="7"/>
    <s v="4/18/2016"/>
    <n v="6559"/>
    <n v="4.420000076"/>
    <n v="4.420000076"/>
    <n v="0"/>
    <n v="0"/>
    <n v="0.25999999000000001"/>
    <n v="4.1399998660000001"/>
    <n v="0"/>
    <n v="0"/>
    <n v="7"/>
    <n v="260"/>
    <n v="1173"/>
    <n v="1905"/>
    <x v="0"/>
  </r>
  <r>
    <x v="7"/>
    <s v="4/19/2016"/>
    <n v="5997"/>
    <n v="4.0399999619999996"/>
    <n v="4.0399999619999996"/>
    <n v="0"/>
    <n v="0"/>
    <n v="0.37999999499999998"/>
    <n v="3.6600000860000002"/>
    <n v="0"/>
    <n v="0"/>
    <n v="11"/>
    <n v="228"/>
    <n v="1201"/>
    <n v="1811"/>
    <x v="0"/>
  </r>
  <r>
    <x v="7"/>
    <s v="4/20/2016"/>
    <n v="7192"/>
    <n v="4.8499999049999998"/>
    <n v="4.8499999049999998"/>
    <n v="0"/>
    <n v="0"/>
    <n v="0.49000000999999999"/>
    <n v="4.3400001530000001"/>
    <n v="0"/>
    <n v="0"/>
    <n v="11"/>
    <n v="283"/>
    <n v="1146"/>
    <n v="1922"/>
    <x v="0"/>
  </r>
  <r>
    <x v="7"/>
    <s v="4/21/2016"/>
    <n v="3404"/>
    <n v="2.289999962"/>
    <n v="2.289999962"/>
    <n v="0"/>
    <n v="5.9999998999999998E-2"/>
    <n v="0.41999998700000002"/>
    <n v="1.809999943"/>
    <n v="0"/>
    <n v="1"/>
    <n v="10"/>
    <n v="127"/>
    <n v="1302"/>
    <n v="1610"/>
    <x v="0"/>
  </r>
  <r>
    <x v="7"/>
    <s v="4/22/2016"/>
    <n v="5583"/>
    <n v="3.7599999899999998"/>
    <n v="3.7599999899999998"/>
    <n v="0"/>
    <n v="0"/>
    <n v="0"/>
    <n v="3.7599999899999998"/>
    <n v="0"/>
    <n v="0"/>
    <n v="0"/>
    <n v="266"/>
    <n v="1174"/>
    <n v="1851"/>
    <x v="0"/>
  </r>
  <r>
    <x v="7"/>
    <s v="4/23/2016"/>
    <n v="5079"/>
    <n v="3.420000076"/>
    <n v="3.420000076"/>
    <n v="0"/>
    <n v="0"/>
    <n v="0"/>
    <n v="3.420000076"/>
    <n v="0"/>
    <n v="0"/>
    <n v="0"/>
    <n v="242"/>
    <n v="1129"/>
    <n v="1804"/>
    <x v="0"/>
  </r>
  <r>
    <x v="7"/>
    <s v="4/24/2016"/>
    <n v="4165"/>
    <n v="2.8099999430000002"/>
    <n v="2.8099999430000002"/>
    <n v="0"/>
    <n v="0"/>
    <n v="0"/>
    <n v="2.7999999519999998"/>
    <n v="0"/>
    <n v="0"/>
    <n v="0"/>
    <n v="204"/>
    <n v="1236"/>
    <n v="1725"/>
    <x v="0"/>
  </r>
  <r>
    <x v="7"/>
    <s v="4/25/2016"/>
    <n v="3588"/>
    <n v="2.420000076"/>
    <n v="2.420000076"/>
    <n v="0"/>
    <n v="0.23000000400000001"/>
    <n v="0.20000000300000001"/>
    <n v="1.9900000099999999"/>
    <n v="0"/>
    <n v="3"/>
    <n v="5"/>
    <n v="152"/>
    <n v="1280"/>
    <n v="1654"/>
    <x v="0"/>
  </r>
  <r>
    <x v="7"/>
    <s v="4/26/2016"/>
    <n v="3409"/>
    <n v="2.2999999519999998"/>
    <n v="2.2999999519999998"/>
    <n v="0"/>
    <n v="0"/>
    <n v="0"/>
    <n v="2.2999999519999998"/>
    <n v="0"/>
    <n v="0"/>
    <n v="0"/>
    <n v="147"/>
    <n v="1293"/>
    <n v="1632"/>
    <x v="0"/>
  </r>
  <r>
    <x v="7"/>
    <s v="4/27/2016"/>
    <n v="1715"/>
    <n v="1.1599999670000001"/>
    <n v="1.1599999670000001"/>
    <n v="0"/>
    <n v="0"/>
    <n v="0"/>
    <n v="1.1599999670000001"/>
    <n v="0"/>
    <n v="0"/>
    <n v="0"/>
    <n v="82"/>
    <n v="1358"/>
    <n v="1481"/>
    <x v="0"/>
  </r>
  <r>
    <x v="7"/>
    <s v="4/28/2016"/>
    <n v="1532"/>
    <n v="1.0299999710000001"/>
    <n v="1.0299999710000001"/>
    <n v="0"/>
    <n v="0"/>
    <n v="0"/>
    <n v="1.0299999710000001"/>
    <n v="0"/>
    <n v="0"/>
    <n v="0"/>
    <n v="76"/>
    <n v="1364"/>
    <n v="1473"/>
    <x v="0"/>
  </r>
  <r>
    <x v="7"/>
    <s v="4/29/2016"/>
    <n v="924"/>
    <n v="0.62000000499999997"/>
    <n v="0.62000000499999997"/>
    <n v="0"/>
    <n v="0"/>
    <n v="0"/>
    <n v="0.62000000499999997"/>
    <n v="0"/>
    <n v="0"/>
    <n v="0"/>
    <n v="45"/>
    <n v="1395"/>
    <n v="1410"/>
    <x v="0"/>
  </r>
  <r>
    <x v="7"/>
    <s v="4/30/2016"/>
    <n v="4571"/>
    <n v="3.079999924"/>
    <n v="3.079999924"/>
    <n v="0"/>
    <n v="0"/>
    <n v="0"/>
    <n v="3.0699999330000001"/>
    <n v="0"/>
    <n v="0"/>
    <n v="0"/>
    <n v="234"/>
    <n v="1206"/>
    <n v="1779"/>
    <x v="0"/>
  </r>
  <r>
    <x v="7"/>
    <d v="2016-01-05T00:00:00"/>
    <n v="772"/>
    <n v="0.519999981"/>
    <n v="0.519999981"/>
    <n v="0"/>
    <n v="0"/>
    <n v="0"/>
    <n v="0.519999981"/>
    <n v="0"/>
    <n v="0"/>
    <n v="0"/>
    <n v="40"/>
    <n v="1400"/>
    <n v="1403"/>
    <x v="0"/>
  </r>
  <r>
    <x v="7"/>
    <d v="2016-02-05T00:00:00"/>
    <n v="3634"/>
    <n v="2.4500000480000002"/>
    <n v="2.4500000480000002"/>
    <n v="0"/>
    <n v="0.36000001399999998"/>
    <n v="0.209999993"/>
    <n v="1.8799999949999999"/>
    <n v="0"/>
    <n v="5"/>
    <n v="6"/>
    <n v="123"/>
    <n v="1306"/>
    <n v="1613"/>
    <x v="0"/>
  </r>
  <r>
    <x v="7"/>
    <d v="2016-03-05T00:00:00"/>
    <n v="7443"/>
    <n v="5.0199999809999998"/>
    <n v="5.0199999809999998"/>
    <n v="0"/>
    <n v="1.4900000099999999"/>
    <n v="0.37000000500000002"/>
    <n v="3.1600000860000002"/>
    <n v="0"/>
    <n v="20"/>
    <n v="10"/>
    <n v="206"/>
    <n v="1204"/>
    <n v="1878"/>
    <x v="0"/>
  </r>
  <r>
    <x v="7"/>
    <d v="2016-04-05T00:00:00"/>
    <n v="1201"/>
    <n v="0.810000002"/>
    <n v="0.810000002"/>
    <n v="0"/>
    <n v="0"/>
    <n v="0"/>
    <n v="0.810000002"/>
    <n v="0"/>
    <n v="0"/>
    <n v="0"/>
    <n v="52"/>
    <n v="1388"/>
    <n v="1426"/>
    <x v="0"/>
  </r>
  <r>
    <x v="7"/>
    <d v="2016-05-05T00:00:00"/>
    <n v="5202"/>
    <n v="3.5099999899999998"/>
    <n v="3.5099999899999998"/>
    <n v="0"/>
    <n v="0"/>
    <n v="0.38999998600000002"/>
    <n v="3.1099998950000001"/>
    <n v="0"/>
    <n v="0"/>
    <n v="11"/>
    <n v="223"/>
    <n v="1206"/>
    <n v="1780"/>
    <x v="0"/>
  </r>
  <r>
    <x v="7"/>
    <d v="2016-06-05T00:00:00"/>
    <n v="4878"/>
    <n v="3.289999962"/>
    <n v="3.289999962"/>
    <n v="0"/>
    <n v="0"/>
    <n v="0"/>
    <n v="3.289999962"/>
    <n v="0"/>
    <n v="0"/>
    <n v="0"/>
    <n v="204"/>
    <n v="1236"/>
    <n v="1742"/>
    <x v="0"/>
  </r>
  <r>
    <x v="7"/>
    <d v="2016-07-05T00:00:00"/>
    <n v="7379"/>
    <n v="4.9699997900000001"/>
    <n v="4.9699997900000001"/>
    <n v="0"/>
    <n v="0"/>
    <n v="0"/>
    <n v="4.9699997900000001"/>
    <n v="0"/>
    <n v="0"/>
    <n v="0"/>
    <n v="319"/>
    <n v="1121"/>
    <n v="1972"/>
    <x v="0"/>
  </r>
  <r>
    <x v="7"/>
    <d v="2016-08-05T00:00:00"/>
    <n v="5161"/>
    <n v="3.4800000190000002"/>
    <n v="3.4800000190000002"/>
    <n v="0"/>
    <n v="0"/>
    <n v="0"/>
    <n v="3.4700000289999999"/>
    <n v="0"/>
    <n v="0"/>
    <n v="0"/>
    <n v="247"/>
    <n v="1193"/>
    <n v="1821"/>
    <x v="0"/>
  </r>
  <r>
    <x v="7"/>
    <d v="2016-09-05T00:00:00"/>
    <n v="3090"/>
    <n v="2.079999924"/>
    <n v="2.079999924"/>
    <n v="0"/>
    <n v="0"/>
    <n v="0"/>
    <n v="2.079999924"/>
    <n v="0"/>
    <n v="0"/>
    <n v="0"/>
    <n v="145"/>
    <n v="1295"/>
    <n v="1630"/>
    <x v="0"/>
  </r>
  <r>
    <x v="7"/>
    <d v="2016-10-05T00:00:00"/>
    <n v="6227"/>
    <n v="4.1999998090000004"/>
    <n v="4.1999998090000004"/>
    <n v="0"/>
    <n v="0"/>
    <n v="0"/>
    <n v="4.1999998090000004"/>
    <n v="0"/>
    <n v="0"/>
    <n v="0"/>
    <n v="290"/>
    <n v="1150"/>
    <n v="1899"/>
    <x v="0"/>
  </r>
  <r>
    <x v="7"/>
    <d v="2016-11-05T00:00:00"/>
    <n v="6424"/>
    <n v="4.329999924"/>
    <n v="4.329999924"/>
    <n v="0"/>
    <n v="0"/>
    <n v="0"/>
    <n v="4.329999924"/>
    <n v="0"/>
    <n v="0"/>
    <n v="0"/>
    <n v="300"/>
    <n v="1140"/>
    <n v="1903"/>
    <x v="0"/>
  </r>
  <r>
    <x v="7"/>
    <d v="2016-12-05T00:00:00"/>
    <n v="2661"/>
    <n v="1.789999962"/>
    <n v="1.789999962"/>
    <n v="0"/>
    <n v="0"/>
    <n v="0"/>
    <n v="1.789999962"/>
    <n v="0"/>
    <n v="0"/>
    <n v="0"/>
    <n v="128"/>
    <n v="830"/>
    <n v="1125"/>
    <x v="0"/>
  </r>
  <r>
    <x v="8"/>
    <d v="2016-12-04T00:00:00"/>
    <n v="10113"/>
    <n v="6.829999924"/>
    <n v="6.829999924"/>
    <n v="0"/>
    <n v="2"/>
    <n v="0.62000000499999997"/>
    <n v="4.1999998090000004"/>
    <n v="0"/>
    <n v="28"/>
    <n v="13"/>
    <n v="320"/>
    <n v="964"/>
    <n v="2344"/>
    <x v="0"/>
  </r>
  <r>
    <x v="8"/>
    <s v="4/13/2016"/>
    <n v="10352"/>
    <n v="7.0100002290000001"/>
    <n v="7.0100002290000001"/>
    <n v="0"/>
    <n v="1.6599999670000001"/>
    <n v="1.940000057"/>
    <n v="3.4100000860000002"/>
    <n v="0"/>
    <n v="19"/>
    <n v="32"/>
    <n v="195"/>
    <n v="676"/>
    <n v="2038"/>
    <x v="0"/>
  </r>
  <r>
    <x v="8"/>
    <s v="4/14/2016"/>
    <n v="10129"/>
    <n v="6.6999998090000004"/>
    <n v="6.6999998090000004"/>
    <n v="0"/>
    <n v="0.02"/>
    <n v="2.7400000100000002"/>
    <n v="3.9400000569999998"/>
    <n v="0"/>
    <n v="1"/>
    <n v="48"/>
    <n v="206"/>
    <n v="705"/>
    <n v="2010"/>
    <x v="0"/>
  </r>
  <r>
    <x v="8"/>
    <s v="4/15/2016"/>
    <n v="10465"/>
    <n v="6.920000076"/>
    <n v="6.920000076"/>
    <n v="0"/>
    <n v="7.0000000000000007E-2"/>
    <n v="1.4199999569999999"/>
    <n v="5.4299998279999997"/>
    <n v="0"/>
    <n v="1"/>
    <n v="24"/>
    <n v="284"/>
    <n v="720"/>
    <n v="2133"/>
    <x v="0"/>
  </r>
  <r>
    <x v="8"/>
    <s v="4/16/2016"/>
    <n v="22244"/>
    <n v="15.079999920000001"/>
    <n v="15.079999920000001"/>
    <n v="0"/>
    <n v="5.4499998090000004"/>
    <n v="4.0999999049999998"/>
    <n v="5.5300002099999999"/>
    <n v="0"/>
    <n v="66"/>
    <n v="72"/>
    <n v="268"/>
    <n v="968"/>
    <n v="2670"/>
    <x v="0"/>
  </r>
  <r>
    <x v="8"/>
    <s v="4/17/2016"/>
    <n v="5472"/>
    <n v="3.619999886"/>
    <n v="3.619999886"/>
    <n v="0"/>
    <n v="7.9999998000000003E-2"/>
    <n v="0.280000001"/>
    <n v="3.2599999899999998"/>
    <n v="0"/>
    <n v="1"/>
    <n v="7"/>
    <n v="249"/>
    <n v="508"/>
    <n v="1882"/>
    <x v="0"/>
  </r>
  <r>
    <x v="8"/>
    <s v="4/18/2016"/>
    <n v="8247"/>
    <n v="5.4499998090000004"/>
    <n v="5.4499998090000004"/>
    <n v="0"/>
    <n v="0.790000021"/>
    <n v="0.86000001400000003"/>
    <n v="3.789999962"/>
    <n v="0"/>
    <n v="11"/>
    <n v="16"/>
    <n v="206"/>
    <n v="678"/>
    <n v="1944"/>
    <x v="0"/>
  </r>
  <r>
    <x v="8"/>
    <s v="4/19/2016"/>
    <n v="6711"/>
    <n v="4.4400000569999998"/>
    <n v="4.4400000569999998"/>
    <n v="0"/>
    <n v="0"/>
    <n v="0"/>
    <n v="4.4400000569999998"/>
    <n v="0"/>
    <n v="0"/>
    <n v="7"/>
    <n v="382"/>
    <n v="648"/>
    <n v="2346"/>
    <x v="0"/>
  </r>
  <r>
    <x v="8"/>
    <s v="4/20/2016"/>
    <n v="10999"/>
    <n v="7.2699999809999998"/>
    <n v="7.2699999809999998"/>
    <n v="0"/>
    <n v="0.68000000699999996"/>
    <n v="1.809999943"/>
    <n v="4.7800002099999999"/>
    <n v="0"/>
    <n v="11"/>
    <n v="43"/>
    <n v="269"/>
    <n v="1011"/>
    <n v="2198"/>
    <x v="0"/>
  </r>
  <r>
    <x v="8"/>
    <s v="4/21/2016"/>
    <n v="10080"/>
    <n v="6.75"/>
    <n v="6.75"/>
    <n v="0"/>
    <n v="1.8500000240000001"/>
    <n v="1.5299999710000001"/>
    <n v="3.380000114"/>
    <n v="0"/>
    <n v="23"/>
    <n v="26"/>
    <n v="208"/>
    <n v="761"/>
    <n v="2048"/>
    <x v="0"/>
  </r>
  <r>
    <x v="8"/>
    <s v="4/22/2016"/>
    <n v="7804"/>
    <n v="5.1599998469999999"/>
    <n v="5.1599998469999999"/>
    <n v="0"/>
    <n v="0.560000002"/>
    <n v="1.6799999480000001"/>
    <n v="2.920000076"/>
    <n v="0"/>
    <n v="9"/>
    <n v="27"/>
    <n v="206"/>
    <n v="781"/>
    <n v="1946"/>
    <x v="0"/>
  </r>
  <r>
    <x v="8"/>
    <s v="4/23/2016"/>
    <n v="16901"/>
    <n v="11.369999890000001"/>
    <n v="11.369999890000001"/>
    <n v="0"/>
    <n v="2.7799999710000001"/>
    <n v="1.4500000479999999"/>
    <n v="7.1500000950000002"/>
    <n v="0"/>
    <n v="32"/>
    <n v="35"/>
    <n v="360"/>
    <n v="591"/>
    <n v="2629"/>
    <x v="0"/>
  </r>
  <r>
    <x v="8"/>
    <s v="4/24/2016"/>
    <n v="9471"/>
    <n v="6.2600002290000001"/>
    <n v="6.2600002290000001"/>
    <n v="0"/>
    <n v="0"/>
    <n v="0"/>
    <n v="6.2600002290000001"/>
    <n v="0"/>
    <n v="0"/>
    <n v="0"/>
    <n v="360"/>
    <n v="584"/>
    <n v="2187"/>
    <x v="0"/>
  </r>
  <r>
    <x v="8"/>
    <s v="4/25/2016"/>
    <n v="9482"/>
    <n v="6.3800001139999996"/>
    <n v="6.3800001139999996"/>
    <n v="0"/>
    <n v="1.269999981"/>
    <n v="0.519999981"/>
    <n v="4.5999999049999998"/>
    <n v="0"/>
    <n v="15"/>
    <n v="11"/>
    <n v="277"/>
    <n v="653"/>
    <n v="2095"/>
    <x v="0"/>
  </r>
  <r>
    <x v="8"/>
    <s v="4/26/2016"/>
    <n v="5980"/>
    <n v="3.9500000480000002"/>
    <n v="3.9500000480000002"/>
    <n v="0"/>
    <n v="0"/>
    <n v="0"/>
    <n v="3.9500000480000002"/>
    <n v="0"/>
    <n v="0"/>
    <n v="0"/>
    <n v="227"/>
    <n v="732"/>
    <n v="1861"/>
    <x v="0"/>
  </r>
  <r>
    <x v="8"/>
    <s v="4/27/2016"/>
    <n v="11423"/>
    <n v="7.579999924"/>
    <n v="7.579999924"/>
    <n v="0"/>
    <n v="1.8600000139999999"/>
    <n v="0.40000000600000002"/>
    <n v="5.3200001720000003"/>
    <n v="0"/>
    <n v="26"/>
    <n v="9"/>
    <n v="295"/>
    <n v="623"/>
    <n v="2194"/>
    <x v="0"/>
  </r>
  <r>
    <x v="8"/>
    <s v="4/28/2016"/>
    <n v="5439"/>
    <n v="3.5999999049999998"/>
    <n v="3.5999999049999998"/>
    <n v="0"/>
    <n v="0"/>
    <n v="0"/>
    <n v="3.5999999049999998"/>
    <n v="0"/>
    <n v="0"/>
    <n v="0"/>
    <n v="229"/>
    <n v="764"/>
    <n v="1854"/>
    <x v="0"/>
  </r>
  <r>
    <x v="8"/>
    <s v="4/29/2016"/>
    <n v="42"/>
    <n v="2.9999998999999999E-2"/>
    <n v="2.9999998999999999E-2"/>
    <n v="0"/>
    <n v="0"/>
    <n v="0"/>
    <n v="2.9999998999999999E-2"/>
    <n v="0"/>
    <n v="0"/>
    <n v="0"/>
    <n v="4"/>
    <n v="2"/>
    <n v="403"/>
    <x v="0"/>
  </r>
  <r>
    <x v="9"/>
    <d v="2016-12-04T00:00:00"/>
    <n v="8796"/>
    <n v="5.9099998469999999"/>
    <n v="5.9099998469999999"/>
    <n v="0"/>
    <n v="0.109999999"/>
    <n v="0.93000000699999996"/>
    <n v="4.8800001139999996"/>
    <n v="0"/>
    <n v="2"/>
    <n v="21"/>
    <n v="356"/>
    <n v="1061"/>
    <n v="1982"/>
    <x v="0"/>
  </r>
  <r>
    <x v="9"/>
    <s v="4/13/2016"/>
    <n v="7618"/>
    <n v="5.1199998860000004"/>
    <n v="5.1199998860000004"/>
    <n v="0"/>
    <n v="0"/>
    <n v="0.219999999"/>
    <n v="4.8800001139999996"/>
    <n v="0.02"/>
    <n v="0"/>
    <n v="8"/>
    <n v="404"/>
    <n v="1028"/>
    <n v="2004"/>
    <x v="0"/>
  </r>
  <r>
    <x v="9"/>
    <s v="4/14/2016"/>
    <n v="7910"/>
    <n v="5.3200001720000003"/>
    <n v="5.3200001720000003"/>
    <n v="0"/>
    <n v="0"/>
    <n v="0"/>
    <n v="5.3200001720000003"/>
    <n v="0"/>
    <n v="0"/>
    <n v="0"/>
    <n v="331"/>
    <n v="1109"/>
    <n v="1893"/>
    <x v="0"/>
  </r>
  <r>
    <x v="9"/>
    <s v="4/15/2016"/>
    <n v="8482"/>
    <n v="5.6999998090000004"/>
    <n v="5.6999998090000004"/>
    <n v="0"/>
    <n v="0"/>
    <n v="0"/>
    <n v="5.6900000569999998"/>
    <n v="0.01"/>
    <n v="0"/>
    <n v="0"/>
    <n v="448"/>
    <n v="992"/>
    <n v="2063"/>
    <x v="0"/>
  </r>
  <r>
    <x v="9"/>
    <s v="4/16/2016"/>
    <n v="9685"/>
    <n v="6.6500000950000002"/>
    <n v="6.6500000950000002"/>
    <n v="0"/>
    <n v="3.1099998950000001"/>
    <n v="0.02"/>
    <n v="3.5099999899999998"/>
    <n v="0.01"/>
    <n v="47"/>
    <n v="1"/>
    <n v="305"/>
    <n v="1087"/>
    <n v="2148"/>
    <x v="0"/>
  </r>
  <r>
    <x v="9"/>
    <s v="4/17/2016"/>
    <n v="2524"/>
    <n v="1.7000000479999999"/>
    <n v="1.7000000479999999"/>
    <n v="0"/>
    <n v="0"/>
    <n v="0.34999999399999998"/>
    <n v="1.3400000329999999"/>
    <n v="0"/>
    <n v="0"/>
    <n v="8"/>
    <n v="160"/>
    <n v="1272"/>
    <n v="1529"/>
    <x v="0"/>
  </r>
  <r>
    <x v="9"/>
    <s v="4/18/2016"/>
    <n v="7762"/>
    <n v="5.2399997709999999"/>
    <n v="5.2399997709999999"/>
    <n v="0"/>
    <n v="7.0000000000000007E-2"/>
    <n v="0.280000001"/>
    <n v="4.8899998660000001"/>
    <n v="0"/>
    <n v="1"/>
    <n v="6"/>
    <n v="311"/>
    <n v="1122"/>
    <n v="1890"/>
    <x v="0"/>
  </r>
  <r>
    <x v="9"/>
    <s v="4/19/2016"/>
    <n v="7948"/>
    <n v="5.3699998860000004"/>
    <n v="5.3699998860000004"/>
    <n v="0"/>
    <n v="0"/>
    <n v="0"/>
    <n v="5.3600001339999999"/>
    <n v="0"/>
    <n v="0"/>
    <n v="0"/>
    <n v="389"/>
    <n v="1051"/>
    <n v="1956"/>
    <x v="0"/>
  </r>
  <r>
    <x v="9"/>
    <s v="4/20/2016"/>
    <n v="9202"/>
    <n v="6.3000001909999996"/>
    <n v="6.3000001909999996"/>
    <n v="0"/>
    <n v="1.5099999900000001"/>
    <n v="0.119999997"/>
    <n v="4.6599998469999999"/>
    <n v="0.01"/>
    <n v="22"/>
    <n v="5"/>
    <n v="378"/>
    <n v="1035"/>
    <n v="2094"/>
    <x v="0"/>
  </r>
  <r>
    <x v="9"/>
    <s v="4/21/2016"/>
    <n v="8859"/>
    <n v="5.9800000190000002"/>
    <n v="5.9800000190000002"/>
    <n v="0"/>
    <n v="0.12999999500000001"/>
    <n v="0.37000000500000002"/>
    <n v="5.4699997900000001"/>
    <n v="0.01"/>
    <n v="2"/>
    <n v="10"/>
    <n v="371"/>
    <n v="1057"/>
    <n v="1970"/>
    <x v="0"/>
  </r>
  <r>
    <x v="9"/>
    <s v="4/22/2016"/>
    <n v="7286"/>
    <n v="4.9000000950000002"/>
    <n v="4.9000000950000002"/>
    <n v="0"/>
    <n v="0.46000000800000002"/>
    <n v="0"/>
    <n v="4.420000076"/>
    <n v="0.02"/>
    <n v="46"/>
    <n v="0"/>
    <n v="366"/>
    <n v="1028"/>
    <n v="2241"/>
    <x v="0"/>
  </r>
  <r>
    <x v="9"/>
    <s v="4/23/2016"/>
    <n v="9317"/>
    <n v="6.3499999049999998"/>
    <n v="6.3499999049999998"/>
    <n v="0"/>
    <n v="2.0899999139999998"/>
    <n v="0.23000000400000001"/>
    <n v="4.0199999809999998"/>
    <n v="0.01"/>
    <n v="28"/>
    <n v="5"/>
    <n v="330"/>
    <n v="1077"/>
    <n v="2021"/>
    <x v="0"/>
  </r>
  <r>
    <x v="9"/>
    <s v="4/24/2016"/>
    <n v="6873"/>
    <n v="4.6799998279999997"/>
    <n v="4.6799998279999997"/>
    <n v="0"/>
    <n v="3"/>
    <n v="5.9999998999999998E-2"/>
    <n v="1.6200000050000001"/>
    <n v="0"/>
    <n v="46"/>
    <n v="1"/>
    <n v="190"/>
    <n v="1203"/>
    <n v="1898"/>
    <x v="0"/>
  </r>
  <r>
    <x v="9"/>
    <s v="4/25/2016"/>
    <n v="7373"/>
    <n v="4.9499998090000004"/>
    <n v="4.9499998090000004"/>
    <n v="0"/>
    <n v="0"/>
    <n v="0"/>
    <n v="4.9499998090000004"/>
    <n v="0"/>
    <n v="0"/>
    <n v="0"/>
    <n v="359"/>
    <n v="1081"/>
    <n v="1907"/>
    <x v="0"/>
  </r>
  <r>
    <x v="9"/>
    <s v="4/26/2016"/>
    <n v="8242"/>
    <n v="5.5399999619999996"/>
    <n v="5.5399999619999996"/>
    <n v="0"/>
    <n v="0.119999997"/>
    <n v="0.18000000699999999"/>
    <n v="5.2399997709999999"/>
    <n v="0"/>
    <n v="2"/>
    <n v="5"/>
    <n v="309"/>
    <n v="1124"/>
    <n v="1882"/>
    <x v="0"/>
  </r>
  <r>
    <x v="9"/>
    <s v="4/27/2016"/>
    <n v="3516"/>
    <n v="2.3599998950000001"/>
    <n v="2.3599998950000001"/>
    <n v="0"/>
    <n v="0"/>
    <n v="0"/>
    <n v="2.3599998950000001"/>
    <n v="0"/>
    <n v="46"/>
    <n v="0"/>
    <n v="197"/>
    <n v="1197"/>
    <n v="1966"/>
    <x v="0"/>
  </r>
  <r>
    <x v="9"/>
    <s v="4/28/2016"/>
    <n v="7913"/>
    <n v="5.4099998469999999"/>
    <n v="5.4099998469999999"/>
    <n v="0"/>
    <n v="2.1600000860000002"/>
    <n v="0.34000000400000002"/>
    <n v="2.9100000860000002"/>
    <n v="0"/>
    <n v="28"/>
    <n v="7"/>
    <n v="213"/>
    <n v="1192"/>
    <n v="1835"/>
    <x v="0"/>
  </r>
  <r>
    <x v="9"/>
    <s v="4/29/2016"/>
    <n v="7365"/>
    <n v="4.9499998090000004"/>
    <n v="4.9499998090000004"/>
    <n v="0"/>
    <n v="1.3600000139999999"/>
    <n v="1.4099999670000001"/>
    <n v="2.1800000669999999"/>
    <n v="0"/>
    <n v="20"/>
    <n v="23"/>
    <n v="206"/>
    <n v="1191"/>
    <n v="1780"/>
    <x v="0"/>
  </r>
  <r>
    <x v="9"/>
    <s v="4/30/2016"/>
    <n v="8452"/>
    <n v="5.6799998279999997"/>
    <n v="5.6799998279999997"/>
    <n v="0"/>
    <n v="0.33000001299999998"/>
    <n v="1.0800000430000001"/>
    <n v="4.2600002290000001"/>
    <n v="0.01"/>
    <n v="5"/>
    <n v="20"/>
    <n v="248"/>
    <n v="1167"/>
    <n v="1830"/>
    <x v="0"/>
  </r>
  <r>
    <x v="9"/>
    <d v="2016-01-05T00:00:00"/>
    <n v="7399"/>
    <n v="4.9699997900000001"/>
    <n v="4.9699997900000001"/>
    <n v="0"/>
    <n v="0.49000000999999999"/>
    <n v="1.039999962"/>
    <n v="3.4400000569999998"/>
    <n v="0"/>
    <n v="7"/>
    <n v="18"/>
    <n v="196"/>
    <n v="1219"/>
    <n v="1739"/>
    <x v="0"/>
  </r>
  <r>
    <x v="9"/>
    <d v="2016-02-05T00:00:00"/>
    <n v="7525"/>
    <n v="5.0599999430000002"/>
    <n v="5.0599999430000002"/>
    <n v="0"/>
    <n v="0"/>
    <n v="0.209999993"/>
    <n v="4.829999924"/>
    <n v="0.02"/>
    <n v="0"/>
    <n v="7"/>
    <n v="334"/>
    <n v="1099"/>
    <n v="1878"/>
    <x v="0"/>
  </r>
  <r>
    <x v="9"/>
    <d v="2016-03-05T00:00:00"/>
    <n v="7412"/>
    <n v="4.9800000190000002"/>
    <n v="4.9800000190000002"/>
    <n v="0"/>
    <n v="5.9999998999999998E-2"/>
    <n v="0.25"/>
    <n v="4.6599998469999999"/>
    <n v="0.01"/>
    <n v="1"/>
    <n v="6"/>
    <n v="363"/>
    <n v="1070"/>
    <n v="1906"/>
    <x v="0"/>
  </r>
  <r>
    <x v="9"/>
    <d v="2016-04-05T00:00:00"/>
    <n v="8278"/>
    <n v="5.5599999430000002"/>
    <n v="5.5599999430000002"/>
    <n v="0"/>
    <n v="0"/>
    <n v="0"/>
    <n v="5.5599999430000002"/>
    <n v="0"/>
    <n v="0"/>
    <n v="0"/>
    <n v="420"/>
    <n v="1020"/>
    <n v="2015"/>
    <x v="0"/>
  </r>
  <r>
    <x v="9"/>
    <d v="2016-05-05T00:00:00"/>
    <n v="8314"/>
    <n v="5.6100001339999999"/>
    <n v="5.6100001339999999"/>
    <n v="0"/>
    <n v="0.77999997099999996"/>
    <n v="0.80000001200000004"/>
    <n v="4.0300002099999999"/>
    <n v="0"/>
    <n v="13"/>
    <n v="23"/>
    <n v="311"/>
    <n v="1093"/>
    <n v="1971"/>
    <x v="0"/>
  </r>
  <r>
    <x v="9"/>
    <d v="2016-06-05T00:00:00"/>
    <n v="7063"/>
    <n v="4.75"/>
    <n v="4.75"/>
    <n v="0"/>
    <n v="0"/>
    <n v="0.119999997"/>
    <n v="4.6100001339999999"/>
    <n v="0.01"/>
    <n v="0"/>
    <n v="5"/>
    <n v="370"/>
    <n v="1065"/>
    <n v="1910"/>
    <x v="0"/>
  </r>
  <r>
    <x v="9"/>
    <d v="2016-07-05T00:00:00"/>
    <n v="4940"/>
    <n v="3.380000114"/>
    <n v="3.380000114"/>
    <n v="0"/>
    <n v="2.2799999710000001"/>
    <n v="0.55000001200000004"/>
    <n v="0.55000001200000004"/>
    <n v="0"/>
    <n v="75"/>
    <n v="11"/>
    <n v="52"/>
    <n v="1302"/>
    <n v="1897"/>
    <x v="0"/>
  </r>
  <r>
    <x v="9"/>
    <d v="2016-08-05T00:00:00"/>
    <n v="8168"/>
    <n v="5.5399999619999996"/>
    <n v="5.5399999619999996"/>
    <n v="0"/>
    <n v="2.9000000950000002"/>
    <n v="0"/>
    <n v="2.6400001049999999"/>
    <n v="0"/>
    <n v="46"/>
    <n v="0"/>
    <n v="326"/>
    <n v="1068"/>
    <n v="2096"/>
    <x v="0"/>
  </r>
  <r>
    <x v="9"/>
    <d v="2016-09-05T00:00:00"/>
    <n v="7726"/>
    <n v="5.1900000569999998"/>
    <n v="5.1900000569999998"/>
    <n v="0"/>
    <n v="0"/>
    <n v="0"/>
    <n v="5.1900000569999998"/>
    <n v="0"/>
    <n v="0"/>
    <n v="0"/>
    <n v="345"/>
    <n v="1095"/>
    <n v="1906"/>
    <x v="0"/>
  </r>
  <r>
    <x v="9"/>
    <d v="2016-10-05T00:00:00"/>
    <n v="8275"/>
    <n v="5.5599999430000002"/>
    <n v="5.5599999430000002"/>
    <n v="0"/>
    <n v="0"/>
    <n v="0"/>
    <n v="5.5500001909999996"/>
    <n v="0.01"/>
    <n v="0"/>
    <n v="0"/>
    <n v="373"/>
    <n v="1067"/>
    <n v="1962"/>
    <x v="0"/>
  </r>
  <r>
    <x v="9"/>
    <d v="2016-11-05T00:00:00"/>
    <n v="6440"/>
    <n v="4.329999924"/>
    <n v="4.329999924"/>
    <n v="0"/>
    <n v="0"/>
    <n v="0"/>
    <n v="4.3200001720000003"/>
    <n v="0.01"/>
    <n v="0"/>
    <n v="0"/>
    <n v="319"/>
    <n v="1121"/>
    <n v="1826"/>
    <x v="0"/>
  </r>
  <r>
    <x v="9"/>
    <d v="2016-12-05T00:00:00"/>
    <n v="7566"/>
    <n v="5.1100001339999999"/>
    <n v="5.1100001339999999"/>
    <n v="0"/>
    <n v="0"/>
    <n v="0"/>
    <n v="5.1100001339999999"/>
    <n v="0"/>
    <n v="0"/>
    <n v="0"/>
    <n v="268"/>
    <n v="720"/>
    <n v="1431"/>
    <x v="0"/>
  </r>
  <r>
    <x v="10"/>
    <d v="2016-12-04T00:00:00"/>
    <n v="4747"/>
    <n v="3.2400000100000002"/>
    <n v="3.2400000100000002"/>
    <n v="0"/>
    <n v="0"/>
    <n v="0"/>
    <n v="3.2300000190000002"/>
    <n v="0.01"/>
    <n v="0"/>
    <n v="0"/>
    <n v="280"/>
    <n v="1160"/>
    <n v="1788"/>
    <x v="0"/>
  </r>
  <r>
    <x v="10"/>
    <s v="4/13/2016"/>
    <n v="9715"/>
    <n v="6.6300001139999996"/>
    <n v="6.6300001139999996"/>
    <n v="0"/>
    <n v="0.99000001000000004"/>
    <n v="0.34000000400000002"/>
    <n v="5.2699999809999998"/>
    <n v="0.02"/>
    <n v="16"/>
    <n v="8"/>
    <n v="371"/>
    <n v="1045"/>
    <n v="2093"/>
    <x v="0"/>
  </r>
  <r>
    <x v="10"/>
    <s v="4/14/2016"/>
    <n v="8844"/>
    <n v="6.0300002099999999"/>
    <n v="6.0300002099999999"/>
    <n v="0"/>
    <n v="0.34000000400000002"/>
    <n v="1.0299999710000001"/>
    <n v="4.6500000950000002"/>
    <n v="0.01"/>
    <n v="6"/>
    <n v="25"/>
    <n v="370"/>
    <n v="1039"/>
    <n v="2065"/>
    <x v="0"/>
  </r>
  <r>
    <x v="10"/>
    <s v="4/15/2016"/>
    <n v="7451"/>
    <n v="5.079999924"/>
    <n v="5.079999924"/>
    <n v="0"/>
    <n v="0"/>
    <n v="0"/>
    <n v="5.0599999430000002"/>
    <n v="0.02"/>
    <n v="0"/>
    <n v="0"/>
    <n v="335"/>
    <n v="1105"/>
    <n v="1908"/>
    <x v="0"/>
  </r>
  <r>
    <x v="10"/>
    <s v="4/16/2016"/>
    <n v="6905"/>
    <n v="4.7300000190000002"/>
    <n v="4.7300000190000002"/>
    <n v="0"/>
    <n v="0"/>
    <n v="0"/>
    <n v="4.6999998090000004"/>
    <n v="2.9999998999999999E-2"/>
    <n v="0"/>
    <n v="0"/>
    <n v="356"/>
    <n v="1084"/>
    <n v="1908"/>
    <x v="0"/>
  </r>
  <r>
    <x v="10"/>
    <s v="4/17/2016"/>
    <n v="8199"/>
    <n v="5.8800001139999996"/>
    <n v="5.8800001139999996"/>
    <n v="0"/>
    <n v="1.4099999670000001"/>
    <n v="0.10000000100000001"/>
    <n v="4.3600001339999999"/>
    <n v="0.01"/>
    <n v="11"/>
    <n v="2"/>
    <n v="322"/>
    <n v="1105"/>
    <n v="1964"/>
    <x v="0"/>
  </r>
  <r>
    <x v="10"/>
    <s v="4/18/2016"/>
    <n v="6798"/>
    <n v="4.6399998660000001"/>
    <n v="4.6399998660000001"/>
    <n v="0"/>
    <n v="1.0800000430000001"/>
    <n v="0.20000000300000001"/>
    <n v="3.3499999049999998"/>
    <n v="0"/>
    <n v="20"/>
    <n v="7"/>
    <n v="343"/>
    <n v="1070"/>
    <n v="2014"/>
    <x v="0"/>
  </r>
  <r>
    <x v="10"/>
    <s v="4/19/2016"/>
    <n v="7711"/>
    <n v="5.2600002290000001"/>
    <n v="5.2600002290000001"/>
    <n v="0"/>
    <n v="0"/>
    <n v="0"/>
    <n v="5.2399997709999999"/>
    <n v="0.02"/>
    <n v="0"/>
    <n v="0"/>
    <n v="376"/>
    <n v="1064"/>
    <n v="1985"/>
    <x v="0"/>
  </r>
  <r>
    <x v="10"/>
    <s v="4/20/2016"/>
    <n v="4880"/>
    <n v="3.329999924"/>
    <n v="3.329999924"/>
    <n v="0"/>
    <n v="0.83999997400000004"/>
    <n v="9.0000003999999995E-2"/>
    <n v="2.380000114"/>
    <n v="0.02"/>
    <n v="15"/>
    <n v="3"/>
    <n v="274"/>
    <n v="1148"/>
    <n v="1867"/>
    <x v="0"/>
  </r>
  <r>
    <x v="10"/>
    <s v="4/21/2016"/>
    <n v="8857"/>
    <n v="6.0700001720000003"/>
    <n v="6.0700001720000003"/>
    <n v="0"/>
    <n v="1.1499999759999999"/>
    <n v="0.25999999000000001"/>
    <n v="4.6399998660000001"/>
    <n v="0.01"/>
    <n v="18"/>
    <n v="9"/>
    <n v="376"/>
    <n v="1037"/>
    <n v="2124"/>
    <x v="0"/>
  </r>
  <r>
    <x v="10"/>
    <s v="4/22/2016"/>
    <n v="3843"/>
    <n v="2.619999886"/>
    <n v="2.619999886"/>
    <n v="0"/>
    <n v="0"/>
    <n v="0"/>
    <n v="2.6099998950000001"/>
    <n v="0.01"/>
    <n v="0"/>
    <n v="0"/>
    <n v="206"/>
    <n v="1234"/>
    <n v="1669"/>
    <x v="0"/>
  </r>
  <r>
    <x v="10"/>
    <s v="4/23/2016"/>
    <n v="7396"/>
    <n v="5.0700001720000003"/>
    <n v="5.0700001720000003"/>
    <n v="0"/>
    <n v="1.3999999759999999"/>
    <n v="7.9999998000000003E-2"/>
    <n v="3.579999924"/>
    <n v="0"/>
    <n v="20"/>
    <n v="2"/>
    <n v="303"/>
    <n v="1115"/>
    <n v="1995"/>
    <x v="0"/>
  </r>
  <r>
    <x v="10"/>
    <s v="4/24/2016"/>
    <n v="6731"/>
    <n v="4.5900001530000001"/>
    <n v="4.5900001530000001"/>
    <n v="0"/>
    <n v="0.88999998599999997"/>
    <n v="0.189999998"/>
    <n v="3.4900000100000002"/>
    <n v="0.02"/>
    <n v="14"/>
    <n v="7"/>
    <n v="292"/>
    <n v="1127"/>
    <n v="1921"/>
    <x v="0"/>
  </r>
  <r>
    <x v="10"/>
    <s v="4/25/2016"/>
    <n v="5995"/>
    <n v="4.0900001530000001"/>
    <n v="4.0900001530000001"/>
    <n v="0"/>
    <n v="0"/>
    <n v="0"/>
    <n v="4.0900001530000001"/>
    <n v="0"/>
    <n v="0"/>
    <n v="0"/>
    <n v="416"/>
    <n v="1024"/>
    <n v="2010"/>
    <x v="0"/>
  </r>
  <r>
    <x v="10"/>
    <s v="4/26/2016"/>
    <n v="8283"/>
    <n v="5.7899999619999996"/>
    <n v="5.7899999619999996"/>
    <n v="0"/>
    <n v="1.8500000240000001"/>
    <n v="5.0000001000000002E-2"/>
    <n v="3.869999886"/>
    <n v="0.01"/>
    <n v="22"/>
    <n v="2"/>
    <n v="333"/>
    <n v="1083"/>
    <n v="2057"/>
    <x v="0"/>
  </r>
  <r>
    <x v="10"/>
    <s v="4/27/2016"/>
    <n v="7904"/>
    <n v="5.420000076"/>
    <n v="5.420000076"/>
    <n v="0"/>
    <n v="1.5800000430000001"/>
    <n v="0.62999999500000003"/>
    <n v="3.1900000569999998"/>
    <n v="0.01"/>
    <n v="24"/>
    <n v="13"/>
    <n v="346"/>
    <n v="1057"/>
    <n v="2095"/>
    <x v="0"/>
  </r>
  <r>
    <x v="10"/>
    <s v="4/28/2016"/>
    <n v="5512"/>
    <n v="3.7599999899999998"/>
    <n v="3.7599999899999998"/>
    <n v="0"/>
    <n v="0"/>
    <n v="0"/>
    <n v="3.7599999899999998"/>
    <n v="0"/>
    <n v="0"/>
    <n v="0"/>
    <n v="385"/>
    <n v="1055"/>
    <n v="1972"/>
    <x v="0"/>
  </r>
  <r>
    <x v="10"/>
    <s v="4/29/2016"/>
    <n v="9135"/>
    <n v="6.2300000190000002"/>
    <n v="6.2300000190000002"/>
    <n v="0"/>
    <n v="0"/>
    <n v="0"/>
    <n v="6.2199997900000001"/>
    <n v="0.01"/>
    <n v="0"/>
    <n v="0"/>
    <n v="402"/>
    <n v="1038"/>
    <n v="2044"/>
    <x v="0"/>
  </r>
  <r>
    <x v="10"/>
    <s v="4/30/2016"/>
    <n v="5250"/>
    <n v="3.579999924"/>
    <n v="3.579999924"/>
    <n v="0"/>
    <n v="1.059999943"/>
    <n v="9.0000003999999995E-2"/>
    <n v="2.420000076"/>
    <n v="0.01"/>
    <n v="17"/>
    <n v="4"/>
    <n v="300"/>
    <n v="1119"/>
    <n v="1946"/>
    <x v="0"/>
  </r>
  <r>
    <x v="10"/>
    <d v="2016-01-05T00:00:00"/>
    <n v="3077"/>
    <n v="2.0999999049999998"/>
    <n v="2.0999999049999998"/>
    <n v="0"/>
    <n v="0"/>
    <n v="0"/>
    <n v="2.0899999139999998"/>
    <n v="0"/>
    <n v="0"/>
    <n v="0"/>
    <n v="172"/>
    <n v="842"/>
    <n v="1237"/>
    <x v="0"/>
  </r>
  <r>
    <x v="11"/>
    <d v="2016-12-04T00:00:00"/>
    <n v="8856"/>
    <n v="5.9800000190000002"/>
    <n v="5.9800000190000002"/>
    <n v="0"/>
    <n v="3.0599999430000002"/>
    <n v="0.91000002599999996"/>
    <n v="2.0099999899999998"/>
    <n v="0"/>
    <n v="44"/>
    <n v="19"/>
    <n v="131"/>
    <n v="777"/>
    <n v="1450"/>
    <x v="0"/>
  </r>
  <r>
    <x v="11"/>
    <s v="4/13/2016"/>
    <n v="10035"/>
    <n v="6.7100000380000004"/>
    <n v="6.7100000380000004"/>
    <n v="0"/>
    <n v="2.0299999710000001"/>
    <n v="2.130000114"/>
    <n v="2.5499999519999998"/>
    <n v="0"/>
    <n v="31"/>
    <n v="46"/>
    <n v="153"/>
    <n v="754"/>
    <n v="1495"/>
    <x v="0"/>
  </r>
  <r>
    <x v="11"/>
    <s v="4/14/2016"/>
    <n v="7641"/>
    <n v="5.1100001339999999"/>
    <n v="5.1100001339999999"/>
    <n v="0"/>
    <n v="0.31999999299999998"/>
    <n v="0.97000002900000004"/>
    <n v="3.8199999330000001"/>
    <n v="0"/>
    <n v="5"/>
    <n v="23"/>
    <n v="214"/>
    <n v="801"/>
    <n v="1433"/>
    <x v="0"/>
  </r>
  <r>
    <x v="11"/>
    <s v="4/15/2016"/>
    <n v="9010"/>
    <n v="6.0599999430000002"/>
    <n v="6.0599999430000002"/>
    <n v="0"/>
    <n v="1.0499999520000001"/>
    <n v="1.75"/>
    <n v="3.2599999899999998"/>
    <n v="0"/>
    <n v="15"/>
    <n v="42"/>
    <n v="183"/>
    <n v="644"/>
    <n v="1468"/>
    <x v="0"/>
  </r>
  <r>
    <x v="11"/>
    <s v="4/16/2016"/>
    <n v="13459"/>
    <n v="9"/>
    <n v="9"/>
    <n v="0"/>
    <n v="2.0299999710000001"/>
    <n v="4"/>
    <n v="2.9700000289999999"/>
    <n v="0"/>
    <n v="31"/>
    <n v="83"/>
    <n v="153"/>
    <n v="663"/>
    <n v="1625"/>
    <x v="0"/>
  </r>
  <r>
    <x v="11"/>
    <s v="4/17/2016"/>
    <n v="10415"/>
    <n v="6.9699997900000001"/>
    <n v="6.9699997900000001"/>
    <n v="0"/>
    <n v="0.69999998799999996"/>
    <n v="2.3499999049999998"/>
    <n v="3.920000076"/>
    <n v="0"/>
    <n v="11"/>
    <n v="58"/>
    <n v="205"/>
    <n v="600"/>
    <n v="1529"/>
    <x v="0"/>
  </r>
  <r>
    <x v="11"/>
    <s v="4/18/2016"/>
    <n v="11663"/>
    <n v="7.8000001909999996"/>
    <n v="7.8000001909999996"/>
    <n v="0"/>
    <n v="0.25"/>
    <n v="3.7300000190000002"/>
    <n v="3.8199999330000001"/>
    <n v="0"/>
    <n v="4"/>
    <n v="95"/>
    <n v="214"/>
    <n v="605"/>
    <n v="1584"/>
    <x v="0"/>
  </r>
  <r>
    <x v="11"/>
    <s v="4/19/2016"/>
    <n v="12414"/>
    <n v="8.7799997330000004"/>
    <n v="8.7799997330000004"/>
    <n v="0"/>
    <n v="2.2400000100000002"/>
    <n v="2.4500000480000002"/>
    <n v="3.960000038"/>
    <n v="0"/>
    <n v="19"/>
    <n v="67"/>
    <n v="221"/>
    <n v="738"/>
    <n v="1638"/>
    <x v="0"/>
  </r>
  <r>
    <x v="11"/>
    <s v="4/20/2016"/>
    <n v="11658"/>
    <n v="7.829999924"/>
    <n v="7.829999924"/>
    <n v="0"/>
    <n v="0.20000000300000001"/>
    <n v="4.3499999049999998"/>
    <n v="3.2799999710000001"/>
    <n v="0"/>
    <n v="2"/>
    <n v="98"/>
    <n v="164"/>
    <n v="845"/>
    <n v="1554"/>
    <x v="0"/>
  </r>
  <r>
    <x v="11"/>
    <s v="4/21/2016"/>
    <n v="6093"/>
    <n v="4.079999924"/>
    <n v="4.079999924"/>
    <n v="0"/>
    <n v="0"/>
    <n v="0"/>
    <n v="4.0599999430000002"/>
    <n v="0"/>
    <n v="0"/>
    <n v="0"/>
    <n v="242"/>
    <n v="712"/>
    <n v="1397"/>
    <x v="0"/>
  </r>
  <r>
    <x v="11"/>
    <s v="4/22/2016"/>
    <n v="8911"/>
    <n v="5.9600000380000004"/>
    <n v="5.9600000380000004"/>
    <n v="0"/>
    <n v="2.329999924"/>
    <n v="0.579999983"/>
    <n v="3.0599999430000002"/>
    <n v="0"/>
    <n v="33"/>
    <n v="12"/>
    <n v="188"/>
    <n v="731"/>
    <n v="1481"/>
    <x v="0"/>
  </r>
  <r>
    <x v="11"/>
    <s v="4/23/2016"/>
    <n v="12058"/>
    <n v="8.0699996949999999"/>
    <n v="8.0699996949999999"/>
    <n v="0"/>
    <n v="0"/>
    <n v="4.2199997900000001"/>
    <n v="3.8499999049999998"/>
    <n v="0"/>
    <n v="0"/>
    <n v="92"/>
    <n v="252"/>
    <n v="724"/>
    <n v="1638"/>
    <x v="0"/>
  </r>
  <r>
    <x v="11"/>
    <s v="4/24/2016"/>
    <n v="14112"/>
    <n v="10"/>
    <n v="10"/>
    <n v="0"/>
    <n v="3.2699999809999998"/>
    <n v="4.5599999430000002"/>
    <n v="2.170000076"/>
    <n v="0"/>
    <n v="30"/>
    <n v="95"/>
    <n v="129"/>
    <n v="660"/>
    <n v="1655"/>
    <x v="0"/>
  </r>
  <r>
    <x v="11"/>
    <s v="4/25/2016"/>
    <n v="11177"/>
    <n v="8.4799995419999998"/>
    <n v="8.4799995419999998"/>
    <n v="0"/>
    <n v="5.6199998860000004"/>
    <n v="0.43000000700000002"/>
    <n v="2.4100000860000002"/>
    <n v="0"/>
    <n v="50"/>
    <n v="9"/>
    <n v="133"/>
    <n v="781"/>
    <n v="1570"/>
    <x v="0"/>
  </r>
  <r>
    <x v="11"/>
    <s v="4/26/2016"/>
    <n v="11388"/>
    <n v="7.6199998860000004"/>
    <n v="7.6199998860000004"/>
    <n v="0"/>
    <n v="0.44999998800000002"/>
    <n v="4.2199997900000001"/>
    <n v="2.9500000480000002"/>
    <n v="0"/>
    <n v="7"/>
    <n v="95"/>
    <n v="170"/>
    <n v="797"/>
    <n v="1551"/>
    <x v="0"/>
  </r>
  <r>
    <x v="11"/>
    <s v="4/27/2016"/>
    <n v="7193"/>
    <n v="5.0399999619999996"/>
    <n v="5.0399999619999996"/>
    <n v="0"/>
    <n v="0"/>
    <n v="0.41999998700000002"/>
    <n v="4.6199998860000004"/>
    <n v="0"/>
    <n v="0"/>
    <n v="10"/>
    <n v="176"/>
    <n v="714"/>
    <n v="1377"/>
    <x v="0"/>
  </r>
  <r>
    <x v="11"/>
    <s v="4/28/2016"/>
    <n v="7114"/>
    <n v="4.8800001139999996"/>
    <n v="4.8800001139999996"/>
    <n v="0"/>
    <n v="1.3700000050000001"/>
    <n v="0.28999999199999998"/>
    <n v="3.2200000289999999"/>
    <n v="0"/>
    <n v="15"/>
    <n v="8"/>
    <n v="190"/>
    <n v="804"/>
    <n v="1407"/>
    <x v="0"/>
  </r>
  <r>
    <x v="11"/>
    <s v="4/29/2016"/>
    <n v="10645"/>
    <n v="7.75"/>
    <n v="7.75"/>
    <n v="0"/>
    <n v="3.7400000100000002"/>
    <n v="1.2999999520000001"/>
    <n v="2.710000038"/>
    <n v="0"/>
    <n v="36"/>
    <n v="32"/>
    <n v="150"/>
    <n v="744"/>
    <n v="1545"/>
    <x v="0"/>
  </r>
  <r>
    <x v="11"/>
    <s v="4/30/2016"/>
    <n v="13238"/>
    <n v="9.1999998089999995"/>
    <n v="9.1999998089999995"/>
    <n v="0"/>
    <n v="3.6900000569999998"/>
    <n v="2.0999999049999998"/>
    <n v="3.4100000860000002"/>
    <n v="0"/>
    <n v="43"/>
    <n v="52"/>
    <n v="194"/>
    <n v="687"/>
    <n v="1650"/>
    <x v="0"/>
  </r>
  <r>
    <x v="11"/>
    <d v="2016-01-05T00:00:00"/>
    <n v="10414"/>
    <n v="7.0700001720000003"/>
    <n v="7.0700001720000003"/>
    <n v="0"/>
    <n v="2.670000076"/>
    <n v="1.980000019"/>
    <n v="2.4100000860000002"/>
    <n v="0"/>
    <n v="41"/>
    <n v="40"/>
    <n v="124"/>
    <n v="691"/>
    <n v="1501"/>
    <x v="0"/>
  </r>
  <r>
    <x v="11"/>
    <d v="2016-02-05T00:00:00"/>
    <n v="16520"/>
    <n v="11.05000019"/>
    <n v="11.05000019"/>
    <n v="0"/>
    <n v="1.539999962"/>
    <n v="6.4800000190000002"/>
    <n v="3.0199999809999998"/>
    <n v="0"/>
    <n v="24"/>
    <n v="143"/>
    <n v="176"/>
    <n v="713"/>
    <n v="1760"/>
    <x v="0"/>
  </r>
  <r>
    <x v="11"/>
    <d v="2016-03-05T00:00:00"/>
    <n v="14335"/>
    <n v="9.5900001530000001"/>
    <n v="9.5900001530000001"/>
    <n v="0"/>
    <n v="3.3199999330000001"/>
    <n v="1.7400000099999999"/>
    <n v="4.5300002099999999"/>
    <n v="0"/>
    <n v="47"/>
    <n v="41"/>
    <n v="258"/>
    <n v="594"/>
    <n v="1710"/>
    <x v="0"/>
  </r>
  <r>
    <x v="11"/>
    <d v="2016-04-05T00:00:00"/>
    <n v="13559"/>
    <n v="9.4399995800000003"/>
    <n v="9.4399995800000003"/>
    <n v="0"/>
    <n v="1.809999943"/>
    <n v="4.579999924"/>
    <n v="2.8900001049999999"/>
    <n v="0"/>
    <n v="14"/>
    <n v="96"/>
    <n v="142"/>
    <n v="852"/>
    <n v="1628"/>
    <x v="0"/>
  </r>
  <r>
    <x v="11"/>
    <d v="2016-05-05T00:00:00"/>
    <n v="12312"/>
    <n v="8.5799999239999991"/>
    <n v="8.5799999239999991"/>
    <n v="0"/>
    <n v="1.7599999900000001"/>
    <n v="4.1100001339999999"/>
    <n v="2.710000038"/>
    <n v="0"/>
    <n v="14"/>
    <n v="88"/>
    <n v="178"/>
    <n v="680"/>
    <n v="1618"/>
    <x v="0"/>
  </r>
  <r>
    <x v="11"/>
    <d v="2016-06-05T00:00:00"/>
    <n v="11677"/>
    <n v="8.2799997330000004"/>
    <n v="8.2799997330000004"/>
    <n v="0"/>
    <n v="3.1099998950000001"/>
    <n v="2.5099999899999998"/>
    <n v="2.670000076"/>
    <n v="0"/>
    <n v="29"/>
    <n v="55"/>
    <n v="168"/>
    <n v="676"/>
    <n v="1590"/>
    <x v="0"/>
  </r>
  <r>
    <x v="11"/>
    <d v="2016-07-05T00:00:00"/>
    <n v="11550"/>
    <n v="7.7300000190000002"/>
    <n v="7.7300000190000002"/>
    <n v="0"/>
    <n v="0"/>
    <n v="4.1300001139999996"/>
    <n v="3.5899999139999998"/>
    <n v="0"/>
    <n v="0"/>
    <n v="86"/>
    <n v="208"/>
    <n v="703"/>
    <n v="1574"/>
    <x v="0"/>
  </r>
  <r>
    <x v="11"/>
    <d v="2016-08-05T00:00:00"/>
    <n v="13585"/>
    <n v="9.0900001530000001"/>
    <n v="9.0900001530000001"/>
    <n v="0"/>
    <n v="0.68000000699999996"/>
    <n v="5.2399997709999999"/>
    <n v="3.170000076"/>
    <n v="0"/>
    <n v="9"/>
    <n v="116"/>
    <n v="171"/>
    <n v="688"/>
    <n v="1633"/>
    <x v="0"/>
  </r>
  <r>
    <x v="11"/>
    <d v="2016-09-05T00:00:00"/>
    <n v="14687"/>
    <n v="10.079999920000001"/>
    <n v="10.079999920000001"/>
    <n v="0"/>
    <n v="0.769999981"/>
    <n v="5.5999999049999998"/>
    <n v="3.5499999519999998"/>
    <n v="0"/>
    <n v="8"/>
    <n v="122"/>
    <n v="151"/>
    <n v="1159"/>
    <n v="1667"/>
    <x v="0"/>
  </r>
  <r>
    <x v="11"/>
    <d v="2016-10-05T00:00:00"/>
    <n v="13072"/>
    <n v="8.7799997330000004"/>
    <n v="8.7799997330000004"/>
    <n v="0"/>
    <n v="7.0000000000000007E-2"/>
    <n v="5.4000000950000002"/>
    <n v="3.3099999430000002"/>
    <n v="0"/>
    <n v="1"/>
    <n v="115"/>
    <n v="196"/>
    <n v="676"/>
    <n v="1630"/>
    <x v="0"/>
  </r>
  <r>
    <x v="11"/>
    <d v="2016-11-05T00:00:00"/>
    <n v="746"/>
    <n v="0.5"/>
    <n v="0.5"/>
    <n v="0"/>
    <n v="0.37000000500000002"/>
    <n v="0"/>
    <n v="0.12999999500000001"/>
    <n v="0"/>
    <n v="4"/>
    <n v="0"/>
    <n v="9"/>
    <n v="13"/>
    <n v="52"/>
    <x v="0"/>
  </r>
  <r>
    <x v="12"/>
    <d v="2016-12-04T00:00:00"/>
    <n v="8539"/>
    <n v="6.1199998860000004"/>
    <n v="6.1199998860000004"/>
    <n v="0"/>
    <n v="0.15000000599999999"/>
    <n v="0.23999999499999999"/>
    <n v="5.6799998279999997"/>
    <n v="0"/>
    <n v="4"/>
    <n v="15"/>
    <n v="331"/>
    <n v="712"/>
    <n v="3654"/>
    <x v="0"/>
  </r>
  <r>
    <x v="12"/>
    <s v="4/13/2016"/>
    <n v="0"/>
    <n v="0"/>
    <n v="0"/>
    <n v="0"/>
    <n v="0"/>
    <n v="0"/>
    <n v="0"/>
    <n v="0"/>
    <n v="0"/>
    <n v="0"/>
    <n v="0"/>
    <n v="1440"/>
    <n v="1981"/>
    <x v="0"/>
  </r>
  <r>
    <x v="12"/>
    <s v="4/14/2016"/>
    <n v="108"/>
    <n v="7.9999998000000003E-2"/>
    <n v="7.9999998000000003E-2"/>
    <n v="0"/>
    <n v="0"/>
    <n v="0"/>
    <n v="2.9999998999999999E-2"/>
    <n v="0"/>
    <n v="0"/>
    <n v="0"/>
    <n v="3"/>
    <n v="1437"/>
    <n v="2011"/>
    <x v="0"/>
  </r>
  <r>
    <x v="12"/>
    <s v="4/15/2016"/>
    <n v="1882"/>
    <n v="1.3500000240000001"/>
    <n v="1.3500000240000001"/>
    <n v="0"/>
    <n v="0.209999993"/>
    <n v="0.36000001399999998"/>
    <n v="0.769999981"/>
    <n v="0"/>
    <n v="36"/>
    <n v="18"/>
    <n v="87"/>
    <n v="1299"/>
    <n v="2951"/>
    <x v="0"/>
  </r>
  <r>
    <x v="12"/>
    <s v="4/16/2016"/>
    <n v="1982"/>
    <n v="1.4199999569999999"/>
    <n v="1.4199999569999999"/>
    <n v="0"/>
    <n v="0.44999998800000002"/>
    <n v="0.37000000500000002"/>
    <n v="0.58999997400000004"/>
    <n v="0"/>
    <n v="65"/>
    <n v="21"/>
    <n v="55"/>
    <n v="1222"/>
    <n v="3051"/>
    <x v="0"/>
  </r>
  <r>
    <x v="12"/>
    <s v="4/17/2016"/>
    <n v="16"/>
    <n v="0.01"/>
    <n v="0.01"/>
    <n v="0"/>
    <n v="0"/>
    <n v="0"/>
    <n v="0.01"/>
    <n v="0"/>
    <n v="0"/>
    <n v="0"/>
    <n v="2"/>
    <n v="1438"/>
    <n v="1990"/>
    <x v="0"/>
  </r>
  <r>
    <x v="12"/>
    <s v="4/18/2016"/>
    <n v="62"/>
    <n v="3.9999999000000001E-2"/>
    <n v="3.9999999000000001E-2"/>
    <n v="0"/>
    <n v="0"/>
    <n v="0"/>
    <n v="3.9999999000000001E-2"/>
    <n v="0"/>
    <n v="0"/>
    <n v="0"/>
    <n v="2"/>
    <n v="1438"/>
    <n v="1995"/>
    <x v="0"/>
  </r>
  <r>
    <x v="12"/>
    <s v="4/19/2016"/>
    <n v="0"/>
    <n v="0"/>
    <n v="0"/>
    <n v="0"/>
    <n v="0"/>
    <n v="0"/>
    <n v="0"/>
    <n v="0"/>
    <n v="0"/>
    <n v="0"/>
    <n v="0"/>
    <n v="1440"/>
    <n v="1980"/>
    <x v="0"/>
  </r>
  <r>
    <x v="12"/>
    <s v="4/20/2016"/>
    <n v="0"/>
    <n v="0"/>
    <n v="0"/>
    <n v="0"/>
    <n v="0"/>
    <n v="0"/>
    <n v="0"/>
    <n v="0"/>
    <n v="0"/>
    <n v="0"/>
    <n v="0"/>
    <n v="1440"/>
    <n v="1980"/>
    <x v="0"/>
  </r>
  <r>
    <x v="12"/>
    <s v="4/21/2016"/>
    <n v="0"/>
    <n v="0"/>
    <n v="0"/>
    <n v="0"/>
    <n v="0"/>
    <n v="0"/>
    <n v="0"/>
    <n v="0"/>
    <n v="0"/>
    <n v="0"/>
    <n v="0"/>
    <n v="1440"/>
    <n v="1980"/>
    <x v="0"/>
  </r>
  <r>
    <x v="12"/>
    <s v="4/22/2016"/>
    <n v="0"/>
    <n v="0"/>
    <n v="0"/>
    <n v="0"/>
    <n v="0"/>
    <n v="0"/>
    <n v="0"/>
    <n v="0"/>
    <n v="0"/>
    <n v="0"/>
    <n v="0"/>
    <n v="1440"/>
    <n v="1980"/>
    <x v="0"/>
  </r>
  <r>
    <x v="12"/>
    <s v="4/23/2016"/>
    <n v="0"/>
    <n v="0"/>
    <n v="0"/>
    <n v="0"/>
    <n v="0"/>
    <n v="0"/>
    <n v="0"/>
    <n v="0"/>
    <n v="0"/>
    <n v="0"/>
    <n v="0"/>
    <n v="1440"/>
    <n v="1980"/>
    <x v="0"/>
  </r>
  <r>
    <x v="12"/>
    <s v="4/24/2016"/>
    <n v="0"/>
    <n v="0"/>
    <n v="0"/>
    <n v="0"/>
    <n v="0"/>
    <n v="0"/>
    <n v="0"/>
    <n v="0"/>
    <n v="0"/>
    <n v="0"/>
    <n v="0"/>
    <n v="1440"/>
    <n v="1980"/>
    <x v="0"/>
  </r>
  <r>
    <x v="12"/>
    <s v="4/25/2016"/>
    <n v="0"/>
    <n v="0"/>
    <n v="0"/>
    <n v="0"/>
    <n v="0"/>
    <n v="0"/>
    <n v="0"/>
    <n v="0"/>
    <n v="0"/>
    <n v="0"/>
    <n v="0"/>
    <n v="1440"/>
    <n v="1980"/>
    <x v="0"/>
  </r>
  <r>
    <x v="12"/>
    <s v="4/26/2016"/>
    <n v="0"/>
    <n v="0"/>
    <n v="0"/>
    <n v="0"/>
    <n v="0"/>
    <n v="0"/>
    <n v="0"/>
    <n v="0"/>
    <n v="0"/>
    <n v="0"/>
    <n v="0"/>
    <n v="1440"/>
    <n v="1980"/>
    <x v="0"/>
  </r>
  <r>
    <x v="12"/>
    <s v="4/27/2016"/>
    <n v="0"/>
    <n v="0"/>
    <n v="0"/>
    <n v="0"/>
    <n v="0"/>
    <n v="0"/>
    <n v="0"/>
    <n v="0"/>
    <n v="0"/>
    <n v="0"/>
    <n v="0"/>
    <n v="1440"/>
    <n v="1980"/>
    <x v="0"/>
  </r>
  <r>
    <x v="12"/>
    <s v="4/28/2016"/>
    <n v="0"/>
    <n v="0"/>
    <n v="0"/>
    <n v="0"/>
    <n v="0"/>
    <n v="0"/>
    <n v="0"/>
    <n v="0"/>
    <n v="0"/>
    <n v="0"/>
    <n v="0"/>
    <n v="1440"/>
    <n v="1980"/>
    <x v="0"/>
  </r>
  <r>
    <x v="12"/>
    <s v="4/29/2016"/>
    <n v="0"/>
    <n v="0"/>
    <n v="0"/>
    <n v="0"/>
    <n v="0"/>
    <n v="0"/>
    <n v="0"/>
    <n v="0"/>
    <n v="0"/>
    <n v="0"/>
    <n v="0"/>
    <n v="1440"/>
    <n v="1980"/>
    <x v="0"/>
  </r>
  <r>
    <x v="12"/>
    <s v="4/30/2016"/>
    <n v="0"/>
    <n v="0"/>
    <n v="0"/>
    <n v="0"/>
    <n v="0"/>
    <n v="0"/>
    <n v="0"/>
    <n v="0"/>
    <n v="0"/>
    <n v="0"/>
    <n v="0"/>
    <n v="1440"/>
    <n v="1980"/>
    <x v="0"/>
  </r>
  <r>
    <x v="12"/>
    <d v="2016-01-05T00:00:00"/>
    <n v="0"/>
    <n v="0"/>
    <n v="0"/>
    <n v="0"/>
    <n v="0"/>
    <n v="0"/>
    <n v="0"/>
    <n v="0"/>
    <n v="0"/>
    <n v="0"/>
    <n v="0"/>
    <n v="1440"/>
    <n v="1980"/>
    <x v="0"/>
  </r>
  <r>
    <x v="12"/>
    <d v="2016-02-05T00:00:00"/>
    <n v="475"/>
    <n v="0.34000000400000002"/>
    <n v="0.34000000400000002"/>
    <n v="0"/>
    <n v="0"/>
    <n v="3.9999999000000001E-2"/>
    <n v="0.28999999199999998"/>
    <n v="0"/>
    <n v="0"/>
    <n v="11"/>
    <n v="31"/>
    <n v="1350"/>
    <n v="2207"/>
    <x v="0"/>
  </r>
  <r>
    <x v="12"/>
    <d v="2016-03-05T00:00:00"/>
    <n v="4496"/>
    <n v="3.2200000289999999"/>
    <n v="3.2200000289999999"/>
    <n v="0"/>
    <n v="0"/>
    <n v="0"/>
    <n v="3.1500000950000002"/>
    <n v="5.0000001000000002E-2"/>
    <n v="0"/>
    <n v="0"/>
    <n v="174"/>
    <n v="950"/>
    <n v="2828"/>
    <x v="0"/>
  </r>
  <r>
    <x v="12"/>
    <d v="2016-04-05T00:00:00"/>
    <n v="10252"/>
    <n v="7.3499999049999998"/>
    <n v="7.3499999049999998"/>
    <n v="0"/>
    <n v="0.670000017"/>
    <n v="1.039999962"/>
    <n v="5.579999924"/>
    <n v="0"/>
    <n v="13"/>
    <n v="46"/>
    <n v="346"/>
    <n v="531"/>
    <n v="3879"/>
    <x v="0"/>
  </r>
  <r>
    <x v="12"/>
    <d v="2016-05-05T00:00:00"/>
    <n v="11728"/>
    <n v="8.4300003050000001"/>
    <n v="8.4300003050000001"/>
    <n v="0"/>
    <n v="2.619999886"/>
    <n v="1.6799999480000001"/>
    <n v="4.0399999619999996"/>
    <n v="7.0000000000000007E-2"/>
    <n v="38"/>
    <n v="42"/>
    <n v="196"/>
    <n v="916"/>
    <n v="3429"/>
    <x v="0"/>
  </r>
  <r>
    <x v="12"/>
    <d v="2016-06-05T00:00:00"/>
    <n v="4369"/>
    <n v="3.130000114"/>
    <n v="3.130000114"/>
    <n v="0"/>
    <n v="0"/>
    <n v="0"/>
    <n v="3.0999999049999998"/>
    <n v="0.01"/>
    <n v="0"/>
    <n v="0"/>
    <n v="177"/>
    <n v="855"/>
    <n v="2704"/>
    <x v="0"/>
  </r>
  <r>
    <x v="12"/>
    <d v="2016-07-05T00:00:00"/>
    <n v="6132"/>
    <n v="4.4000000950000002"/>
    <n v="4.4000000950000002"/>
    <n v="0"/>
    <n v="0"/>
    <n v="0"/>
    <n v="3.579999924"/>
    <n v="0"/>
    <n v="0"/>
    <n v="0"/>
    <n v="184"/>
    <n v="1256"/>
    <n v="2975"/>
    <x v="0"/>
  </r>
  <r>
    <x v="12"/>
    <d v="2016-08-05T00:00:00"/>
    <n v="5862"/>
    <n v="4.1999998090000004"/>
    <n v="4.1999998090000004"/>
    <n v="0"/>
    <n v="0"/>
    <n v="0"/>
    <n v="4.1500000950000002"/>
    <n v="0"/>
    <n v="0"/>
    <n v="0"/>
    <n v="263"/>
    <n v="775"/>
    <n v="3089"/>
    <x v="0"/>
  </r>
  <r>
    <x v="12"/>
    <d v="2016-09-05T00:00:00"/>
    <n v="4556"/>
    <n v="3.2699999809999998"/>
    <n v="3.2699999809999998"/>
    <n v="0"/>
    <n v="0.20000000300000001"/>
    <n v="0.119999997"/>
    <n v="2.9400000569999998"/>
    <n v="0"/>
    <n v="3"/>
    <n v="5"/>
    <n v="173"/>
    <n v="1225"/>
    <n v="2785"/>
    <x v="0"/>
  </r>
  <r>
    <x v="12"/>
    <d v="2016-10-05T00:00:00"/>
    <n v="5546"/>
    <n v="3.9800000190000002"/>
    <n v="3.9800000190000002"/>
    <n v="0"/>
    <n v="0"/>
    <n v="0"/>
    <n v="3.869999886"/>
    <n v="3.9999999000000001E-2"/>
    <n v="0"/>
    <n v="0"/>
    <n v="206"/>
    <n v="774"/>
    <n v="2926"/>
    <x v="0"/>
  </r>
  <r>
    <x v="12"/>
    <d v="2016-11-05T00:00:00"/>
    <n v="3689"/>
    <n v="2.6500000950000002"/>
    <n v="2.6500000950000002"/>
    <n v="0"/>
    <n v="0.109999999"/>
    <n v="0.17000000200000001"/>
    <n v="2.329999924"/>
    <n v="0"/>
    <n v="2"/>
    <n v="8"/>
    <n v="134"/>
    <n v="1296"/>
    <n v="2645"/>
    <x v="0"/>
  </r>
  <r>
    <x v="12"/>
    <d v="2016-12-05T00:00:00"/>
    <n v="590"/>
    <n v="0.41999998700000002"/>
    <n v="0.41999998700000002"/>
    <n v="0"/>
    <n v="0"/>
    <n v="0"/>
    <n v="0.40999999599999998"/>
    <n v="0"/>
    <n v="0"/>
    <n v="0"/>
    <n v="21"/>
    <n v="721"/>
    <n v="1120"/>
    <x v="0"/>
  </r>
  <r>
    <x v="13"/>
    <d v="2016-12-04T00:00:00"/>
    <n v="5394"/>
    <n v="4.0300002099999999"/>
    <n v="4.0300002099999999"/>
    <n v="0"/>
    <n v="0"/>
    <n v="0"/>
    <n v="3.9400000569999998"/>
    <n v="0"/>
    <n v="0"/>
    <n v="0"/>
    <n v="164"/>
    <n v="1276"/>
    <n v="2286"/>
    <x v="0"/>
  </r>
  <r>
    <x v="13"/>
    <s v="4/13/2016"/>
    <n v="5974"/>
    <n v="4.4699997900000001"/>
    <n v="4.4699997900000001"/>
    <n v="0"/>
    <n v="0"/>
    <n v="0"/>
    <n v="4.3699998860000004"/>
    <n v="0"/>
    <n v="0"/>
    <n v="0"/>
    <n v="160"/>
    <n v="1280"/>
    <n v="2306"/>
    <x v="0"/>
  </r>
  <r>
    <x v="13"/>
    <s v="4/14/2016"/>
    <n v="0"/>
    <n v="0"/>
    <n v="0"/>
    <n v="0"/>
    <n v="0"/>
    <n v="0"/>
    <n v="0"/>
    <n v="0"/>
    <n v="0"/>
    <n v="0"/>
    <n v="0"/>
    <n v="1440"/>
    <n v="1776"/>
    <x v="0"/>
  </r>
  <r>
    <x v="13"/>
    <s v="4/15/2016"/>
    <n v="3984"/>
    <n v="2.9500000480000002"/>
    <n v="2.9500000480000002"/>
    <n v="0"/>
    <n v="0.209999993"/>
    <n v="0.25999999000000001"/>
    <n v="2.4400000569999998"/>
    <n v="0"/>
    <n v="3"/>
    <n v="6"/>
    <n v="88"/>
    <n v="873"/>
    <n v="1527"/>
    <x v="0"/>
  </r>
  <r>
    <x v="14"/>
    <d v="2016-12-04T00:00:00"/>
    <n v="7753"/>
    <n v="5.1999998090000004"/>
    <n v="5.1999998090000004"/>
    <n v="0"/>
    <n v="0"/>
    <n v="0"/>
    <n v="0"/>
    <n v="0"/>
    <n v="0"/>
    <n v="0"/>
    <n v="0"/>
    <n v="1440"/>
    <n v="2115"/>
    <x v="0"/>
  </r>
  <r>
    <x v="14"/>
    <s v="4/13/2016"/>
    <n v="8204"/>
    <n v="5.5"/>
    <n v="5.5"/>
    <n v="0"/>
    <n v="0.52999997099999996"/>
    <n v="0.58999997400000004"/>
    <n v="1.309999943"/>
    <n v="0"/>
    <n v="8"/>
    <n v="15"/>
    <n v="96"/>
    <n v="1234"/>
    <n v="2135"/>
    <x v="0"/>
  </r>
  <r>
    <x v="14"/>
    <s v="4/14/2016"/>
    <n v="10210"/>
    <n v="6.8800001139999996"/>
    <n v="6.8800001139999996"/>
    <n v="0"/>
    <n v="0.109999999"/>
    <n v="0.33000001299999998"/>
    <n v="6.4400000569999998"/>
    <n v="0"/>
    <n v="1"/>
    <n v="9"/>
    <n v="339"/>
    <n v="589"/>
    <n v="2302"/>
    <x v="0"/>
  </r>
  <r>
    <x v="14"/>
    <s v="4/15/2016"/>
    <n v="5664"/>
    <n v="3.7999999519999998"/>
    <n v="3.7999999519999998"/>
    <n v="0"/>
    <n v="0"/>
    <n v="0"/>
    <n v="3.7999999519999998"/>
    <n v="0"/>
    <n v="0"/>
    <n v="0"/>
    <n v="228"/>
    <n v="752"/>
    <n v="1985"/>
    <x v="0"/>
  </r>
  <r>
    <x v="14"/>
    <s v="4/16/2016"/>
    <n v="4744"/>
    <n v="3.1800000669999999"/>
    <n v="3.1800000669999999"/>
    <n v="0"/>
    <n v="0"/>
    <n v="0"/>
    <n v="3.1800000669999999"/>
    <n v="0"/>
    <n v="0"/>
    <n v="0"/>
    <n v="194"/>
    <n v="724"/>
    <n v="1884"/>
    <x v="0"/>
  </r>
  <r>
    <x v="14"/>
    <s v="4/17/2016"/>
    <n v="29"/>
    <n v="0.02"/>
    <n v="0.02"/>
    <n v="0"/>
    <n v="0"/>
    <n v="0"/>
    <n v="0.02"/>
    <n v="0"/>
    <n v="0"/>
    <n v="0"/>
    <n v="3"/>
    <n v="1363"/>
    <n v="1464"/>
    <x v="0"/>
  </r>
  <r>
    <x v="14"/>
    <s v="4/18/2016"/>
    <n v="2276"/>
    <n v="1.5499999520000001"/>
    <n v="1.5499999520000001"/>
    <n v="0"/>
    <n v="7.0000000000000007E-2"/>
    <n v="0.33000001299999998"/>
    <n v="1.1200000050000001"/>
    <n v="0"/>
    <n v="1"/>
    <n v="9"/>
    <n v="58"/>
    <n v="824"/>
    <n v="1632"/>
    <x v="0"/>
  </r>
  <r>
    <x v="14"/>
    <s v="4/19/2016"/>
    <n v="8925"/>
    <n v="5.9899997709999999"/>
    <n v="5.9899997709999999"/>
    <n v="0"/>
    <n v="0"/>
    <n v="0"/>
    <n v="5.9899997709999999"/>
    <n v="0"/>
    <n v="0"/>
    <n v="0"/>
    <n v="311"/>
    <n v="604"/>
    <n v="2200"/>
    <x v="0"/>
  </r>
  <r>
    <x v="14"/>
    <s v="4/20/2016"/>
    <n v="8954"/>
    <n v="6.0100002290000001"/>
    <n v="6.0100002290000001"/>
    <n v="0"/>
    <n v="0"/>
    <n v="0.68000000699999996"/>
    <n v="5.3099999430000002"/>
    <n v="0"/>
    <n v="0"/>
    <n v="18"/>
    <n v="306"/>
    <n v="671"/>
    <n v="2220"/>
    <x v="0"/>
  </r>
  <r>
    <x v="14"/>
    <s v="4/21/2016"/>
    <n v="3702"/>
    <n v="2.4800000190000002"/>
    <n v="2.4800000190000002"/>
    <n v="0"/>
    <n v="0"/>
    <n v="0"/>
    <n v="0.34999999399999998"/>
    <n v="0"/>
    <n v="0"/>
    <n v="0"/>
    <n v="34"/>
    <n v="1265"/>
    <n v="1792"/>
    <x v="0"/>
  </r>
  <r>
    <x v="14"/>
    <s v="4/22/2016"/>
    <n v="4500"/>
    <n v="3.0199999809999998"/>
    <n v="3.0199999809999998"/>
    <n v="0"/>
    <n v="5.9999998999999998E-2"/>
    <n v="0.810000002"/>
    <n v="2.1500000950000002"/>
    <n v="0"/>
    <n v="1"/>
    <n v="19"/>
    <n v="176"/>
    <n v="709"/>
    <n v="1886"/>
    <x v="0"/>
  </r>
  <r>
    <x v="14"/>
    <s v="4/23/2016"/>
    <n v="4935"/>
    <n v="3.3099999430000002"/>
    <n v="3.3099999430000002"/>
    <n v="0"/>
    <n v="0"/>
    <n v="0"/>
    <n v="3.3099999430000002"/>
    <n v="0"/>
    <n v="0"/>
    <n v="0"/>
    <n v="233"/>
    <n v="546"/>
    <n v="1945"/>
    <x v="0"/>
  </r>
  <r>
    <x v="14"/>
    <s v="4/24/2016"/>
    <n v="4081"/>
    <n v="2.7400000100000002"/>
    <n v="2.7400000100000002"/>
    <n v="0"/>
    <n v="5.9999998999999998E-2"/>
    <n v="0.20000000300000001"/>
    <n v="2.4700000289999999"/>
    <n v="0"/>
    <n v="1"/>
    <n v="5"/>
    <n v="191"/>
    <n v="692"/>
    <n v="1880"/>
    <x v="0"/>
  </r>
  <r>
    <x v="14"/>
    <s v="4/25/2016"/>
    <n v="9259"/>
    <n v="6.2100000380000004"/>
    <n v="6.2100000380000004"/>
    <n v="0"/>
    <n v="0"/>
    <n v="0.280000001"/>
    <n v="5.9299998279999997"/>
    <n v="0"/>
    <n v="0"/>
    <n v="8"/>
    <n v="390"/>
    <n v="544"/>
    <n v="2314"/>
    <x v="0"/>
  </r>
  <r>
    <x v="14"/>
    <s v="4/26/2016"/>
    <n v="9899"/>
    <n v="6.6399998660000001"/>
    <n v="6.6399998660000001"/>
    <n v="0"/>
    <n v="0.56999999300000004"/>
    <n v="0.920000017"/>
    <n v="5.1500000950000002"/>
    <n v="0"/>
    <n v="8"/>
    <n v="21"/>
    <n v="288"/>
    <n v="649"/>
    <n v="2236"/>
    <x v="0"/>
  </r>
  <r>
    <x v="14"/>
    <s v="4/27/2016"/>
    <n v="10780"/>
    <n v="7.2300000190000002"/>
    <n v="7.2300000190000002"/>
    <n v="0"/>
    <n v="0.40999999599999998"/>
    <n v="1.9199999569999999"/>
    <n v="4.9099998469999999"/>
    <n v="0"/>
    <n v="6"/>
    <n v="47"/>
    <n v="300"/>
    <n v="680"/>
    <n v="2324"/>
    <x v="0"/>
  </r>
  <r>
    <x v="14"/>
    <s v="4/28/2016"/>
    <n v="10817"/>
    <n v="7.2800002099999999"/>
    <n v="7.2800002099999999"/>
    <n v="0"/>
    <n v="1.0099999900000001"/>
    <n v="0.33000001299999998"/>
    <n v="5.9400000569999998"/>
    <n v="0"/>
    <n v="13"/>
    <n v="8"/>
    <n v="359"/>
    <n v="552"/>
    <n v="2367"/>
    <x v="0"/>
  </r>
  <r>
    <x v="14"/>
    <s v="4/29/2016"/>
    <n v="7990"/>
    <n v="5.3600001339999999"/>
    <n v="5.3600001339999999"/>
    <n v="0"/>
    <n v="0.44999998800000002"/>
    <n v="0.790000021"/>
    <n v="4.1199998860000004"/>
    <n v="0"/>
    <n v="6"/>
    <n v="18"/>
    <n v="289"/>
    <n v="624"/>
    <n v="2175"/>
    <x v="0"/>
  </r>
  <r>
    <x v="14"/>
    <s v="4/30/2016"/>
    <n v="8221"/>
    <n v="5.5199999809999998"/>
    <n v="5.5199999809999998"/>
    <n v="0"/>
    <n v="0.40000000600000002"/>
    <n v="1.6100000139999999"/>
    <n v="3.5099999899999998"/>
    <n v="0"/>
    <n v="6"/>
    <n v="38"/>
    <n v="196"/>
    <n v="695"/>
    <n v="2092"/>
    <x v="0"/>
  </r>
  <r>
    <x v="14"/>
    <d v="2016-01-05T00:00:00"/>
    <n v="1251"/>
    <n v="0.83999997400000004"/>
    <n v="0.83999997400000004"/>
    <n v="0"/>
    <n v="0"/>
    <n v="0"/>
    <n v="0.83999997400000004"/>
    <n v="0"/>
    <n v="0"/>
    <n v="0"/>
    <n v="67"/>
    <n v="836"/>
    <n v="1593"/>
    <x v="0"/>
  </r>
  <r>
    <x v="14"/>
    <d v="2016-02-05T00:00:00"/>
    <n v="9261"/>
    <n v="6.2399997709999999"/>
    <n v="6.2399997709999999"/>
    <n v="0"/>
    <n v="0"/>
    <n v="0.439999998"/>
    <n v="5.7100000380000004"/>
    <n v="0"/>
    <n v="0"/>
    <n v="11"/>
    <n v="344"/>
    <n v="585"/>
    <n v="2270"/>
    <x v="0"/>
  </r>
  <r>
    <x v="14"/>
    <d v="2016-03-05T00:00:00"/>
    <n v="9648"/>
    <n v="6.4699997900000001"/>
    <n v="6.4699997900000001"/>
    <n v="0"/>
    <n v="0.579999983"/>
    <n v="1.0700000519999999"/>
    <n v="4.829999924"/>
    <n v="0"/>
    <n v="8"/>
    <n v="26"/>
    <n v="287"/>
    <n v="669"/>
    <n v="2235"/>
    <x v="0"/>
  </r>
  <r>
    <x v="14"/>
    <d v="2016-04-05T00:00:00"/>
    <n v="10429"/>
    <n v="7.0199999809999998"/>
    <n v="7.0199999809999998"/>
    <n v="0"/>
    <n v="0.58999997400000004"/>
    <n v="0.579999983"/>
    <n v="5.8499999049999998"/>
    <n v="0"/>
    <n v="8"/>
    <n v="13"/>
    <n v="313"/>
    <n v="1106"/>
    <n v="2282"/>
    <x v="0"/>
  </r>
  <r>
    <x v="14"/>
    <d v="2016-05-05T00:00:00"/>
    <n v="13658"/>
    <n v="9.4899997710000008"/>
    <n v="9.4899997710000008"/>
    <n v="0"/>
    <n v="2.630000114"/>
    <n v="1.4099999670000001"/>
    <n v="5.4499998090000004"/>
    <n v="0"/>
    <n v="27"/>
    <n v="34"/>
    <n v="328"/>
    <n v="957"/>
    <n v="2530"/>
    <x v="0"/>
  </r>
  <r>
    <x v="14"/>
    <d v="2016-06-05T00:00:00"/>
    <n v="9524"/>
    <n v="6.420000076"/>
    <n v="6.420000076"/>
    <n v="0"/>
    <n v="0.40999999599999998"/>
    <n v="0.469999999"/>
    <n v="5.4600000380000004"/>
    <n v="0"/>
    <n v="6"/>
    <n v="11"/>
    <n v="314"/>
    <n v="692"/>
    <n v="2266"/>
    <x v="0"/>
  </r>
  <r>
    <x v="14"/>
    <d v="2016-07-05T00:00:00"/>
    <n v="7937"/>
    <n v="5.329999924"/>
    <n v="5.329999924"/>
    <n v="0"/>
    <n v="0.189999998"/>
    <n v="1.0499999520000001"/>
    <n v="4.079999924"/>
    <n v="0"/>
    <n v="3"/>
    <n v="28"/>
    <n v="279"/>
    <n v="586"/>
    <n v="2158"/>
    <x v="0"/>
  </r>
  <r>
    <x v="14"/>
    <d v="2016-08-05T00:00:00"/>
    <n v="3672"/>
    <n v="2.460000038"/>
    <n v="2.460000038"/>
    <n v="0"/>
    <n v="0"/>
    <n v="0"/>
    <n v="2.460000038"/>
    <n v="0"/>
    <n v="0"/>
    <n v="0"/>
    <n v="153"/>
    <n v="603"/>
    <n v="1792"/>
    <x v="0"/>
  </r>
  <r>
    <x v="14"/>
    <d v="2016-09-05T00:00:00"/>
    <n v="10378"/>
    <n v="6.9600000380000004"/>
    <n v="6.9600000380000004"/>
    <n v="0"/>
    <n v="0.14000000100000001"/>
    <n v="0.560000002"/>
    <n v="6.25"/>
    <n v="0"/>
    <n v="2"/>
    <n v="14"/>
    <n v="374"/>
    <n v="490"/>
    <n v="2345"/>
    <x v="0"/>
  </r>
  <r>
    <x v="14"/>
    <d v="2016-10-05T00:00:00"/>
    <n v="9487"/>
    <n v="6.3699998860000004"/>
    <n v="6.3699998860000004"/>
    <n v="0"/>
    <n v="0.209999993"/>
    <n v="0.46000000800000002"/>
    <n v="5.6999998090000004"/>
    <n v="0"/>
    <n v="3"/>
    <n v="12"/>
    <n v="329"/>
    <n v="555"/>
    <n v="2260"/>
    <x v="0"/>
  </r>
  <r>
    <x v="14"/>
    <d v="2016-11-05T00:00:00"/>
    <n v="9129"/>
    <n v="6.1300001139999996"/>
    <n v="6.1300001139999996"/>
    <n v="0"/>
    <n v="0.20000000300000001"/>
    <n v="0.74000001000000004"/>
    <n v="5.1799998279999997"/>
    <n v="0"/>
    <n v="3"/>
    <n v="18"/>
    <n v="311"/>
    <n v="574"/>
    <n v="2232"/>
    <x v="0"/>
  </r>
  <r>
    <x v="14"/>
    <d v="2016-12-05T00:00:00"/>
    <n v="17"/>
    <n v="0.01"/>
    <n v="0.01"/>
    <n v="0"/>
    <n v="0"/>
    <n v="0"/>
    <n v="0.01"/>
    <n v="0"/>
    <n v="0"/>
    <n v="0"/>
    <n v="2"/>
    <n v="0"/>
    <n v="257"/>
    <x v="0"/>
  </r>
  <r>
    <x v="15"/>
    <d v="2016-12-04T00:00:00"/>
    <n v="10122"/>
    <n v="7.7800002099999999"/>
    <n v="7.7800002099999999"/>
    <n v="0"/>
    <n v="0"/>
    <n v="0"/>
    <n v="0"/>
    <n v="0"/>
    <n v="0"/>
    <n v="0"/>
    <n v="0"/>
    <n v="1440"/>
    <n v="2955"/>
    <x v="0"/>
  </r>
  <r>
    <x v="15"/>
    <s v="4/13/2016"/>
    <n v="10993"/>
    <n v="8.4499998089999995"/>
    <n v="8.4499998089999995"/>
    <n v="0"/>
    <n v="5.9999998999999998E-2"/>
    <n v="0.62999999500000003"/>
    <n v="3.880000114"/>
    <n v="0"/>
    <n v="1"/>
    <n v="14"/>
    <n v="150"/>
    <n v="1275"/>
    <n v="3092"/>
    <x v="0"/>
  </r>
  <r>
    <x v="15"/>
    <s v="4/14/2016"/>
    <n v="8863"/>
    <n v="6.8200001720000003"/>
    <n v="6.8200001720000003"/>
    <n v="0"/>
    <n v="0.12999999500000001"/>
    <n v="1.0700000519999999"/>
    <n v="5.6199998860000004"/>
    <n v="0"/>
    <n v="10"/>
    <n v="35"/>
    <n v="219"/>
    <n v="945"/>
    <n v="2998"/>
    <x v="0"/>
  </r>
  <r>
    <x v="15"/>
    <s v="4/15/2016"/>
    <n v="8758"/>
    <n v="6.7300000190000002"/>
    <n v="6.7300000190000002"/>
    <n v="0"/>
    <n v="0"/>
    <n v="0"/>
    <n v="6.7300000190000002"/>
    <n v="0"/>
    <n v="0"/>
    <n v="0"/>
    <n v="299"/>
    <n v="837"/>
    <n v="3066"/>
    <x v="0"/>
  </r>
  <r>
    <x v="15"/>
    <s v="4/16/2016"/>
    <n v="6580"/>
    <n v="5.0599999430000002"/>
    <n v="5.0599999430000002"/>
    <n v="0"/>
    <n v="0.209999993"/>
    <n v="0.40000000600000002"/>
    <n v="4.4499998090000004"/>
    <n v="0"/>
    <n v="6"/>
    <n v="9"/>
    <n v="253"/>
    <n v="609"/>
    <n v="3073"/>
    <x v="0"/>
  </r>
  <r>
    <x v="15"/>
    <s v="4/17/2016"/>
    <n v="4660"/>
    <n v="3.579999924"/>
    <n v="3.579999924"/>
    <n v="0"/>
    <n v="0"/>
    <n v="0"/>
    <n v="3.579999924"/>
    <n v="0"/>
    <n v="0"/>
    <n v="0"/>
    <n v="201"/>
    <n v="721"/>
    <n v="2572"/>
    <x v="0"/>
  </r>
  <r>
    <x v="15"/>
    <s v="4/18/2016"/>
    <n v="11009"/>
    <n v="9.1000003809999992"/>
    <n v="9.1000003809999992"/>
    <n v="0"/>
    <n v="3.5599999430000002"/>
    <n v="0.40000000600000002"/>
    <n v="5.1399998660000001"/>
    <n v="0"/>
    <n v="27"/>
    <n v="8"/>
    <n v="239"/>
    <n v="1017"/>
    <n v="3274"/>
    <x v="0"/>
  </r>
  <r>
    <x v="15"/>
    <s v="4/19/2016"/>
    <n v="10181"/>
    <n v="7.829999924"/>
    <n v="7.829999924"/>
    <n v="0"/>
    <n v="1.3700000050000001"/>
    <n v="0.689999998"/>
    <n v="5.7699999809999998"/>
    <n v="0"/>
    <n v="20"/>
    <n v="16"/>
    <n v="249"/>
    <n v="704"/>
    <n v="3015"/>
    <x v="0"/>
  </r>
  <r>
    <x v="15"/>
    <s v="4/20/2016"/>
    <n v="10553"/>
    <n v="8.1199998860000004"/>
    <n v="8.1199998860000004"/>
    <n v="0"/>
    <n v="1.1000000240000001"/>
    <n v="1.7200000289999999"/>
    <n v="5.2899999619999996"/>
    <n v="0"/>
    <n v="19"/>
    <n v="42"/>
    <n v="228"/>
    <n v="696"/>
    <n v="3083"/>
    <x v="0"/>
  </r>
  <r>
    <x v="15"/>
    <s v="4/21/2016"/>
    <n v="10055"/>
    <n v="7.7300000190000002"/>
    <n v="7.7300000190000002"/>
    <n v="0"/>
    <n v="0.37000000500000002"/>
    <n v="0.38999998600000002"/>
    <n v="6.9800000190000002"/>
    <n v="0"/>
    <n v="7"/>
    <n v="12"/>
    <n v="272"/>
    <n v="853"/>
    <n v="3069"/>
    <x v="0"/>
  </r>
  <r>
    <x v="15"/>
    <s v="4/22/2016"/>
    <n v="12139"/>
    <n v="9.3400001530000001"/>
    <n v="9.3400001530000001"/>
    <n v="0"/>
    <n v="3.2999999519999998"/>
    <n v="1.1100000139999999"/>
    <n v="4.920000076"/>
    <n v="0"/>
    <n v="77"/>
    <n v="25"/>
    <n v="220"/>
    <n v="945"/>
    <n v="3544"/>
    <x v="0"/>
  </r>
  <r>
    <x v="15"/>
    <s v="4/23/2016"/>
    <n v="13236"/>
    <n v="10.18000031"/>
    <n v="10.18000031"/>
    <n v="0"/>
    <n v="4.5"/>
    <n v="0.31999999299999998"/>
    <n v="5.3499999049999998"/>
    <n v="0"/>
    <n v="58"/>
    <n v="5"/>
    <n v="215"/>
    <n v="749"/>
    <n v="3306"/>
    <x v="0"/>
  </r>
  <r>
    <x v="15"/>
    <s v="4/24/2016"/>
    <n v="10243"/>
    <n v="7.8800001139999996"/>
    <n v="7.8800001139999996"/>
    <n v="0"/>
    <n v="1.0800000430000001"/>
    <n v="0.50999998999999996"/>
    <n v="6.3000001909999996"/>
    <n v="0"/>
    <n v="14"/>
    <n v="8"/>
    <n v="239"/>
    <n v="584"/>
    <n v="2885"/>
    <x v="0"/>
  </r>
  <r>
    <x v="15"/>
    <s v="4/25/2016"/>
    <n v="12961"/>
    <n v="9.9700002669999996"/>
    <n v="9.9700002669999996"/>
    <n v="0"/>
    <n v="0.730000019"/>
    <n v="1.3999999759999999"/>
    <n v="7.8400001530000001"/>
    <n v="0"/>
    <n v="11"/>
    <n v="31"/>
    <n v="301"/>
    <n v="1054"/>
    <n v="3288"/>
    <x v="0"/>
  </r>
  <r>
    <x v="15"/>
    <s v="4/26/2016"/>
    <n v="9461"/>
    <n v="7.2800002099999999"/>
    <n v="7.2800002099999999"/>
    <n v="0"/>
    <n v="0.939999998"/>
    <n v="1.059999943"/>
    <n v="5.2699999809999998"/>
    <n v="0"/>
    <n v="14"/>
    <n v="23"/>
    <n v="224"/>
    <n v="673"/>
    <n v="2929"/>
    <x v="0"/>
  </r>
  <r>
    <x v="15"/>
    <s v="4/27/2016"/>
    <n v="11193"/>
    <n v="8.6099996569999995"/>
    <n v="8.6099996569999995"/>
    <n v="0"/>
    <n v="0.69999998799999996"/>
    <n v="2.5099999899999998"/>
    <n v="5.3899998660000001"/>
    <n v="0"/>
    <n v="11"/>
    <n v="48"/>
    <n v="241"/>
    <n v="684"/>
    <n v="3074"/>
    <x v="0"/>
  </r>
  <r>
    <x v="15"/>
    <s v="4/28/2016"/>
    <n v="10074"/>
    <n v="7.75"/>
    <n v="7.75"/>
    <n v="0"/>
    <n v="1.289999962"/>
    <n v="0.43000000700000002"/>
    <n v="6.0300002099999999"/>
    <n v="0"/>
    <n v="19"/>
    <n v="9"/>
    <n v="234"/>
    <n v="878"/>
    <n v="2969"/>
    <x v="0"/>
  </r>
  <r>
    <x v="15"/>
    <s v="4/29/2016"/>
    <n v="9232"/>
    <n v="7.0999999049999998"/>
    <n v="7.0999999049999998"/>
    <n v="0"/>
    <n v="0.80000001200000004"/>
    <n v="0.88999998599999997"/>
    <n v="5.420000076"/>
    <n v="0"/>
    <n v="13"/>
    <n v="16"/>
    <n v="236"/>
    <n v="1175"/>
    <n v="2979"/>
    <x v="0"/>
  </r>
  <r>
    <x v="15"/>
    <s v="4/30/2016"/>
    <n v="12533"/>
    <n v="9.6400003430000005"/>
    <n v="9.6400003430000005"/>
    <n v="0"/>
    <n v="0.69999998799999996"/>
    <n v="2"/>
    <n v="6.9400000569999998"/>
    <n v="0"/>
    <n v="14"/>
    <n v="43"/>
    <n v="300"/>
    <n v="537"/>
    <n v="3283"/>
    <x v="0"/>
  </r>
  <r>
    <x v="15"/>
    <d v="2016-01-05T00:00:00"/>
    <n v="10255"/>
    <n v="7.8899998660000001"/>
    <n v="7.8899998660000001"/>
    <n v="0"/>
    <n v="1.0099999900000001"/>
    <n v="0.68000000699999996"/>
    <n v="6.1999998090000004"/>
    <n v="0"/>
    <n v="12"/>
    <n v="15"/>
    <n v="241"/>
    <n v="579"/>
    <n v="2926"/>
    <x v="0"/>
  </r>
  <r>
    <x v="15"/>
    <d v="2016-02-05T00:00:00"/>
    <n v="10096"/>
    <n v="8.3999996190000008"/>
    <n v="8.3999996190000008"/>
    <n v="0"/>
    <n v="3.7699999809999998"/>
    <n v="7.9999998000000003E-2"/>
    <n v="4.5500001909999996"/>
    <n v="0"/>
    <n v="33"/>
    <n v="4"/>
    <n v="204"/>
    <n v="935"/>
    <n v="3147"/>
    <x v="0"/>
  </r>
  <r>
    <x v="15"/>
    <d v="2016-03-05T00:00:00"/>
    <n v="12727"/>
    <n v="9.7899999619999996"/>
    <n v="9.7899999619999996"/>
    <n v="0"/>
    <n v="1.1299999949999999"/>
    <n v="0.77999997099999996"/>
    <n v="7.8800001139999996"/>
    <n v="0"/>
    <n v="18"/>
    <n v="18"/>
    <n v="306"/>
    <n v="984"/>
    <n v="3290"/>
    <x v="0"/>
  </r>
  <r>
    <x v="15"/>
    <d v="2016-04-05T00:00:00"/>
    <n v="12375"/>
    <n v="9.5200004580000002"/>
    <n v="9.5200004580000002"/>
    <n v="0"/>
    <n v="2.789999962"/>
    <n v="0.93000000699999996"/>
    <n v="5.8000001909999996"/>
    <n v="0"/>
    <n v="35"/>
    <n v="21"/>
    <n v="251"/>
    <n v="632"/>
    <n v="3162"/>
    <x v="0"/>
  </r>
  <r>
    <x v="15"/>
    <d v="2016-05-05T00:00:00"/>
    <n v="9603"/>
    <n v="7.3800001139999996"/>
    <n v="7.3800001139999996"/>
    <n v="0"/>
    <n v="0.62999999500000003"/>
    <n v="1.6699999569999999"/>
    <n v="5.0900001530000001"/>
    <n v="0"/>
    <n v="12"/>
    <n v="39"/>
    <n v="199"/>
    <n v="896"/>
    <n v="2899"/>
    <x v="0"/>
  </r>
  <r>
    <x v="15"/>
    <d v="2016-06-05T00:00:00"/>
    <n v="13175"/>
    <n v="10.130000109999999"/>
    <n v="10.130000109999999"/>
    <n v="0"/>
    <n v="2.1099998950000001"/>
    <n v="2.0899999139999998"/>
    <n v="5.9299998279999997"/>
    <n v="0"/>
    <n v="33"/>
    <n v="45"/>
    <n v="262"/>
    <n v="1100"/>
    <n v="3425"/>
    <x v="0"/>
  </r>
  <r>
    <x v="15"/>
    <d v="2016-07-05T00:00:00"/>
    <n v="22770"/>
    <n v="17.540000920000001"/>
    <n v="17.540000920000001"/>
    <n v="0"/>
    <n v="9.4499998089999995"/>
    <n v="2.7699999809999998"/>
    <n v="5.329999924"/>
    <n v="0"/>
    <n v="120"/>
    <n v="56"/>
    <n v="260"/>
    <n v="508"/>
    <n v="4022"/>
    <x v="0"/>
  </r>
  <r>
    <x v="15"/>
    <d v="2016-08-05T00:00:00"/>
    <n v="17298"/>
    <n v="14.380000109999999"/>
    <n v="14.380000109999999"/>
    <n v="0"/>
    <n v="9.8900003430000005"/>
    <n v="1.2599999900000001"/>
    <n v="3.2300000190000002"/>
    <n v="0"/>
    <n v="107"/>
    <n v="38"/>
    <n v="178"/>
    <n v="576"/>
    <n v="3934"/>
    <x v="0"/>
  </r>
  <r>
    <x v="15"/>
    <d v="2016-09-05T00:00:00"/>
    <n v="10218"/>
    <n v="7.8600001339999999"/>
    <n v="7.8600001339999999"/>
    <n v="0"/>
    <n v="0.34000000400000002"/>
    <n v="0.730000019"/>
    <n v="6.7899999619999996"/>
    <n v="0"/>
    <n v="6"/>
    <n v="19"/>
    <n v="258"/>
    <n v="1020"/>
    <n v="3013"/>
    <x v="0"/>
  </r>
  <r>
    <x v="15"/>
    <d v="2016-10-05T00:00:00"/>
    <n v="10299"/>
    <n v="7.920000076"/>
    <n v="7.920000076"/>
    <n v="0"/>
    <n v="0.810000002"/>
    <n v="0.64999997600000003"/>
    <n v="6.4600000380000004"/>
    <n v="0"/>
    <n v="13"/>
    <n v="14"/>
    <n v="267"/>
    <n v="648"/>
    <n v="3061"/>
    <x v="0"/>
  </r>
  <r>
    <x v="15"/>
    <d v="2016-11-05T00:00:00"/>
    <n v="10201"/>
    <n v="7.8400001530000001"/>
    <n v="7.8400001530000001"/>
    <n v="0"/>
    <n v="0.52999997099999996"/>
    <n v="0.790000021"/>
    <n v="6.5300002099999999"/>
    <n v="0"/>
    <n v="8"/>
    <n v="18"/>
    <n v="256"/>
    <n v="858"/>
    <n v="2954"/>
    <x v="0"/>
  </r>
  <r>
    <x v="15"/>
    <d v="2016-12-05T00:00:00"/>
    <n v="3369"/>
    <n v="2.5899999139999998"/>
    <n v="2.5899999139999998"/>
    <n v="0"/>
    <n v="0"/>
    <n v="0"/>
    <n v="2.5899999139999998"/>
    <n v="0"/>
    <n v="0"/>
    <n v="0"/>
    <n v="108"/>
    <n v="825"/>
    <n v="1623"/>
    <x v="0"/>
  </r>
  <r>
    <x v="16"/>
    <d v="2016-12-04T00:00:00"/>
    <n v="3276"/>
    <n v="2.2000000480000002"/>
    <n v="2.2000000480000002"/>
    <n v="0"/>
    <n v="0"/>
    <n v="0"/>
    <n v="2.2000000480000002"/>
    <n v="0"/>
    <n v="0"/>
    <n v="0"/>
    <n v="196"/>
    <n v="787"/>
    <n v="2113"/>
    <x v="0"/>
  </r>
  <r>
    <x v="16"/>
    <s v="4/13/2016"/>
    <n v="2961"/>
    <n v="1.9900000099999999"/>
    <n v="1.9900000099999999"/>
    <n v="0"/>
    <n v="0"/>
    <n v="0"/>
    <n v="1.9900000099999999"/>
    <n v="0"/>
    <n v="0"/>
    <n v="0"/>
    <n v="194"/>
    <n v="840"/>
    <n v="2095"/>
    <x v="0"/>
  </r>
  <r>
    <x v="16"/>
    <s v="4/14/2016"/>
    <n v="3974"/>
    <n v="2.670000076"/>
    <n v="2.670000076"/>
    <n v="0"/>
    <n v="0"/>
    <n v="0"/>
    <n v="2.670000076"/>
    <n v="0"/>
    <n v="0"/>
    <n v="0"/>
    <n v="231"/>
    <n v="717"/>
    <n v="2194"/>
    <x v="0"/>
  </r>
  <r>
    <x v="16"/>
    <s v="4/15/2016"/>
    <n v="7198"/>
    <n v="4.829999924"/>
    <n v="4.829999924"/>
    <n v="0"/>
    <n v="0"/>
    <n v="0"/>
    <n v="4.829999924"/>
    <n v="0"/>
    <n v="0"/>
    <n v="0"/>
    <n v="350"/>
    <n v="711"/>
    <n v="2496"/>
    <x v="0"/>
  </r>
  <r>
    <x v="16"/>
    <s v="4/16/2016"/>
    <n v="3945"/>
    <n v="2.6500000950000002"/>
    <n v="2.6500000950000002"/>
    <n v="0"/>
    <n v="0"/>
    <n v="0"/>
    <n v="2.6500000950000002"/>
    <n v="0"/>
    <n v="0"/>
    <n v="0"/>
    <n v="225"/>
    <n v="716"/>
    <n v="2180"/>
    <x v="0"/>
  </r>
  <r>
    <x v="16"/>
    <s v="4/17/2016"/>
    <n v="2268"/>
    <n v="1.519999981"/>
    <n v="1.519999981"/>
    <n v="0"/>
    <n v="0"/>
    <n v="0"/>
    <n v="1.519999981"/>
    <n v="0"/>
    <n v="0"/>
    <n v="0"/>
    <n v="114"/>
    <n v="1219"/>
    <n v="1933"/>
    <x v="0"/>
  </r>
  <r>
    <x v="16"/>
    <s v="4/18/2016"/>
    <n v="6155"/>
    <n v="4.2399997709999999"/>
    <n v="4.2399997709999999"/>
    <n v="0"/>
    <n v="2"/>
    <n v="0.28999999199999998"/>
    <n v="1.9500000479999999"/>
    <n v="0"/>
    <n v="25"/>
    <n v="6"/>
    <n v="162"/>
    <n v="1247"/>
    <n v="2248"/>
    <x v="0"/>
  </r>
  <r>
    <x v="16"/>
    <s v="4/19/2016"/>
    <n v="2064"/>
    <n v="1.3899999860000001"/>
    <n v="1.3899999860000001"/>
    <n v="0"/>
    <n v="0"/>
    <n v="0"/>
    <n v="1.3899999860000001"/>
    <n v="0"/>
    <n v="0"/>
    <n v="0"/>
    <n v="121"/>
    <n v="895"/>
    <n v="1954"/>
    <x v="0"/>
  </r>
  <r>
    <x v="16"/>
    <s v="4/20/2016"/>
    <n v="2072"/>
    <n v="1.3899999860000001"/>
    <n v="1.3899999860000001"/>
    <n v="0"/>
    <n v="0"/>
    <n v="0"/>
    <n v="1.3899999860000001"/>
    <n v="0"/>
    <n v="0"/>
    <n v="0"/>
    <n v="137"/>
    <n v="841"/>
    <n v="1974"/>
    <x v="0"/>
  </r>
  <r>
    <x v="16"/>
    <s v="4/21/2016"/>
    <n v="3809"/>
    <n v="2.5599999430000002"/>
    <n v="2.5599999430000002"/>
    <n v="0"/>
    <n v="0"/>
    <n v="0"/>
    <n v="2.539999962"/>
    <n v="0"/>
    <n v="0"/>
    <n v="0"/>
    <n v="215"/>
    <n v="756"/>
    <n v="2150"/>
    <x v="0"/>
  </r>
  <r>
    <x v="16"/>
    <s v="4/22/2016"/>
    <n v="6831"/>
    <n v="4.579999924"/>
    <n v="4.579999924"/>
    <n v="0"/>
    <n v="0"/>
    <n v="0"/>
    <n v="4.579999924"/>
    <n v="0"/>
    <n v="0"/>
    <n v="0"/>
    <n v="317"/>
    <n v="706"/>
    <n v="2432"/>
    <x v="0"/>
  </r>
  <r>
    <x v="16"/>
    <s v="4/23/2016"/>
    <n v="4363"/>
    <n v="2.9300000669999999"/>
    <n v="2.9300000669999999"/>
    <n v="0"/>
    <n v="0"/>
    <n v="0"/>
    <n v="2.9300000669999999"/>
    <n v="0"/>
    <n v="0"/>
    <n v="0"/>
    <n v="201"/>
    <n v="1239"/>
    <n v="2149"/>
    <x v="0"/>
  </r>
  <r>
    <x v="16"/>
    <s v="4/24/2016"/>
    <n v="5002"/>
    <n v="3.3599998950000001"/>
    <n v="3.3599998950000001"/>
    <n v="0"/>
    <n v="0"/>
    <n v="0"/>
    <n v="3.3599998950000001"/>
    <n v="0"/>
    <n v="0"/>
    <n v="0"/>
    <n v="244"/>
    <n v="1196"/>
    <n v="2247"/>
    <x v="0"/>
  </r>
  <r>
    <x v="16"/>
    <s v="4/25/2016"/>
    <n v="3385"/>
    <n v="2.2699999809999998"/>
    <n v="2.2699999809999998"/>
    <n v="0"/>
    <n v="0"/>
    <n v="0"/>
    <n v="2.2699999809999998"/>
    <n v="0"/>
    <n v="0"/>
    <n v="0"/>
    <n v="179"/>
    <n v="916"/>
    <n v="2070"/>
    <x v="0"/>
  </r>
  <r>
    <x v="16"/>
    <s v="4/26/2016"/>
    <n v="6326"/>
    <n v="4.4099998469999999"/>
    <n v="4.4099998469999999"/>
    <n v="0"/>
    <n v="2.4100000860000002"/>
    <n v="3.9999999000000001E-2"/>
    <n v="1.960000038"/>
    <n v="0"/>
    <n v="29"/>
    <n v="1"/>
    <n v="180"/>
    <n v="839"/>
    <n v="2291"/>
    <x v="0"/>
  </r>
  <r>
    <x v="16"/>
    <s v="4/27/2016"/>
    <n v="7243"/>
    <n v="5.0300002099999999"/>
    <n v="5.0300002099999999"/>
    <n v="0"/>
    <n v="2.619999886"/>
    <n v="2.9999998999999999E-2"/>
    <n v="2.380000114"/>
    <n v="0"/>
    <n v="32"/>
    <n v="1"/>
    <n v="194"/>
    <n v="839"/>
    <n v="2361"/>
    <x v="0"/>
  </r>
  <r>
    <x v="16"/>
    <s v="4/28/2016"/>
    <n v="4493"/>
    <n v="3.0099999899999998"/>
    <n v="3.0099999899999998"/>
    <n v="0"/>
    <n v="0"/>
    <n v="0"/>
    <n v="3.0099999899999998"/>
    <n v="0"/>
    <n v="0"/>
    <n v="0"/>
    <n v="236"/>
    <n v="762"/>
    <n v="2203"/>
    <x v="0"/>
  </r>
  <r>
    <x v="16"/>
    <s v="4/29/2016"/>
    <n v="4676"/>
    <n v="3.1400001049999999"/>
    <n v="3.1400001049999999"/>
    <n v="0"/>
    <n v="0"/>
    <n v="0"/>
    <n v="3.130000114"/>
    <n v="0"/>
    <n v="0"/>
    <n v="0"/>
    <n v="226"/>
    <n v="1106"/>
    <n v="2196"/>
    <x v="0"/>
  </r>
  <r>
    <x v="16"/>
    <s v="4/30/2016"/>
    <n v="6222"/>
    <n v="4.1799998279999997"/>
    <n v="4.1799998279999997"/>
    <n v="0"/>
    <n v="0"/>
    <n v="0"/>
    <n v="4.1799998279999997"/>
    <n v="0"/>
    <n v="0"/>
    <n v="0"/>
    <n v="290"/>
    <n v="797"/>
    <n v="2363"/>
    <x v="0"/>
  </r>
  <r>
    <x v="16"/>
    <d v="2016-01-05T00:00:00"/>
    <n v="5232"/>
    <n v="3.5099999899999998"/>
    <n v="3.5099999899999998"/>
    <n v="0"/>
    <n v="0"/>
    <n v="0"/>
    <n v="3.5099999899999998"/>
    <n v="0"/>
    <n v="0"/>
    <n v="0"/>
    <n v="240"/>
    <n v="741"/>
    <n v="2246"/>
    <x v="0"/>
  </r>
  <r>
    <x v="16"/>
    <d v="2016-02-05T00:00:00"/>
    <n v="6910"/>
    <n v="4.75"/>
    <n v="4.75"/>
    <n v="0"/>
    <n v="2.210000038"/>
    <n v="0.189999998"/>
    <n v="2.3499999049999998"/>
    <n v="0"/>
    <n v="27"/>
    <n v="4"/>
    <n v="200"/>
    <n v="667"/>
    <n v="2336"/>
    <x v="0"/>
  </r>
  <r>
    <x v="16"/>
    <d v="2016-03-05T00:00:00"/>
    <n v="7502"/>
    <n v="5.1799998279999997"/>
    <n v="5.1799998279999997"/>
    <n v="0"/>
    <n v="2.4800000190000002"/>
    <n v="0.109999999"/>
    <n v="2.579999924"/>
    <n v="0"/>
    <n v="30"/>
    <n v="2"/>
    <n v="233"/>
    <n v="725"/>
    <n v="2421"/>
    <x v="0"/>
  </r>
  <r>
    <x v="16"/>
    <d v="2016-04-05T00:00:00"/>
    <n v="2923"/>
    <n v="1.960000038"/>
    <n v="1.960000038"/>
    <n v="0"/>
    <n v="0"/>
    <n v="0"/>
    <n v="1.960000038"/>
    <n v="0"/>
    <n v="0"/>
    <n v="0"/>
    <n v="180"/>
    <n v="897"/>
    <n v="2070"/>
    <x v="0"/>
  </r>
  <r>
    <x v="16"/>
    <d v="2016-05-05T00:00:00"/>
    <n v="3800"/>
    <n v="2.5499999519999998"/>
    <n v="2.5499999519999998"/>
    <n v="0"/>
    <n v="0.119999997"/>
    <n v="0.23999999499999999"/>
    <n v="2.1800000669999999"/>
    <n v="0"/>
    <n v="2"/>
    <n v="6"/>
    <n v="185"/>
    <n v="734"/>
    <n v="2120"/>
    <x v="0"/>
  </r>
  <r>
    <x v="16"/>
    <d v="2016-06-05T00:00:00"/>
    <n v="4514"/>
    <n v="3.0299999710000001"/>
    <n v="3.0299999710000001"/>
    <n v="0"/>
    <n v="0"/>
    <n v="0"/>
    <n v="3.0299999710000001"/>
    <n v="0"/>
    <n v="0"/>
    <n v="0"/>
    <n v="229"/>
    <n v="809"/>
    <n v="2211"/>
    <x v="0"/>
  </r>
  <r>
    <x v="16"/>
    <d v="2016-07-05T00:00:00"/>
    <n v="5183"/>
    <n v="3.5899999139999998"/>
    <n v="3.5899999139999998"/>
    <n v="0"/>
    <n v="2.130000114"/>
    <n v="0.189999998"/>
    <n v="1.25"/>
    <n v="0"/>
    <n v="26"/>
    <n v="4"/>
    <n v="108"/>
    <n v="866"/>
    <n v="2123"/>
    <x v="0"/>
  </r>
  <r>
    <x v="16"/>
    <d v="2016-08-05T00:00:00"/>
    <n v="7303"/>
    <n v="4.9000000950000002"/>
    <n v="4.9000000950000002"/>
    <n v="0"/>
    <n v="0"/>
    <n v="0.25"/>
    <n v="4.6500000950000002"/>
    <n v="0"/>
    <n v="0"/>
    <n v="8"/>
    <n v="308"/>
    <n v="733"/>
    <n v="2423"/>
    <x v="0"/>
  </r>
  <r>
    <x v="16"/>
    <d v="2016-09-05T00:00:00"/>
    <n v="5275"/>
    <n v="3.539999962"/>
    <n v="3.539999962"/>
    <n v="0"/>
    <n v="0"/>
    <n v="0"/>
    <n v="3.539999962"/>
    <n v="0"/>
    <n v="0"/>
    <n v="0"/>
    <n v="266"/>
    <n v="641"/>
    <n v="2281"/>
    <x v="0"/>
  </r>
  <r>
    <x v="16"/>
    <d v="2016-10-05T00:00:00"/>
    <n v="3915"/>
    <n v="2.630000114"/>
    <n v="2.630000114"/>
    <n v="0"/>
    <n v="0"/>
    <n v="0"/>
    <n v="2.630000114"/>
    <n v="0"/>
    <n v="0"/>
    <n v="0"/>
    <n v="231"/>
    <n v="783"/>
    <n v="2181"/>
    <x v="0"/>
  </r>
  <r>
    <x v="16"/>
    <d v="2016-11-05T00:00:00"/>
    <n v="9105"/>
    <n v="6.1100001339999999"/>
    <n v="6.1100001339999999"/>
    <n v="0"/>
    <n v="2.25"/>
    <n v="1"/>
    <n v="2.8599998950000001"/>
    <n v="0"/>
    <n v="34"/>
    <n v="22"/>
    <n v="232"/>
    <n v="622"/>
    <n v="2499"/>
    <x v="0"/>
  </r>
  <r>
    <x v="16"/>
    <d v="2016-12-05T00:00:00"/>
    <n v="768"/>
    <n v="0.519999981"/>
    <n v="0.519999981"/>
    <n v="0"/>
    <n v="0"/>
    <n v="0"/>
    <n v="0.519999981"/>
    <n v="0"/>
    <n v="0"/>
    <n v="0"/>
    <n v="58"/>
    <n v="380"/>
    <n v="1212"/>
    <x v="0"/>
  </r>
  <r>
    <x v="17"/>
    <d v="2016-12-04T00:00:00"/>
    <n v="5135"/>
    <n v="3.3900001049999999"/>
    <n v="3.3900001049999999"/>
    <n v="0"/>
    <n v="0"/>
    <n v="0"/>
    <n v="3.3900001049999999"/>
    <n v="0"/>
    <n v="0"/>
    <n v="0"/>
    <n v="318"/>
    <n v="1122"/>
    <n v="1909"/>
    <x v="0"/>
  </r>
  <r>
    <x v="17"/>
    <s v="4/13/2016"/>
    <n v="4978"/>
    <n v="3.289999962"/>
    <n v="3.289999962"/>
    <n v="0"/>
    <n v="1.2400000099999999"/>
    <n v="0.439999998"/>
    <n v="1.6100000139999999"/>
    <n v="0"/>
    <n v="19"/>
    <n v="7"/>
    <n v="127"/>
    <n v="1287"/>
    <n v="1722"/>
    <x v="0"/>
  </r>
  <r>
    <x v="17"/>
    <s v="4/14/2016"/>
    <n v="6799"/>
    <n v="4.4899997709999999"/>
    <n v="4.4899997709999999"/>
    <n v="0"/>
    <n v="0"/>
    <n v="0"/>
    <n v="4.4899997709999999"/>
    <n v="0"/>
    <n v="0"/>
    <n v="0"/>
    <n v="279"/>
    <n v="1161"/>
    <n v="1922"/>
    <x v="0"/>
  </r>
  <r>
    <x v="17"/>
    <s v="4/15/2016"/>
    <n v="7795"/>
    <n v="5.1500000950000002"/>
    <n v="5.1500000950000002"/>
    <n v="0"/>
    <n v="0.58999997400000004"/>
    <n v="0.83999997400000004"/>
    <n v="3.7300000190000002"/>
    <n v="0"/>
    <n v="17"/>
    <n v="30"/>
    <n v="262"/>
    <n v="1131"/>
    <n v="2121"/>
    <x v="0"/>
  </r>
  <r>
    <x v="17"/>
    <s v="4/16/2016"/>
    <n v="7289"/>
    <n v="4.8200001720000003"/>
    <n v="4.8200001720000003"/>
    <n v="0"/>
    <n v="0.55000001200000004"/>
    <n v="0.75"/>
    <n v="3.5"/>
    <n v="0"/>
    <n v="8"/>
    <n v="12"/>
    <n v="308"/>
    <n v="1112"/>
    <n v="1997"/>
    <x v="0"/>
  </r>
  <r>
    <x v="17"/>
    <s v="4/17/2016"/>
    <n v="9634"/>
    <n v="6.4000000950000002"/>
    <n v="6.4000000950000002"/>
    <n v="0"/>
    <n v="0.55000001200000004"/>
    <n v="1.1399999860000001"/>
    <n v="4.7100000380000004"/>
    <n v="0"/>
    <n v="7"/>
    <n v="19"/>
    <n v="304"/>
    <n v="1110"/>
    <n v="2117"/>
    <x v="0"/>
  </r>
  <r>
    <x v="17"/>
    <s v="4/18/2016"/>
    <n v="8940"/>
    <n v="5.9099998469999999"/>
    <n v="5.9099998469999999"/>
    <n v="0"/>
    <n v="0.980000019"/>
    <n v="0.93000000699999996"/>
    <n v="4"/>
    <n v="0"/>
    <n v="14"/>
    <n v="15"/>
    <n v="331"/>
    <n v="1080"/>
    <n v="2116"/>
    <x v="0"/>
  </r>
  <r>
    <x v="17"/>
    <s v="4/19/2016"/>
    <n v="5401"/>
    <n v="3.5699999330000001"/>
    <n v="3.5699999330000001"/>
    <n v="0"/>
    <n v="5.0000001000000002E-2"/>
    <n v="0.36000001399999998"/>
    <n v="3.1600000860000002"/>
    <n v="0"/>
    <n v="1"/>
    <n v="9"/>
    <n v="248"/>
    <n v="1182"/>
    <n v="1876"/>
    <x v="0"/>
  </r>
  <r>
    <x v="17"/>
    <s v="4/20/2016"/>
    <n v="4803"/>
    <n v="3.170000076"/>
    <n v="3.170000076"/>
    <n v="0"/>
    <n v="0"/>
    <n v="0"/>
    <n v="3.170000076"/>
    <n v="0"/>
    <n v="0"/>
    <n v="0"/>
    <n v="222"/>
    <n v="1218"/>
    <n v="1788"/>
    <x v="0"/>
  </r>
  <r>
    <x v="17"/>
    <s v="4/21/2016"/>
    <n v="13743"/>
    <n v="9.0799999239999991"/>
    <n v="9.0799999239999991"/>
    <n v="0"/>
    <n v="0.41999998700000002"/>
    <n v="0.97000002900000004"/>
    <n v="7.6999998090000004"/>
    <n v="0"/>
    <n v="6"/>
    <n v="21"/>
    <n v="432"/>
    <n v="844"/>
    <n v="2486"/>
    <x v="0"/>
  </r>
  <r>
    <x v="17"/>
    <s v="4/22/2016"/>
    <n v="9601"/>
    <n v="6.3499999049999998"/>
    <n v="6.3499999049999998"/>
    <n v="0"/>
    <n v="1.3700000050000001"/>
    <n v="1.5"/>
    <n v="3.4700000289999999"/>
    <n v="0"/>
    <n v="20"/>
    <n v="25"/>
    <n v="273"/>
    <n v="1122"/>
    <n v="2094"/>
    <x v="0"/>
  </r>
  <r>
    <x v="17"/>
    <s v="4/23/2016"/>
    <n v="6890"/>
    <n v="4.5500001909999996"/>
    <n v="4.5500001909999996"/>
    <n v="0"/>
    <n v="0.34000000400000002"/>
    <n v="0.20000000300000001"/>
    <n v="4.0100002290000001"/>
    <n v="0"/>
    <n v="5"/>
    <n v="5"/>
    <n v="308"/>
    <n v="1122"/>
    <n v="2085"/>
    <x v="0"/>
  </r>
  <r>
    <x v="17"/>
    <s v="4/24/2016"/>
    <n v="8563"/>
    <n v="5.6599998469999999"/>
    <n v="5.6599998469999999"/>
    <n v="0"/>
    <n v="0"/>
    <n v="0"/>
    <n v="5.6500000950000002"/>
    <n v="0"/>
    <n v="0"/>
    <n v="0"/>
    <n v="395"/>
    <n v="1045"/>
    <n v="2173"/>
    <x v="0"/>
  </r>
  <r>
    <x v="17"/>
    <s v="4/25/2016"/>
    <n v="8095"/>
    <n v="5.3499999049999998"/>
    <n v="5.3499999049999998"/>
    <n v="0"/>
    <n v="0.58999997400000004"/>
    <n v="0.25"/>
    <n v="4.5100002290000001"/>
    <n v="0"/>
    <n v="18"/>
    <n v="10"/>
    <n v="340"/>
    <n v="993"/>
    <n v="2225"/>
    <x v="0"/>
  </r>
  <r>
    <x v="17"/>
    <s v="4/26/2016"/>
    <n v="9148"/>
    <n v="6.0500001909999996"/>
    <n v="6.0500001909999996"/>
    <n v="0"/>
    <n v="0.43000000700000002"/>
    <n v="2.0299999710000001"/>
    <n v="3.5899999139999998"/>
    <n v="0"/>
    <n v="12"/>
    <n v="41"/>
    <n v="283"/>
    <n v="1062"/>
    <n v="2223"/>
    <x v="0"/>
  </r>
  <r>
    <x v="17"/>
    <s v="4/27/2016"/>
    <n v="9557"/>
    <n v="6.3200001720000003"/>
    <n v="6.3200001720000003"/>
    <n v="0"/>
    <n v="1.960000038"/>
    <n v="0.88999998599999997"/>
    <n v="3.460000038"/>
    <n v="0"/>
    <n v="27"/>
    <n v="14"/>
    <n v="312"/>
    <n v="1087"/>
    <n v="2098"/>
    <x v="0"/>
  </r>
  <r>
    <x v="17"/>
    <s v="4/28/2016"/>
    <n v="9451"/>
    <n v="6.25"/>
    <n v="6.25"/>
    <n v="0"/>
    <n v="0.02"/>
    <n v="0.27000001099999998"/>
    <n v="5.9499998090000004"/>
    <n v="0"/>
    <n v="1"/>
    <n v="11"/>
    <n v="367"/>
    <n v="985"/>
    <n v="2185"/>
    <x v="0"/>
  </r>
  <r>
    <x v="17"/>
    <s v="4/29/2016"/>
    <n v="7833"/>
    <n v="5.1799998279999997"/>
    <n v="5.1799998279999997"/>
    <n v="0"/>
    <n v="1.019999981"/>
    <n v="1.8500000240000001"/>
    <n v="2.3099999430000002"/>
    <n v="0"/>
    <n v="15"/>
    <n v="29"/>
    <n v="197"/>
    <n v="1096"/>
    <n v="1918"/>
    <x v="0"/>
  </r>
  <r>
    <x v="17"/>
    <s v="4/30/2016"/>
    <n v="10319"/>
    <n v="6.8200001720000003"/>
    <n v="6.8200001720000003"/>
    <n v="0"/>
    <n v="0.469999999"/>
    <n v="1.8899999860000001"/>
    <n v="4.4600000380000004"/>
    <n v="0"/>
    <n v="7"/>
    <n v="29"/>
    <n v="293"/>
    <n v="1111"/>
    <n v="2105"/>
    <x v="0"/>
  </r>
  <r>
    <x v="17"/>
    <d v="2016-01-05T00:00:00"/>
    <n v="3428"/>
    <n v="2.2699999809999998"/>
    <n v="2.2699999809999998"/>
    <n v="0"/>
    <n v="0"/>
    <n v="0"/>
    <n v="2.2699999809999998"/>
    <n v="0"/>
    <n v="0"/>
    <n v="0"/>
    <n v="190"/>
    <n v="1121"/>
    <n v="1692"/>
    <x v="0"/>
  </r>
  <r>
    <x v="17"/>
    <d v="2016-02-05T00:00:00"/>
    <n v="7891"/>
    <n v="5.2199997900000001"/>
    <n v="5.2199997900000001"/>
    <n v="0"/>
    <n v="0"/>
    <n v="0"/>
    <n v="5.2199997900000001"/>
    <n v="0"/>
    <n v="0"/>
    <n v="0"/>
    <n v="383"/>
    <n v="1057"/>
    <n v="2066"/>
    <x v="0"/>
  </r>
  <r>
    <x v="17"/>
    <d v="2016-03-05T00:00:00"/>
    <n v="5267"/>
    <n v="3.4800000190000002"/>
    <n v="3.4800000190000002"/>
    <n v="0"/>
    <n v="0.60000002399999997"/>
    <n v="0.280000001"/>
    <n v="2.5999999049999998"/>
    <n v="0"/>
    <n v="21"/>
    <n v="10"/>
    <n v="237"/>
    <n v="1172"/>
    <n v="1953"/>
    <x v="0"/>
  </r>
  <r>
    <x v="17"/>
    <d v="2016-04-05T00:00:00"/>
    <n v="5232"/>
    <n v="3.460000038"/>
    <n v="3.460000038"/>
    <n v="0"/>
    <n v="0"/>
    <n v="0"/>
    <n v="3.460000038"/>
    <n v="0"/>
    <n v="0"/>
    <n v="0"/>
    <n v="252"/>
    <n v="1188"/>
    <n v="1842"/>
    <x v="0"/>
  </r>
  <r>
    <x v="17"/>
    <d v="2016-05-05T00:00:00"/>
    <n v="10611"/>
    <n v="7.0100002290000001"/>
    <n v="7.0100002290000001"/>
    <n v="0"/>
    <n v="1.0099999900000001"/>
    <n v="0.5"/>
    <n v="5.5100002290000001"/>
    <n v="0"/>
    <n v="14"/>
    <n v="8"/>
    <n v="370"/>
    <n v="1048"/>
    <n v="2262"/>
    <x v="0"/>
  </r>
  <r>
    <x v="17"/>
    <d v="2016-06-05T00:00:00"/>
    <n v="3755"/>
    <n v="2.4800000190000002"/>
    <n v="2.4800000190000002"/>
    <n v="0"/>
    <n v="0"/>
    <n v="0"/>
    <n v="2.4800000190000002"/>
    <n v="0"/>
    <n v="0"/>
    <n v="0"/>
    <n v="202"/>
    <n v="1238"/>
    <n v="1722"/>
    <x v="0"/>
  </r>
  <r>
    <x v="17"/>
    <d v="2016-07-05T00:00:00"/>
    <n v="8237"/>
    <n v="5.4400000569999998"/>
    <n v="5.4400000569999998"/>
    <n v="0"/>
    <n v="1.6100000139999999"/>
    <n v="1"/>
    <n v="2.829999924"/>
    <n v="0"/>
    <n v="23"/>
    <n v="16"/>
    <n v="233"/>
    <n v="1116"/>
    <n v="1973"/>
    <x v="0"/>
  </r>
  <r>
    <x v="17"/>
    <d v="2016-08-05T00:00:00"/>
    <n v="6543"/>
    <n v="4.329999924"/>
    <n v="4.329999924"/>
    <n v="0"/>
    <n v="1.7999999520000001"/>
    <n v="0.5"/>
    <n v="2.0199999809999998"/>
    <n v="0"/>
    <n v="66"/>
    <n v="35"/>
    <n v="238"/>
    <n v="1019"/>
    <n v="2666"/>
    <x v="0"/>
  </r>
  <r>
    <x v="17"/>
    <d v="2016-09-05T00:00:00"/>
    <n v="11451"/>
    <n v="7.5700001720000003"/>
    <n v="7.5700001720000003"/>
    <n v="0"/>
    <n v="0.43000000700000002"/>
    <n v="1.6200000050000001"/>
    <n v="5.5199999809999998"/>
    <n v="0"/>
    <n v="6"/>
    <n v="30"/>
    <n v="339"/>
    <n v="1065"/>
    <n v="2223"/>
    <x v="0"/>
  </r>
  <r>
    <x v="17"/>
    <d v="2016-10-05T00:00:00"/>
    <n v="6435"/>
    <n v="4.25"/>
    <n v="4.25"/>
    <n v="0"/>
    <n v="0.74000001000000004"/>
    <n v="1.1200000050000001"/>
    <n v="2.3900001049999999"/>
    <n v="0"/>
    <n v="11"/>
    <n v="18"/>
    <n v="220"/>
    <n v="1191"/>
    <n v="1889"/>
    <x v="0"/>
  </r>
  <r>
    <x v="17"/>
    <d v="2016-11-05T00:00:00"/>
    <n v="9108"/>
    <n v="6.0199999809999998"/>
    <n v="6.0199999809999998"/>
    <n v="0"/>
    <n v="0.25999999000000001"/>
    <n v="1.8200000519999999"/>
    <n v="3.9400000569999998"/>
    <n v="0"/>
    <n v="4"/>
    <n v="31"/>
    <n v="324"/>
    <n v="1081"/>
    <n v="2131"/>
    <x v="0"/>
  </r>
  <r>
    <x v="17"/>
    <d v="2016-12-05T00:00:00"/>
    <n v="6307"/>
    <n v="4.170000076"/>
    <n v="4.170000076"/>
    <n v="0"/>
    <n v="0"/>
    <n v="0"/>
    <n v="4.170000076"/>
    <n v="0"/>
    <n v="0"/>
    <n v="0"/>
    <n v="247"/>
    <n v="736"/>
    <n v="1452"/>
    <x v="0"/>
  </r>
  <r>
    <x v="18"/>
    <d v="2016-12-04T00:00:00"/>
    <n v="7213"/>
    <n v="5.8800001139999996"/>
    <n v="5.8800001139999996"/>
    <n v="0"/>
    <n v="0"/>
    <n v="0"/>
    <n v="5.8499999049999998"/>
    <n v="0"/>
    <n v="0"/>
    <n v="0"/>
    <n v="263"/>
    <n v="718"/>
    <n v="2947"/>
    <x v="0"/>
  </r>
  <r>
    <x v="18"/>
    <s v="4/13/2016"/>
    <n v="6877"/>
    <n v="5.579999924"/>
    <n v="5.579999924"/>
    <n v="0"/>
    <n v="0"/>
    <n v="0"/>
    <n v="5.579999924"/>
    <n v="0"/>
    <n v="0"/>
    <n v="0"/>
    <n v="258"/>
    <n v="777"/>
    <n v="2898"/>
    <x v="0"/>
  </r>
  <r>
    <x v="18"/>
    <s v="4/14/2016"/>
    <n v="7860"/>
    <n v="6.3699998860000004"/>
    <n v="6.3699998860000004"/>
    <n v="0"/>
    <n v="0"/>
    <n v="0"/>
    <n v="6.3699998860000004"/>
    <n v="0"/>
    <n v="0"/>
    <n v="0"/>
    <n v="271"/>
    <n v="772"/>
    <n v="2984"/>
    <x v="0"/>
  </r>
  <r>
    <x v="18"/>
    <s v="4/15/2016"/>
    <n v="6506"/>
    <n v="5.2800002099999999"/>
    <n v="5.2800002099999999"/>
    <n v="0"/>
    <n v="7.0000000000000007E-2"/>
    <n v="0.41999998700000002"/>
    <n v="4.7899999619999996"/>
    <n v="0"/>
    <n v="1"/>
    <n v="8"/>
    <n v="256"/>
    <n v="944"/>
    <n v="2896"/>
    <x v="0"/>
  </r>
  <r>
    <x v="18"/>
    <s v="4/16/2016"/>
    <n v="11140"/>
    <n v="9.0299997330000004"/>
    <n v="9.0299997330000004"/>
    <n v="0"/>
    <n v="0.23999999499999999"/>
    <n v="1.25"/>
    <n v="7.5399999619999996"/>
    <n v="0"/>
    <n v="3"/>
    <n v="24"/>
    <n v="335"/>
    <n v="556"/>
    <n v="3328"/>
    <x v="0"/>
  </r>
  <r>
    <x v="18"/>
    <s v="4/17/2016"/>
    <n v="12692"/>
    <n v="10.289999959999999"/>
    <n v="10.289999959999999"/>
    <n v="0"/>
    <n v="0.959999979"/>
    <n v="3.460000038"/>
    <n v="5.8800001139999996"/>
    <n v="0"/>
    <n v="12"/>
    <n v="66"/>
    <n v="302"/>
    <n v="437"/>
    <n v="3394"/>
    <x v="0"/>
  </r>
  <r>
    <x v="18"/>
    <s v="4/18/2016"/>
    <n v="9105"/>
    <n v="7.3800001139999996"/>
    <n v="7.3800001139999996"/>
    <n v="0"/>
    <n v="1.8200000519999999"/>
    <n v="1.4900000099999999"/>
    <n v="4.0700001720000003"/>
    <n v="0"/>
    <n v="22"/>
    <n v="30"/>
    <n v="191"/>
    <n v="890"/>
    <n v="3013"/>
    <x v="0"/>
  </r>
  <r>
    <x v="18"/>
    <s v="4/19/2016"/>
    <n v="6708"/>
    <n v="5.4400000569999998"/>
    <n v="5.4400000569999998"/>
    <n v="0"/>
    <n v="0.87999999500000003"/>
    <n v="0.37000000500000002"/>
    <n v="4.1900000569999998"/>
    <n v="0"/>
    <n v="10"/>
    <n v="8"/>
    <n v="179"/>
    <n v="757"/>
    <n v="2812"/>
    <x v="0"/>
  </r>
  <r>
    <x v="18"/>
    <s v="4/20/2016"/>
    <n v="8793"/>
    <n v="7.1300001139999996"/>
    <n v="7.1300001139999996"/>
    <n v="0"/>
    <n v="0.15999999600000001"/>
    <n v="1.230000019"/>
    <n v="5.7300000190000002"/>
    <n v="0"/>
    <n v="2"/>
    <n v="29"/>
    <n v="260"/>
    <n v="717"/>
    <n v="3061"/>
    <x v="0"/>
  </r>
  <r>
    <x v="18"/>
    <s v="4/21/2016"/>
    <n v="6530"/>
    <n v="5.3000001909999996"/>
    <n v="5.3000001909999996"/>
    <n v="0"/>
    <n v="0.310000002"/>
    <n v="2.0499999519999998"/>
    <n v="2.9400000569999998"/>
    <n v="0"/>
    <n v="4"/>
    <n v="41"/>
    <n v="144"/>
    <n v="901"/>
    <n v="2729"/>
    <x v="0"/>
  </r>
  <r>
    <x v="18"/>
    <s v="4/22/2016"/>
    <n v="1664"/>
    <n v="1.3500000240000001"/>
    <n v="1.3500000240000001"/>
    <n v="0"/>
    <n v="0"/>
    <n v="0"/>
    <n v="1.3500000240000001"/>
    <n v="0"/>
    <n v="0"/>
    <n v="0"/>
    <n v="72"/>
    <n v="1341"/>
    <n v="2241"/>
    <x v="0"/>
  </r>
  <r>
    <x v="18"/>
    <s v="4/23/2016"/>
    <n v="15126"/>
    <n v="12.27000046"/>
    <n v="12.27000046"/>
    <n v="0"/>
    <n v="0.75999998999999996"/>
    <n v="3.2400000100000002"/>
    <n v="8.2700004580000002"/>
    <n v="0"/>
    <n v="9"/>
    <n v="66"/>
    <n v="408"/>
    <n v="469"/>
    <n v="3691"/>
    <x v="0"/>
  </r>
  <r>
    <x v="18"/>
    <s v="4/24/2016"/>
    <n v="15050"/>
    <n v="12.22000027"/>
    <n v="12.22000027"/>
    <n v="0"/>
    <n v="1.2000000479999999"/>
    <n v="5.1199998860000004"/>
    <n v="5.8800001139999996"/>
    <n v="0"/>
    <n v="15"/>
    <n v="95"/>
    <n v="281"/>
    <n v="542"/>
    <n v="3538"/>
    <x v="0"/>
  </r>
  <r>
    <x v="18"/>
    <s v="4/25/2016"/>
    <n v="9167"/>
    <n v="7.4299998279999997"/>
    <n v="7.4299998279999997"/>
    <n v="0"/>
    <n v="0.49000000999999999"/>
    <n v="0.81999999300000004"/>
    <n v="6.1100001339999999"/>
    <n v="0"/>
    <n v="6"/>
    <n v="15"/>
    <n v="270"/>
    <n v="730"/>
    <n v="3064"/>
    <x v="0"/>
  </r>
  <r>
    <x v="18"/>
    <s v="4/26/2016"/>
    <n v="6108"/>
    <n v="4.9499998090000004"/>
    <n v="4.9499998090000004"/>
    <n v="0"/>
    <n v="7.0000000000000007E-2"/>
    <n v="0.34999999399999998"/>
    <n v="4.5399999619999996"/>
    <n v="0"/>
    <n v="1"/>
    <n v="8"/>
    <n v="216"/>
    <n v="765"/>
    <n v="2784"/>
    <x v="0"/>
  </r>
  <r>
    <x v="18"/>
    <s v="4/27/2016"/>
    <n v="7047"/>
    <n v="5.7199997900000001"/>
    <n v="5.7199997900000001"/>
    <n v="0"/>
    <n v="9.0000003999999995E-2"/>
    <n v="0.80000001200000004"/>
    <n v="4.7800002099999999"/>
    <n v="0"/>
    <n v="1"/>
    <n v="16"/>
    <n v="238"/>
    <n v="733"/>
    <n v="2908"/>
    <x v="0"/>
  </r>
  <r>
    <x v="18"/>
    <s v="4/28/2016"/>
    <n v="9023"/>
    <n v="7.3200001720000003"/>
    <n v="7.3200001720000003"/>
    <n v="0"/>
    <n v="1.1299999949999999"/>
    <n v="0.41999998700000002"/>
    <n v="5.7699999809999998"/>
    <n v="0"/>
    <n v="14"/>
    <n v="9"/>
    <n v="232"/>
    <n v="738"/>
    <n v="3033"/>
    <x v="0"/>
  </r>
  <r>
    <x v="18"/>
    <s v="4/29/2016"/>
    <n v="9930"/>
    <n v="8.0500001910000005"/>
    <n v="8.0500001910000005"/>
    <n v="0"/>
    <n v="1.059999943"/>
    <n v="0.920000017"/>
    <n v="6.0700001720000003"/>
    <n v="0"/>
    <n v="12"/>
    <n v="19"/>
    <n v="267"/>
    <n v="692"/>
    <n v="3165"/>
    <x v="0"/>
  </r>
  <r>
    <x v="18"/>
    <s v="4/30/2016"/>
    <n v="10144"/>
    <n v="8.2299995419999998"/>
    <n v="8.2299995419999998"/>
    <n v="0"/>
    <n v="0.31999999299999998"/>
    <n v="2.0299999710000001"/>
    <n v="5.8800001139999996"/>
    <n v="0"/>
    <n v="4"/>
    <n v="36"/>
    <n v="263"/>
    <n v="728"/>
    <n v="3115"/>
    <x v="0"/>
  </r>
  <r>
    <x v="18"/>
    <d v="2016-01-05T00:00:00"/>
    <n v="0"/>
    <n v="0"/>
    <n v="0"/>
    <n v="0"/>
    <n v="0"/>
    <n v="0"/>
    <n v="0"/>
    <n v="0"/>
    <n v="0"/>
    <n v="0"/>
    <n v="0"/>
    <n v="1440"/>
    <n v="2017"/>
    <x v="0"/>
  </r>
  <r>
    <x v="18"/>
    <d v="2016-02-05T00:00:00"/>
    <n v="7245"/>
    <n v="5.920000076"/>
    <n v="5.920000076"/>
    <n v="0"/>
    <n v="0.37999999499999998"/>
    <n v="1.7400000099999999"/>
    <n v="3.7599999899999998"/>
    <n v="0"/>
    <n v="5"/>
    <n v="40"/>
    <n v="195"/>
    <n v="1131"/>
    <n v="2859"/>
    <x v="0"/>
  </r>
  <r>
    <x v="18"/>
    <d v="2016-03-05T00:00:00"/>
    <n v="9454"/>
    <n v="7.670000076"/>
    <n v="7.670000076"/>
    <n v="0"/>
    <n v="0"/>
    <n v="0"/>
    <n v="7.670000076"/>
    <n v="0"/>
    <n v="0"/>
    <n v="0"/>
    <n v="313"/>
    <n v="729"/>
    <n v="3145"/>
    <x v="0"/>
  </r>
  <r>
    <x v="18"/>
    <d v="2016-04-05T00:00:00"/>
    <n v="8161"/>
    <n v="6.6199998860000004"/>
    <n v="6.6199998860000004"/>
    <n v="0"/>
    <n v="0.34000000400000002"/>
    <n v="0.730000019"/>
    <n v="5.5399999619999996"/>
    <n v="0"/>
    <n v="4"/>
    <n v="15"/>
    <n v="251"/>
    <n v="757"/>
    <n v="3004"/>
    <x v="0"/>
  </r>
  <r>
    <x v="18"/>
    <d v="2016-05-05T00:00:00"/>
    <n v="8614"/>
    <n v="6.9899997709999999"/>
    <n v="6.9899997709999999"/>
    <n v="0"/>
    <n v="0.670000017"/>
    <n v="0.219999999"/>
    <n v="6.0900001530000001"/>
    <n v="0"/>
    <n v="8"/>
    <n v="5"/>
    <n v="241"/>
    <n v="745"/>
    <n v="3006"/>
    <x v="0"/>
  </r>
  <r>
    <x v="18"/>
    <d v="2016-06-05T00:00:00"/>
    <n v="6943"/>
    <n v="5.6300001139999996"/>
    <n v="5.6300001139999996"/>
    <n v="0"/>
    <n v="7.9999998000000003E-2"/>
    <n v="0.66000002599999996"/>
    <n v="4.8699998860000004"/>
    <n v="0"/>
    <n v="1"/>
    <n v="16"/>
    <n v="207"/>
    <n v="682"/>
    <n v="2859"/>
    <x v="0"/>
  </r>
  <r>
    <x v="18"/>
    <d v="2016-07-05T00:00:00"/>
    <n v="14370"/>
    <n v="11.649999619999999"/>
    <n v="11.649999619999999"/>
    <n v="0"/>
    <n v="0.37000000500000002"/>
    <n v="2.3099999430000002"/>
    <n v="8.9700002669999996"/>
    <n v="0"/>
    <n v="5"/>
    <n v="46"/>
    <n v="439"/>
    <n v="577"/>
    <n v="3683"/>
    <x v="0"/>
  </r>
  <r>
    <x v="18"/>
    <d v="2016-08-05T00:00:00"/>
    <n v="12857"/>
    <n v="10.43000031"/>
    <n v="10.43000031"/>
    <n v="0"/>
    <n v="0.68000000699999996"/>
    <n v="6.2100000380000004"/>
    <n v="3.539999962"/>
    <n v="0"/>
    <n v="9"/>
    <n v="125"/>
    <n v="192"/>
    <n v="1019"/>
    <n v="3287"/>
    <x v="0"/>
  </r>
  <r>
    <x v="18"/>
    <d v="2016-09-05T00:00:00"/>
    <n v="8232"/>
    <n v="6.6799998279999997"/>
    <n v="6.6799998279999997"/>
    <n v="0"/>
    <n v="0"/>
    <n v="0.56999999300000004"/>
    <n v="6.0999999049999998"/>
    <n v="0"/>
    <n v="0"/>
    <n v="12"/>
    <n v="253"/>
    <n v="746"/>
    <n v="2990"/>
    <x v="0"/>
  </r>
  <r>
    <x v="18"/>
    <d v="2016-10-05T00:00:00"/>
    <n v="10613"/>
    <n v="8.6099996569999995"/>
    <n v="8.6099996569999995"/>
    <n v="0"/>
    <n v="7.9999998000000003E-2"/>
    <n v="1.8799999949999999"/>
    <n v="6.6500000950000002"/>
    <n v="0"/>
    <n v="1"/>
    <n v="37"/>
    <n v="262"/>
    <n v="701"/>
    <n v="3172"/>
    <x v="0"/>
  </r>
  <r>
    <x v="18"/>
    <d v="2016-11-05T00:00:00"/>
    <n v="9810"/>
    <n v="7.9600000380000004"/>
    <n v="7.9600000380000004"/>
    <n v="0"/>
    <n v="0.77999997099999996"/>
    <n v="2.1600000860000002"/>
    <n v="4.9800000190000002"/>
    <n v="0"/>
    <n v="10"/>
    <n v="41"/>
    <n v="235"/>
    <n v="784"/>
    <n v="3069"/>
    <x v="0"/>
  </r>
  <r>
    <x v="18"/>
    <d v="2016-12-05T00:00:00"/>
    <n v="2752"/>
    <n v="2.2300000190000002"/>
    <n v="2.2300000190000002"/>
    <n v="0"/>
    <n v="0"/>
    <n v="0"/>
    <n v="2.2300000190000002"/>
    <n v="0"/>
    <n v="0"/>
    <n v="0"/>
    <n v="68"/>
    <n v="241"/>
    <n v="1240"/>
    <x v="0"/>
  </r>
  <r>
    <x v="19"/>
    <d v="2016-12-04T00:00:00"/>
    <n v="11596"/>
    <n v="7.5700001720000003"/>
    <n v="7.5700001720000003"/>
    <n v="0"/>
    <n v="1.3700000050000001"/>
    <n v="0.790000021"/>
    <n v="5.4099998469999999"/>
    <n v="0"/>
    <n v="19"/>
    <n v="13"/>
    <n v="277"/>
    <n v="767"/>
    <n v="2026"/>
    <x v="0"/>
  </r>
  <r>
    <x v="19"/>
    <s v="4/13/2016"/>
    <n v="4832"/>
    <n v="3.1600000860000002"/>
    <n v="3.1600000860000002"/>
    <n v="0"/>
    <n v="0"/>
    <n v="0"/>
    <n v="3.1600000860000002"/>
    <n v="0"/>
    <n v="0"/>
    <n v="0"/>
    <n v="226"/>
    <n v="647"/>
    <n v="1718"/>
    <x v="0"/>
  </r>
  <r>
    <x v="19"/>
    <s v="4/14/2016"/>
    <n v="17022"/>
    <n v="11.119999890000001"/>
    <n v="11.119999890000001"/>
    <n v="0"/>
    <n v="4"/>
    <n v="2.4500000480000002"/>
    <n v="4.670000076"/>
    <n v="0"/>
    <n v="61"/>
    <n v="41"/>
    <n v="256"/>
    <n v="693"/>
    <n v="2324"/>
    <x v="0"/>
  </r>
  <r>
    <x v="19"/>
    <s v="4/15/2016"/>
    <n v="16556"/>
    <n v="10.85999966"/>
    <n v="10.85999966"/>
    <n v="0"/>
    <n v="4.1599998469999999"/>
    <n v="1.980000019"/>
    <n v="4.7100000380000004"/>
    <n v="0"/>
    <n v="58"/>
    <n v="38"/>
    <n v="239"/>
    <n v="689"/>
    <n v="2254"/>
    <x v="0"/>
  </r>
  <r>
    <x v="19"/>
    <s v="4/16/2016"/>
    <n v="5771"/>
    <n v="3.7699999809999998"/>
    <n v="3.7699999809999998"/>
    <n v="0"/>
    <n v="0"/>
    <n v="0"/>
    <n v="3.7699999809999998"/>
    <n v="0"/>
    <n v="0"/>
    <n v="0"/>
    <n v="288"/>
    <n v="521"/>
    <n v="1831"/>
    <x v="0"/>
  </r>
  <r>
    <x v="19"/>
    <s v="4/17/2016"/>
    <n v="655"/>
    <n v="0.43000000700000002"/>
    <n v="0.43000000700000002"/>
    <n v="0"/>
    <n v="0"/>
    <n v="0"/>
    <n v="0.43000000700000002"/>
    <n v="0"/>
    <n v="0"/>
    <n v="0"/>
    <n v="46"/>
    <n v="943"/>
    <n v="1397"/>
    <x v="0"/>
  </r>
  <r>
    <x v="19"/>
    <s v="4/18/2016"/>
    <n v="3727"/>
    <n v="2.4300000669999999"/>
    <n v="2.4300000669999999"/>
    <n v="0"/>
    <n v="0"/>
    <n v="0"/>
    <n v="2.4300000669999999"/>
    <n v="0"/>
    <n v="0"/>
    <n v="0"/>
    <n v="206"/>
    <n v="622"/>
    <n v="1683"/>
    <x v="0"/>
  </r>
  <r>
    <x v="19"/>
    <s v="4/19/2016"/>
    <n v="15482"/>
    <n v="10.10999966"/>
    <n v="10.10999966"/>
    <n v="0"/>
    <n v="4.2800002099999999"/>
    <n v="1.6599999670000001"/>
    <n v="4.1799998279999997"/>
    <n v="0"/>
    <n v="69"/>
    <n v="28"/>
    <n v="249"/>
    <n v="756"/>
    <n v="2284"/>
    <x v="0"/>
  </r>
  <r>
    <x v="19"/>
    <s v="4/20/2016"/>
    <n v="2713"/>
    <n v="1.769999981"/>
    <n v="1.769999981"/>
    <n v="0"/>
    <n v="0"/>
    <n v="0"/>
    <n v="1.769999981"/>
    <n v="0"/>
    <n v="0"/>
    <n v="0"/>
    <n v="148"/>
    <n v="598"/>
    <n v="1570"/>
    <x v="0"/>
  </r>
  <r>
    <x v="19"/>
    <s v="4/21/2016"/>
    <n v="12346"/>
    <n v="8.0600004199999997"/>
    <n v="8.0600004199999997"/>
    <n v="0"/>
    <n v="2.9500000480000002"/>
    <n v="2.1600000860000002"/>
    <n v="2.960000038"/>
    <n v="0"/>
    <n v="47"/>
    <n v="42"/>
    <n v="177"/>
    <n v="801"/>
    <n v="2066"/>
    <x v="0"/>
  </r>
  <r>
    <x v="19"/>
    <s v="4/22/2016"/>
    <n v="11682"/>
    <n v="7.6300001139999996"/>
    <n v="7.6300001139999996"/>
    <n v="0"/>
    <n v="1.3799999949999999"/>
    <n v="0.62999999500000003"/>
    <n v="5.5999999049999998"/>
    <n v="0"/>
    <n v="25"/>
    <n v="16"/>
    <n v="270"/>
    <n v="781"/>
    <n v="2105"/>
    <x v="0"/>
  </r>
  <r>
    <x v="19"/>
    <s v="4/23/2016"/>
    <n v="4112"/>
    <n v="2.6900000569999998"/>
    <n v="2.6900000569999998"/>
    <n v="0"/>
    <n v="0"/>
    <n v="0"/>
    <n v="2.6800000669999999"/>
    <n v="0"/>
    <n v="0"/>
    <n v="0"/>
    <n v="272"/>
    <n v="443"/>
    <n v="1776"/>
    <x v="0"/>
  </r>
  <r>
    <x v="19"/>
    <s v="4/24/2016"/>
    <n v="1807"/>
    <n v="1.1799999480000001"/>
    <n v="1.1799999480000001"/>
    <n v="0"/>
    <n v="0"/>
    <n v="0"/>
    <n v="1.1799999480000001"/>
    <n v="0"/>
    <n v="0"/>
    <n v="0"/>
    <n v="104"/>
    <n v="582"/>
    <n v="1507"/>
    <x v="0"/>
  </r>
  <r>
    <x v="19"/>
    <s v="4/25/2016"/>
    <n v="10946"/>
    <n v="7.1900000569999998"/>
    <n v="7.1900000569999998"/>
    <n v="0"/>
    <n v="2.9300000669999999"/>
    <n v="0.56999999300000004"/>
    <n v="3.6900000569999998"/>
    <n v="0"/>
    <n v="51"/>
    <n v="11"/>
    <n v="201"/>
    <n v="732"/>
    <n v="2033"/>
    <x v="0"/>
  </r>
  <r>
    <x v="19"/>
    <s v="4/26/2016"/>
    <n v="11886"/>
    <n v="7.7600002290000001"/>
    <n v="7.7600002290000001"/>
    <n v="0"/>
    <n v="2.369999886"/>
    <n v="0.93000000699999996"/>
    <n v="4.4600000380000004"/>
    <n v="0"/>
    <n v="40"/>
    <n v="18"/>
    <n v="238"/>
    <n v="750"/>
    <n v="2093"/>
    <x v="0"/>
  </r>
  <r>
    <x v="19"/>
    <s v="4/27/2016"/>
    <n v="10538"/>
    <n v="6.8800001139999996"/>
    <n v="6.8800001139999996"/>
    <n v="0"/>
    <n v="1.1399999860000001"/>
    <n v="1"/>
    <n v="4.7399997709999999"/>
    <n v="0"/>
    <n v="16"/>
    <n v="16"/>
    <n v="206"/>
    <n v="745"/>
    <n v="1922"/>
    <x v="0"/>
  </r>
  <r>
    <x v="19"/>
    <s v="4/28/2016"/>
    <n v="11393"/>
    <n v="7.6300001139999996"/>
    <n v="7.6300001139999996"/>
    <n v="0"/>
    <n v="3.710000038"/>
    <n v="0.75"/>
    <n v="3.170000076"/>
    <n v="0"/>
    <n v="49"/>
    <n v="13"/>
    <n v="165"/>
    <n v="727"/>
    <n v="1999"/>
    <x v="0"/>
  </r>
  <r>
    <x v="19"/>
    <s v="4/29/2016"/>
    <n v="12764"/>
    <n v="8.3299999239999991"/>
    <n v="8.3299999239999991"/>
    <n v="0"/>
    <n v="2.789999962"/>
    <n v="0.63999998599999997"/>
    <n v="4.9099998469999999"/>
    <n v="0"/>
    <n v="46"/>
    <n v="15"/>
    <n v="270"/>
    <n v="709"/>
    <n v="2169"/>
    <x v="0"/>
  </r>
  <r>
    <x v="19"/>
    <s v="4/30/2016"/>
    <n v="1202"/>
    <n v="0.77999997099999996"/>
    <n v="0.77999997099999996"/>
    <n v="0"/>
    <n v="0"/>
    <n v="0"/>
    <n v="0.77999997099999996"/>
    <n v="0"/>
    <n v="0"/>
    <n v="0"/>
    <n v="84"/>
    <n v="506"/>
    <n v="1463"/>
    <x v="0"/>
  </r>
  <r>
    <x v="19"/>
    <d v="2016-01-05T00:00:00"/>
    <n v="5164"/>
    <n v="3.369999886"/>
    <n v="3.369999886"/>
    <n v="0"/>
    <n v="0"/>
    <n v="0"/>
    <n v="3.369999886"/>
    <n v="0"/>
    <n v="0"/>
    <n v="0"/>
    <n v="237"/>
    <n v="436"/>
    <n v="1747"/>
    <x v="0"/>
  </r>
  <r>
    <x v="19"/>
    <d v="2016-02-05T00:00:00"/>
    <n v="9769"/>
    <n v="6.3800001139999996"/>
    <n v="6.3800001139999996"/>
    <n v="0"/>
    <n v="1.059999943"/>
    <n v="0.40999999599999998"/>
    <n v="4.9000000950000002"/>
    <n v="0"/>
    <n v="23"/>
    <n v="9"/>
    <n v="227"/>
    <n v="724"/>
    <n v="1996"/>
    <x v="0"/>
  </r>
  <r>
    <x v="19"/>
    <d v="2016-03-05T00:00:00"/>
    <n v="12848"/>
    <n v="8.3900003430000005"/>
    <n v="8.3900003430000005"/>
    <n v="0"/>
    <n v="1.5"/>
    <n v="1.2000000479999999"/>
    <n v="5.6799998279999997"/>
    <n v="0"/>
    <n v="26"/>
    <n v="29"/>
    <n v="247"/>
    <n v="812"/>
    <n v="2116"/>
    <x v="0"/>
  </r>
  <r>
    <x v="19"/>
    <d v="2016-04-05T00:00:00"/>
    <n v="4249"/>
    <n v="2.7699999809999998"/>
    <n v="2.7699999809999998"/>
    <n v="0"/>
    <n v="0"/>
    <n v="0"/>
    <n v="2.7699999809999998"/>
    <n v="0"/>
    <n v="0"/>
    <n v="0"/>
    <n v="224"/>
    <n v="651"/>
    <n v="1698"/>
    <x v="0"/>
  </r>
  <r>
    <x v="19"/>
    <d v="2016-05-05T00:00:00"/>
    <n v="14331"/>
    <n v="9.5100002289999992"/>
    <n v="9.5100002289999992"/>
    <n v="0"/>
    <n v="3.4300000669999999"/>
    <n v="1.6599999670000001"/>
    <n v="4.4299998279999997"/>
    <n v="0"/>
    <n v="44"/>
    <n v="29"/>
    <n v="241"/>
    <n v="692"/>
    <n v="2156"/>
    <x v="0"/>
  </r>
  <r>
    <x v="19"/>
    <d v="2016-06-05T00:00:00"/>
    <n v="9632"/>
    <n v="6.2899999619999996"/>
    <n v="6.2899999619999996"/>
    <n v="0"/>
    <n v="1.519999981"/>
    <n v="0.540000021"/>
    <n v="4.2300000190000002"/>
    <n v="0"/>
    <n v="21"/>
    <n v="9"/>
    <n v="229"/>
    <n v="761"/>
    <n v="1916"/>
    <x v="0"/>
  </r>
  <r>
    <x v="19"/>
    <d v="2016-07-05T00:00:00"/>
    <n v="1868"/>
    <n v="1.2200000289999999"/>
    <n v="1.2200000289999999"/>
    <n v="0"/>
    <n v="0"/>
    <n v="0"/>
    <n v="1.2200000289999999"/>
    <n v="0"/>
    <n v="0"/>
    <n v="0"/>
    <n v="96"/>
    <n v="902"/>
    <n v="1494"/>
    <x v="0"/>
  </r>
  <r>
    <x v="19"/>
    <d v="2016-08-05T00:00:00"/>
    <n v="6083"/>
    <n v="4"/>
    <n v="4"/>
    <n v="0"/>
    <n v="0.219999999"/>
    <n v="0.469999999"/>
    <n v="3.2999999519999998"/>
    <n v="0"/>
    <n v="3"/>
    <n v="8"/>
    <n v="210"/>
    <n v="505"/>
    <n v="1762"/>
    <x v="0"/>
  </r>
  <r>
    <x v="19"/>
    <d v="2016-09-05T00:00:00"/>
    <n v="11611"/>
    <n v="7.579999924"/>
    <n v="7.579999924"/>
    <n v="0"/>
    <n v="2.130000114"/>
    <n v="0.88999998599999997"/>
    <n v="4.5599999430000002"/>
    <n v="0"/>
    <n v="59"/>
    <n v="22"/>
    <n v="251"/>
    <n v="667"/>
    <n v="2272"/>
    <x v="0"/>
  </r>
  <r>
    <x v="19"/>
    <d v="2016-10-05T00:00:00"/>
    <n v="16358"/>
    <n v="10.710000040000001"/>
    <n v="10.710000040000001"/>
    <n v="0"/>
    <n v="3.869999886"/>
    <n v="1.6100000139999999"/>
    <n v="5.1999998090000004"/>
    <n v="0"/>
    <n v="61"/>
    <n v="40"/>
    <n v="265"/>
    <n v="707"/>
    <n v="2335"/>
    <x v="0"/>
  </r>
  <r>
    <x v="19"/>
    <d v="2016-11-05T00:00:00"/>
    <n v="4926"/>
    <n v="3.2200000289999999"/>
    <n v="3.2200000289999999"/>
    <n v="0"/>
    <n v="0"/>
    <n v="0"/>
    <n v="3.2200000289999999"/>
    <n v="0"/>
    <n v="0"/>
    <n v="0"/>
    <n v="195"/>
    <n v="628"/>
    <n v="1693"/>
    <x v="0"/>
  </r>
  <r>
    <x v="19"/>
    <d v="2016-12-05T00:00:00"/>
    <n v="3121"/>
    <n v="2.039999962"/>
    <n v="2.039999962"/>
    <n v="0"/>
    <n v="0.579999983"/>
    <n v="0.40000000600000002"/>
    <n v="1.059999943"/>
    <n v="0"/>
    <n v="8"/>
    <n v="6"/>
    <n v="48"/>
    <n v="222"/>
    <n v="741"/>
    <x v="0"/>
  </r>
  <r>
    <x v="20"/>
    <d v="2016-12-04T00:00:00"/>
    <n v="8135"/>
    <n v="6.079999924"/>
    <n v="6.079999924"/>
    <n v="0"/>
    <n v="3.5999999049999998"/>
    <n v="0.37999999499999998"/>
    <n v="2.0999999049999998"/>
    <n v="0"/>
    <n v="86"/>
    <n v="16"/>
    <n v="140"/>
    <n v="728"/>
    <n v="3405"/>
    <x v="0"/>
  </r>
  <r>
    <x v="20"/>
    <s v="4/13/2016"/>
    <n v="5077"/>
    <n v="3.789999962"/>
    <n v="3.789999962"/>
    <n v="0"/>
    <n v="0.31999999299999998"/>
    <n v="0.219999999"/>
    <n v="3.25"/>
    <n v="0"/>
    <n v="15"/>
    <n v="11"/>
    <n v="144"/>
    <n v="776"/>
    <n v="2551"/>
    <x v="0"/>
  </r>
  <r>
    <x v="20"/>
    <s v="4/14/2016"/>
    <n v="8596"/>
    <n v="6.420000076"/>
    <n v="6.420000076"/>
    <n v="0"/>
    <n v="3.329999924"/>
    <n v="0.310000002"/>
    <n v="2.7799999710000001"/>
    <n v="0"/>
    <n v="118"/>
    <n v="30"/>
    <n v="176"/>
    <n v="662"/>
    <n v="4022"/>
    <x v="0"/>
  </r>
  <r>
    <x v="20"/>
    <s v="4/15/2016"/>
    <n v="12087"/>
    <n v="9.0799999239999991"/>
    <n v="9.0799999239999991"/>
    <n v="0"/>
    <n v="3.920000076"/>
    <n v="1.6000000240000001"/>
    <n v="3.5599999430000002"/>
    <n v="0"/>
    <n v="115"/>
    <n v="54"/>
    <n v="199"/>
    <n v="695"/>
    <n v="4005"/>
    <x v="0"/>
  </r>
  <r>
    <x v="20"/>
    <s v="4/16/2016"/>
    <n v="14269"/>
    <n v="10.65999985"/>
    <n v="10.65999985"/>
    <n v="0"/>
    <n v="6.6399998660000001"/>
    <n v="1.2799999710000001"/>
    <n v="2.7300000190000002"/>
    <n v="0"/>
    <n v="184"/>
    <n v="56"/>
    <n v="158"/>
    <n v="472"/>
    <n v="4274"/>
    <x v="0"/>
  </r>
  <r>
    <x v="20"/>
    <s v="4/17/2016"/>
    <n v="12231"/>
    <n v="9.1400003430000005"/>
    <n v="9.1400003430000005"/>
    <n v="0"/>
    <n v="5.9800000190000002"/>
    <n v="0.829999983"/>
    <n v="2.3199999330000001"/>
    <n v="0"/>
    <n v="200"/>
    <n v="37"/>
    <n v="159"/>
    <n v="525"/>
    <n v="4552"/>
    <x v="0"/>
  </r>
  <r>
    <x v="20"/>
    <s v="4/18/2016"/>
    <n v="9893"/>
    <n v="7.3899998660000001"/>
    <n v="7.3899998660000001"/>
    <n v="0"/>
    <n v="4.8600001339999999"/>
    <n v="0.72000002900000004"/>
    <n v="1.8200000519999999"/>
    <n v="0"/>
    <n v="114"/>
    <n v="32"/>
    <n v="130"/>
    <n v="623"/>
    <n v="3625"/>
    <x v="0"/>
  </r>
  <r>
    <x v="20"/>
    <s v="4/19/2016"/>
    <n v="12574"/>
    <n v="9.4200000760000009"/>
    <n v="9.4200000760000009"/>
    <n v="0"/>
    <n v="7.0199999809999998"/>
    <n v="0.63999998599999997"/>
    <n v="1.7599999900000001"/>
    <n v="0"/>
    <n v="108"/>
    <n v="23"/>
    <n v="111"/>
    <n v="733"/>
    <n v="3501"/>
    <x v="0"/>
  </r>
  <r>
    <x v="20"/>
    <s v="4/20/2016"/>
    <n v="8330"/>
    <n v="6.2199997900000001"/>
    <n v="6.2199997900000001"/>
    <n v="0"/>
    <n v="4.1199998860000004"/>
    <n v="0.34000000400000002"/>
    <n v="1.7599999900000001"/>
    <n v="0"/>
    <n v="87"/>
    <n v="16"/>
    <n v="113"/>
    <n v="773"/>
    <n v="3192"/>
    <x v="0"/>
  </r>
  <r>
    <x v="20"/>
    <s v="4/21/2016"/>
    <n v="10830"/>
    <n v="8.0900001530000001"/>
    <n v="8.0900001530000001"/>
    <n v="0"/>
    <n v="3.6500000950000002"/>
    <n v="1.6599999670000001"/>
    <n v="2.7799999710000001"/>
    <n v="0"/>
    <n v="110"/>
    <n v="74"/>
    <n v="175"/>
    <n v="670"/>
    <n v="4018"/>
    <x v="0"/>
  </r>
  <r>
    <x v="20"/>
    <s v="4/22/2016"/>
    <n v="9172"/>
    <n v="6.8499999049999998"/>
    <n v="6.8499999049999998"/>
    <n v="0"/>
    <n v="2.420000076"/>
    <n v="0.790000021"/>
    <n v="3.2999999519999998"/>
    <n v="0"/>
    <n v="62"/>
    <n v="30"/>
    <n v="200"/>
    <n v="823"/>
    <n v="3329"/>
    <x v="0"/>
  </r>
  <r>
    <x v="20"/>
    <s v="4/23/2016"/>
    <n v="7638"/>
    <n v="5.7100000380000004"/>
    <n v="5.7100000380000004"/>
    <n v="0"/>
    <n v="1.210000038"/>
    <n v="0.36000001399999998"/>
    <n v="4.1399998660000001"/>
    <n v="0"/>
    <n v="24"/>
    <n v="24"/>
    <n v="223"/>
    <n v="627"/>
    <n v="3152"/>
    <x v="0"/>
  </r>
  <r>
    <x v="20"/>
    <s v="4/24/2016"/>
    <n v="15764"/>
    <n v="11.77999973"/>
    <n v="11.77999973"/>
    <n v="0"/>
    <n v="7.6500000950000002"/>
    <n v="2.1500000950000002"/>
    <n v="1.980000019"/>
    <n v="0"/>
    <n v="210"/>
    <n v="65"/>
    <n v="141"/>
    <n v="425"/>
    <n v="4392"/>
    <x v="0"/>
  </r>
  <r>
    <x v="20"/>
    <s v="4/25/2016"/>
    <n v="6393"/>
    <n v="4.7800002099999999"/>
    <n v="4.7800002099999999"/>
    <n v="0"/>
    <n v="1.3500000240000001"/>
    <n v="0.670000017"/>
    <n v="2.7599999899999998"/>
    <n v="0"/>
    <n v="61"/>
    <n v="38"/>
    <n v="214"/>
    <n v="743"/>
    <n v="3374"/>
    <x v="0"/>
  </r>
  <r>
    <x v="20"/>
    <s v="4/26/2016"/>
    <n v="5325"/>
    <n v="3.9800000190000002"/>
    <n v="3.9800000190000002"/>
    <n v="0"/>
    <n v="0.85000002399999997"/>
    <n v="0.64999997600000003"/>
    <n v="2.4700000289999999"/>
    <n v="0"/>
    <n v="38"/>
    <n v="32"/>
    <n v="181"/>
    <n v="759"/>
    <n v="3088"/>
    <x v="0"/>
  </r>
  <r>
    <x v="20"/>
    <s v="4/27/2016"/>
    <n v="6805"/>
    <n v="5.1399998660000001"/>
    <n v="5.1399998660000001"/>
    <n v="0"/>
    <n v="1.809999943"/>
    <n v="0.40000000600000002"/>
    <n v="2.9300000669999999"/>
    <n v="0"/>
    <n v="63"/>
    <n v="16"/>
    <n v="190"/>
    <n v="773"/>
    <n v="3294"/>
    <x v="0"/>
  </r>
  <r>
    <x v="20"/>
    <s v="4/28/2016"/>
    <n v="9841"/>
    <n v="7.4299998279999997"/>
    <n v="7.4299998279999997"/>
    <n v="0"/>
    <n v="3.25"/>
    <n v="1.1699999569999999"/>
    <n v="3.0099999899999998"/>
    <n v="0"/>
    <n v="99"/>
    <n v="51"/>
    <n v="141"/>
    <n v="692"/>
    <n v="3580"/>
    <x v="0"/>
  </r>
  <r>
    <x v="20"/>
    <s v="4/29/2016"/>
    <n v="7924"/>
    <n v="5.920000076"/>
    <n v="5.920000076"/>
    <n v="0"/>
    <n v="2.8399999139999998"/>
    <n v="0.61000001400000003"/>
    <n v="2.4700000289999999"/>
    <n v="0"/>
    <n v="97"/>
    <n v="36"/>
    <n v="165"/>
    <n v="739"/>
    <n v="3544"/>
    <x v="0"/>
  </r>
  <r>
    <x v="20"/>
    <s v="4/30/2016"/>
    <n v="12363"/>
    <n v="9.2399997710000008"/>
    <n v="9.2399997710000008"/>
    <n v="0"/>
    <n v="5.829999924"/>
    <n v="0.790000021"/>
    <n v="2.6099998950000001"/>
    <n v="0"/>
    <n v="207"/>
    <n v="45"/>
    <n v="163"/>
    <n v="621"/>
    <n v="4501"/>
    <x v="0"/>
  </r>
  <r>
    <x v="20"/>
    <d v="2016-01-05T00:00:00"/>
    <n v="13368"/>
    <n v="9.9899997710000008"/>
    <n v="9.9899997710000008"/>
    <n v="0"/>
    <n v="5.3099999430000002"/>
    <n v="1.440000057"/>
    <n v="3.2400000100000002"/>
    <n v="0"/>
    <n v="194"/>
    <n v="72"/>
    <n v="178"/>
    <n v="499"/>
    <n v="4546"/>
    <x v="0"/>
  </r>
  <r>
    <x v="20"/>
    <d v="2016-02-05T00:00:00"/>
    <n v="7439"/>
    <n v="5.5599999430000002"/>
    <n v="5.5599999430000002"/>
    <n v="0"/>
    <n v="1.1200000050000001"/>
    <n v="0.34999999399999998"/>
    <n v="4.0700001720000003"/>
    <n v="0"/>
    <n v="37"/>
    <n v="20"/>
    <n v="235"/>
    <n v="732"/>
    <n v="3014"/>
    <x v="0"/>
  </r>
  <r>
    <x v="20"/>
    <d v="2016-03-05T00:00:00"/>
    <n v="11045"/>
    <n v="8.25"/>
    <n v="8.25"/>
    <n v="0"/>
    <n v="4.5199999809999998"/>
    <n v="0.15000000599999999"/>
    <n v="3.5699999330000001"/>
    <n v="0"/>
    <n v="97"/>
    <n v="8"/>
    <n v="212"/>
    <n v="580"/>
    <n v="3795"/>
    <x v="0"/>
  </r>
  <r>
    <x v="20"/>
    <d v="2016-04-05T00:00:00"/>
    <n v="5206"/>
    <n v="3.8900001049999999"/>
    <n v="3.8900001049999999"/>
    <n v="0"/>
    <n v="1.559999943"/>
    <n v="0.25"/>
    <n v="2.079999924"/>
    <n v="0"/>
    <n v="25"/>
    <n v="9"/>
    <n v="141"/>
    <n v="631"/>
    <n v="2755"/>
    <x v="0"/>
  </r>
  <r>
    <x v="20"/>
    <d v="2016-05-05T00:00:00"/>
    <n v="7550"/>
    <n v="5.6399998660000001"/>
    <n v="5.6399998660000001"/>
    <n v="0"/>
    <n v="2.5"/>
    <n v="0.469999999"/>
    <n v="2.670000076"/>
    <n v="0"/>
    <n v="45"/>
    <n v="21"/>
    <n v="143"/>
    <n v="1153"/>
    <n v="3004"/>
    <x v="0"/>
  </r>
  <r>
    <x v="20"/>
    <d v="2016-06-05T00:00:00"/>
    <n v="4950"/>
    <n v="3.7000000480000002"/>
    <n v="3.7000000480000002"/>
    <n v="0"/>
    <n v="1.9299999480000001"/>
    <n v="0.31999999299999998"/>
    <n v="1.4500000479999999"/>
    <n v="0"/>
    <n v="41"/>
    <n v="16"/>
    <n v="79"/>
    <n v="1304"/>
    <n v="2643"/>
    <x v="0"/>
  </r>
  <r>
    <x v="20"/>
    <d v="2016-07-05T00:00:00"/>
    <n v="0"/>
    <n v="0"/>
    <n v="0"/>
    <n v="0"/>
    <n v="0"/>
    <n v="0"/>
    <n v="0"/>
    <n v="0"/>
    <n v="0"/>
    <n v="0"/>
    <n v="0"/>
    <n v="1440"/>
    <n v="1819"/>
    <x v="0"/>
  </r>
  <r>
    <x v="20"/>
    <d v="2016-08-05T00:00:00"/>
    <n v="0"/>
    <n v="0"/>
    <n v="0"/>
    <n v="0"/>
    <n v="0"/>
    <n v="0"/>
    <n v="0"/>
    <n v="0"/>
    <n v="0"/>
    <n v="0"/>
    <n v="0"/>
    <n v="1440"/>
    <n v="1819"/>
    <x v="0"/>
  </r>
  <r>
    <x v="20"/>
    <d v="2016-09-05T00:00:00"/>
    <n v="3421"/>
    <n v="2.5599999430000002"/>
    <n v="2.5599999430000002"/>
    <n v="0"/>
    <n v="1.4299999480000001"/>
    <n v="0.14000000100000001"/>
    <n v="0.99000001000000004"/>
    <n v="0"/>
    <n v="34"/>
    <n v="11"/>
    <n v="70"/>
    <n v="1099"/>
    <n v="2489"/>
    <x v="0"/>
  </r>
  <r>
    <x v="20"/>
    <d v="2016-10-05T00:00:00"/>
    <n v="8869"/>
    <n v="6.6500000950000002"/>
    <n v="6.6500000950000002"/>
    <n v="0"/>
    <n v="2.5599999430000002"/>
    <n v="0.75"/>
    <n v="3.3499999049999998"/>
    <n v="0"/>
    <n v="104"/>
    <n v="37"/>
    <n v="194"/>
    <n v="639"/>
    <n v="3841"/>
    <x v="0"/>
  </r>
  <r>
    <x v="20"/>
    <d v="2016-11-05T00:00:00"/>
    <n v="4038"/>
    <n v="3.039999962"/>
    <n v="3.039999962"/>
    <n v="0"/>
    <n v="1.8300000430000001"/>
    <n v="0.30000001199999998"/>
    <n v="0.88999998599999997"/>
    <n v="0"/>
    <n v="45"/>
    <n v="15"/>
    <n v="63"/>
    <n v="257"/>
    <n v="1665"/>
    <x v="0"/>
  </r>
  <r>
    <x v="21"/>
    <d v="2016-12-04T00:00:00"/>
    <n v="0"/>
    <n v="0"/>
    <n v="0"/>
    <n v="0"/>
    <n v="0"/>
    <n v="0"/>
    <n v="0"/>
    <n v="0"/>
    <n v="0"/>
    <n v="0"/>
    <n v="0"/>
    <n v="1440"/>
    <n v="1496"/>
    <x v="0"/>
  </r>
  <r>
    <x v="21"/>
    <s v="4/13/2016"/>
    <n v="0"/>
    <n v="0"/>
    <n v="0"/>
    <n v="0"/>
    <n v="0"/>
    <n v="0"/>
    <n v="0"/>
    <n v="0"/>
    <n v="0"/>
    <n v="0"/>
    <n v="0"/>
    <n v="1440"/>
    <n v="1496"/>
    <x v="0"/>
  </r>
  <r>
    <x v="21"/>
    <s v="4/14/2016"/>
    <n v="0"/>
    <n v="0"/>
    <n v="0"/>
    <n v="0"/>
    <n v="0"/>
    <n v="0"/>
    <n v="0"/>
    <n v="0"/>
    <n v="0"/>
    <n v="0"/>
    <n v="0"/>
    <n v="1440"/>
    <n v="1496"/>
    <x v="0"/>
  </r>
  <r>
    <x v="21"/>
    <s v="4/15/2016"/>
    <n v="14019"/>
    <n v="10.59000015"/>
    <n v="10.59000015"/>
    <n v="0"/>
    <n v="0"/>
    <n v="0.280000001"/>
    <n v="10.30000019"/>
    <n v="0"/>
    <n v="0"/>
    <n v="6"/>
    <n v="513"/>
    <n v="921"/>
    <n v="2865"/>
    <x v="0"/>
  </r>
  <r>
    <x v="21"/>
    <s v="4/16/2016"/>
    <n v="14450"/>
    <n v="10.90999985"/>
    <n v="10.90999985"/>
    <n v="0"/>
    <n v="0.579999983"/>
    <n v="0.85000002399999997"/>
    <n v="9.4799995419999998"/>
    <n v="0"/>
    <n v="7"/>
    <n v="15"/>
    <n v="518"/>
    <n v="502"/>
    <n v="2828"/>
    <x v="0"/>
  </r>
  <r>
    <x v="21"/>
    <s v="4/17/2016"/>
    <n v="7150"/>
    <n v="5.4000000950000002"/>
    <n v="5.4000000950000002"/>
    <n v="0"/>
    <n v="0"/>
    <n v="0"/>
    <n v="5.4000000950000002"/>
    <n v="0"/>
    <n v="0"/>
    <n v="0"/>
    <n v="312"/>
    <n v="702"/>
    <n v="2225"/>
    <x v="0"/>
  </r>
  <r>
    <x v="21"/>
    <s v="4/18/2016"/>
    <n v="5153"/>
    <n v="3.9100000860000002"/>
    <n v="3.9100000860000002"/>
    <n v="0"/>
    <n v="0"/>
    <n v="0"/>
    <n v="3.8900001049999999"/>
    <n v="0"/>
    <n v="0"/>
    <n v="0"/>
    <n v="241"/>
    <n v="759"/>
    <n v="2018"/>
    <x v="0"/>
  </r>
  <r>
    <x v="21"/>
    <s v="4/19/2016"/>
    <n v="11135"/>
    <n v="8.4099998469999999"/>
    <n v="8.4099998469999999"/>
    <n v="0"/>
    <n v="0"/>
    <n v="0"/>
    <n v="8.4099998469999999"/>
    <n v="0"/>
    <n v="0"/>
    <n v="0"/>
    <n v="480"/>
    <n v="425"/>
    <n v="2606"/>
    <x v="0"/>
  </r>
  <r>
    <x v="21"/>
    <s v="4/20/2016"/>
    <n v="10449"/>
    <n v="8.0200004580000002"/>
    <n v="8.0200004580000002"/>
    <n v="0"/>
    <n v="2.0299999710000001"/>
    <n v="0.47999998900000002"/>
    <n v="5.5199999809999998"/>
    <n v="0"/>
    <n v="26"/>
    <n v="10"/>
    <n v="349"/>
    <n v="587"/>
    <n v="2536"/>
    <x v="0"/>
  </r>
  <r>
    <x v="21"/>
    <s v="4/21/2016"/>
    <n v="19542"/>
    <n v="15.010000229999999"/>
    <n v="15.010000229999999"/>
    <n v="0"/>
    <n v="0.980000019"/>
    <n v="0.40000000600000002"/>
    <n v="5.6199998860000004"/>
    <n v="0"/>
    <n v="11"/>
    <n v="19"/>
    <n v="294"/>
    <n v="579"/>
    <n v="4900"/>
    <x v="0"/>
  </r>
  <r>
    <x v="21"/>
    <s v="4/22/2016"/>
    <n v="8206"/>
    <n v="6.1999998090000004"/>
    <n v="6.1999998090000004"/>
    <n v="0"/>
    <n v="0"/>
    <n v="0"/>
    <n v="6.1999998090000004"/>
    <n v="0"/>
    <n v="0"/>
    <n v="0"/>
    <n v="402"/>
    <n v="413"/>
    <n v="2409"/>
    <x v="0"/>
  </r>
  <r>
    <x v="21"/>
    <s v="4/23/2016"/>
    <n v="11495"/>
    <n v="8.6800003050000001"/>
    <n v="8.6800003050000001"/>
    <n v="0"/>
    <n v="0"/>
    <n v="0"/>
    <n v="8.6800003050000001"/>
    <n v="0"/>
    <n v="0"/>
    <n v="0"/>
    <n v="512"/>
    <n v="468"/>
    <n v="2651"/>
    <x v="0"/>
  </r>
  <r>
    <x v="21"/>
    <s v="4/24/2016"/>
    <n v="7623"/>
    <n v="5.7600002290000001"/>
    <n v="5.7600002290000001"/>
    <n v="0"/>
    <n v="0"/>
    <n v="0"/>
    <n v="5.7600002290000001"/>
    <n v="0"/>
    <n v="0"/>
    <n v="0"/>
    <n v="362"/>
    <n v="711"/>
    <n v="2305"/>
    <x v="0"/>
  </r>
  <r>
    <x v="21"/>
    <s v="4/25/2016"/>
    <n v="0"/>
    <n v="0"/>
    <n v="0"/>
    <n v="0"/>
    <n v="0"/>
    <n v="0"/>
    <n v="0"/>
    <n v="0"/>
    <n v="0"/>
    <n v="0"/>
    <n v="0"/>
    <n v="1440"/>
    <n v="1497"/>
    <x v="0"/>
  </r>
  <r>
    <x v="21"/>
    <s v="4/26/2016"/>
    <n v="9543"/>
    <n v="7.2100000380000004"/>
    <n v="7.2100000380000004"/>
    <n v="0"/>
    <n v="0"/>
    <n v="0.34000000400000002"/>
    <n v="6.8699998860000004"/>
    <n v="0"/>
    <n v="0"/>
    <n v="7"/>
    <n v="352"/>
    <n v="1077"/>
    <n v="2450"/>
    <x v="0"/>
  </r>
  <r>
    <x v="21"/>
    <s v="4/27/2016"/>
    <n v="9411"/>
    <n v="7.1100001339999999"/>
    <n v="7.1100001339999999"/>
    <n v="0"/>
    <n v="0"/>
    <n v="0"/>
    <n v="7.1100001339999999"/>
    <n v="0"/>
    <n v="0"/>
    <n v="0"/>
    <n v="458"/>
    <n v="417"/>
    <n v="2576"/>
    <x v="0"/>
  </r>
  <r>
    <x v="21"/>
    <s v="4/28/2016"/>
    <n v="3403"/>
    <n v="2.5999999049999998"/>
    <n v="2.5999999049999998"/>
    <n v="0"/>
    <n v="0"/>
    <n v="0"/>
    <n v="2.5999999049999998"/>
    <n v="0"/>
    <n v="0"/>
    <n v="0"/>
    <n v="141"/>
    <n v="758"/>
    <n v="1879"/>
    <x v="0"/>
  </r>
  <r>
    <x v="21"/>
    <s v="4/29/2016"/>
    <n v="9592"/>
    <n v="7.2399997709999999"/>
    <n v="7.2399997709999999"/>
    <n v="0"/>
    <n v="0"/>
    <n v="0"/>
    <n v="7.2399997709999999"/>
    <n v="0"/>
    <n v="0"/>
    <n v="0"/>
    <n v="461"/>
    <n v="479"/>
    <n v="2560"/>
    <x v="0"/>
  </r>
  <r>
    <x v="21"/>
    <s v="4/30/2016"/>
    <n v="6987"/>
    <n v="5.2800002099999999"/>
    <n v="5.2800002099999999"/>
    <n v="0"/>
    <n v="0"/>
    <n v="0"/>
    <n v="5.2800002099999999"/>
    <n v="0"/>
    <n v="0"/>
    <n v="0"/>
    <n v="343"/>
    <n v="1040"/>
    <n v="2275"/>
    <x v="0"/>
  </r>
  <r>
    <x v="21"/>
    <d v="2016-01-05T00:00:00"/>
    <n v="8915"/>
    <n v="6.7300000190000002"/>
    <n v="6.7300000190000002"/>
    <n v="0"/>
    <n v="0"/>
    <n v="0"/>
    <n v="6.7300000190000002"/>
    <n v="0"/>
    <n v="0"/>
    <n v="0"/>
    <n v="397"/>
    <n v="525"/>
    <n v="2361"/>
    <x v="0"/>
  </r>
  <r>
    <x v="21"/>
    <d v="2016-02-05T00:00:00"/>
    <n v="4933"/>
    <n v="3.7300000190000002"/>
    <n v="3.7300000190000002"/>
    <n v="0"/>
    <n v="0"/>
    <n v="0"/>
    <n v="3.7300000190000002"/>
    <n v="0"/>
    <n v="0"/>
    <n v="0"/>
    <n v="236"/>
    <n v="1204"/>
    <n v="2044"/>
    <x v="0"/>
  </r>
  <r>
    <x v="21"/>
    <d v="2016-03-05T00:00:00"/>
    <n v="0"/>
    <n v="0"/>
    <n v="0"/>
    <n v="0"/>
    <n v="0"/>
    <n v="0"/>
    <n v="0"/>
    <n v="0"/>
    <n v="0"/>
    <n v="0"/>
    <n v="0"/>
    <n v="1440"/>
    <n v="1496"/>
    <x v="0"/>
  </r>
  <r>
    <x v="21"/>
    <d v="2016-04-05T00:00:00"/>
    <n v="2997"/>
    <n v="2.2599999899999998"/>
    <n v="2.2599999899999998"/>
    <n v="0"/>
    <n v="0"/>
    <n v="0"/>
    <n v="2.2599999899999998"/>
    <n v="0"/>
    <n v="0"/>
    <n v="0"/>
    <n v="156"/>
    <n v="1279"/>
    <n v="1902"/>
    <x v="0"/>
  </r>
  <r>
    <x v="21"/>
    <d v="2016-05-05T00:00:00"/>
    <n v="9799"/>
    <n v="7.4000000950000002"/>
    <n v="7.4000000950000002"/>
    <n v="0"/>
    <n v="0"/>
    <n v="0"/>
    <n v="7.4000000950000002"/>
    <n v="0"/>
    <n v="0"/>
    <n v="0"/>
    <n v="487"/>
    <n v="479"/>
    <n v="2636"/>
    <x v="0"/>
  </r>
  <r>
    <x v="21"/>
    <d v="2016-06-05T00:00:00"/>
    <n v="3365"/>
    <n v="2.6800000669999999"/>
    <n v="2.6800000669999999"/>
    <n v="0"/>
    <n v="0"/>
    <n v="0"/>
    <n v="2.6800000669999999"/>
    <n v="0"/>
    <n v="0"/>
    <n v="0"/>
    <n v="133"/>
    <n v="673"/>
    <n v="1838"/>
    <x v="0"/>
  </r>
  <r>
    <x v="21"/>
    <d v="2016-07-05T00:00:00"/>
    <n v="7336"/>
    <n v="5.5399999619999996"/>
    <n v="5.5399999619999996"/>
    <n v="0"/>
    <n v="0"/>
    <n v="0"/>
    <n v="5.5399999619999996"/>
    <n v="0"/>
    <n v="0"/>
    <n v="0"/>
    <n v="412"/>
    <n v="456"/>
    <n v="2469"/>
    <x v="0"/>
  </r>
  <r>
    <x v="21"/>
    <d v="2016-08-05T00:00:00"/>
    <n v="7328"/>
    <n v="5.5300002099999999"/>
    <n v="5.5300002099999999"/>
    <n v="0"/>
    <n v="0"/>
    <n v="0"/>
    <n v="5.5300002099999999"/>
    <n v="0"/>
    <n v="0"/>
    <n v="0"/>
    <n v="318"/>
    <n v="517"/>
    <n v="2250"/>
    <x v="0"/>
  </r>
  <r>
    <x v="21"/>
    <d v="2016-09-05T00:00:00"/>
    <n v="4477"/>
    <n v="3.380000114"/>
    <n v="3.380000114"/>
    <n v="0"/>
    <n v="0"/>
    <n v="0"/>
    <n v="3.380000114"/>
    <n v="0"/>
    <n v="0"/>
    <n v="0"/>
    <n v="197"/>
    <n v="125"/>
    <n v="1248"/>
    <x v="0"/>
  </r>
  <r>
    <x v="22"/>
    <d v="2016-12-04T00:00:00"/>
    <n v="4562"/>
    <n v="3.4500000480000002"/>
    <n v="3.4500000480000002"/>
    <n v="0"/>
    <n v="0"/>
    <n v="0"/>
    <n v="3.4500000480000002"/>
    <n v="0"/>
    <n v="0"/>
    <n v="0"/>
    <n v="199"/>
    <n v="1241"/>
    <n v="2560"/>
    <x v="0"/>
  </r>
  <r>
    <x v="22"/>
    <s v="4/13/2016"/>
    <n v="7142"/>
    <n v="5.4000000950000002"/>
    <n v="5.4000000950000002"/>
    <n v="0"/>
    <n v="0"/>
    <n v="0"/>
    <n v="5.3899998660000001"/>
    <n v="0.01"/>
    <n v="0"/>
    <n v="0"/>
    <n v="350"/>
    <n v="1090"/>
    <n v="2905"/>
    <x v="0"/>
  </r>
  <r>
    <x v="22"/>
    <s v="4/14/2016"/>
    <n v="7671"/>
    <n v="5.8000001909999996"/>
    <n v="5.8000001909999996"/>
    <n v="0"/>
    <n v="0"/>
    <n v="0"/>
    <n v="5.7699999809999998"/>
    <n v="2.9999998999999999E-2"/>
    <n v="0"/>
    <n v="0"/>
    <n v="363"/>
    <n v="1077"/>
    <n v="2952"/>
    <x v="0"/>
  </r>
  <r>
    <x v="22"/>
    <s v="4/15/2016"/>
    <n v="9501"/>
    <n v="7.1799998279999997"/>
    <n v="7.1799998279999997"/>
    <n v="0"/>
    <n v="0"/>
    <n v="0"/>
    <n v="7.170000076"/>
    <n v="0.01"/>
    <n v="0"/>
    <n v="0"/>
    <n v="328"/>
    <n v="1112"/>
    <n v="2896"/>
    <x v="0"/>
  </r>
  <r>
    <x v="22"/>
    <s v="4/16/2016"/>
    <n v="8301"/>
    <n v="6.2800002099999999"/>
    <n v="6.2800002099999999"/>
    <n v="0"/>
    <n v="0"/>
    <n v="0"/>
    <n v="6.2699999809999998"/>
    <n v="0.01"/>
    <n v="0"/>
    <n v="0"/>
    <n v="258"/>
    <n v="1182"/>
    <n v="2783"/>
    <x v="0"/>
  </r>
  <r>
    <x v="22"/>
    <s v="4/17/2016"/>
    <n v="7851"/>
    <n v="5.9400000569999998"/>
    <n v="5.9400000569999998"/>
    <n v="0"/>
    <n v="1.1399999860000001"/>
    <n v="0.790000021"/>
    <n v="4"/>
    <n v="0"/>
    <n v="31"/>
    <n v="12"/>
    <n v="225"/>
    <n v="1172"/>
    <n v="3171"/>
    <x v="0"/>
  </r>
  <r>
    <x v="22"/>
    <s v="4/18/2016"/>
    <n v="6885"/>
    <n v="5.2100000380000004"/>
    <n v="5.2100000380000004"/>
    <n v="0"/>
    <n v="0"/>
    <n v="0"/>
    <n v="5.1900000569999998"/>
    <n v="0.02"/>
    <n v="0"/>
    <n v="0"/>
    <n v="271"/>
    <n v="1169"/>
    <n v="2766"/>
    <x v="0"/>
  </r>
  <r>
    <x v="22"/>
    <s v="4/19/2016"/>
    <n v="7142"/>
    <n v="5.4000000950000002"/>
    <n v="5.4000000950000002"/>
    <n v="0"/>
    <n v="0"/>
    <n v="0"/>
    <n v="5.3899998660000001"/>
    <n v="0.01"/>
    <n v="0"/>
    <n v="0"/>
    <n v="321"/>
    <n v="1119"/>
    <n v="2839"/>
    <x v="0"/>
  </r>
  <r>
    <x v="22"/>
    <s v="4/20/2016"/>
    <n v="6361"/>
    <n v="4.8099999430000002"/>
    <n v="4.8099999430000002"/>
    <n v="0"/>
    <n v="0"/>
    <n v="0"/>
    <n v="4.8000001909999996"/>
    <n v="0.01"/>
    <n v="0"/>
    <n v="0"/>
    <n v="258"/>
    <n v="1182"/>
    <n v="2701"/>
    <x v="0"/>
  </r>
  <r>
    <x v="22"/>
    <s v="4/21/2016"/>
    <n v="0"/>
    <n v="0"/>
    <n v="0"/>
    <n v="0"/>
    <n v="0"/>
    <n v="0"/>
    <n v="0"/>
    <n v="0"/>
    <n v="0"/>
    <n v="0"/>
    <n v="0"/>
    <n v="1440"/>
    <n v="2060"/>
    <x v="0"/>
  </r>
  <r>
    <x v="22"/>
    <s v="4/22/2016"/>
    <n v="6238"/>
    <n v="4.7199997900000001"/>
    <n v="4.7199997900000001"/>
    <n v="0"/>
    <n v="0"/>
    <n v="0"/>
    <n v="4.7199997900000001"/>
    <n v="0"/>
    <n v="0"/>
    <n v="0"/>
    <n v="302"/>
    <n v="1138"/>
    <n v="2796"/>
    <x v="0"/>
  </r>
  <r>
    <x v="22"/>
    <s v="4/23/2016"/>
    <n v="0"/>
    <n v="0"/>
    <n v="0"/>
    <n v="0"/>
    <n v="0"/>
    <n v="0"/>
    <n v="0"/>
    <n v="0"/>
    <n v="33"/>
    <n v="0"/>
    <n v="0"/>
    <n v="1407"/>
    <n v="2664"/>
    <x v="0"/>
  </r>
  <r>
    <x v="22"/>
    <s v="4/24/2016"/>
    <n v="5896"/>
    <n v="4.4600000380000004"/>
    <n v="4.4600000380000004"/>
    <n v="0"/>
    <n v="0"/>
    <n v="0"/>
    <n v="4.4600000380000004"/>
    <n v="0"/>
    <n v="0"/>
    <n v="0"/>
    <n v="258"/>
    <n v="1182"/>
    <n v="2703"/>
    <x v="0"/>
  </r>
  <r>
    <x v="22"/>
    <s v="4/25/2016"/>
    <n v="7802"/>
    <n v="5.9000000950000002"/>
    <n v="5.9000000950000002"/>
    <n v="0"/>
    <n v="0.68000000699999996"/>
    <n v="0.18000000699999999"/>
    <n v="5.0300002099999999"/>
    <n v="0.01"/>
    <n v="8"/>
    <n v="3"/>
    <n v="249"/>
    <n v="1180"/>
    <n v="2771"/>
    <x v="0"/>
  </r>
  <r>
    <x v="22"/>
    <s v="4/26/2016"/>
    <n v="0"/>
    <n v="0"/>
    <n v="0"/>
    <n v="0"/>
    <n v="0"/>
    <n v="0"/>
    <n v="0"/>
    <n v="0"/>
    <n v="0"/>
    <n v="0"/>
    <n v="0"/>
    <n v="1440"/>
    <n v="2060"/>
    <x v="0"/>
  </r>
  <r>
    <x v="22"/>
    <s v="4/27/2016"/>
    <n v="5565"/>
    <n v="4.2100000380000004"/>
    <n v="4.2100000380000004"/>
    <n v="0"/>
    <n v="0"/>
    <n v="0"/>
    <n v="4.1799998279999997"/>
    <n v="2.9999998999999999E-2"/>
    <n v="0"/>
    <n v="0"/>
    <n v="287"/>
    <n v="1153"/>
    <n v="2743"/>
    <x v="0"/>
  </r>
  <r>
    <x v="22"/>
    <s v="4/28/2016"/>
    <n v="5731"/>
    <n v="4.329999924"/>
    <n v="4.329999924"/>
    <n v="0"/>
    <n v="0"/>
    <n v="0"/>
    <n v="4.329999924"/>
    <n v="0"/>
    <n v="0"/>
    <n v="0"/>
    <n v="255"/>
    <n v="1185"/>
    <n v="2687"/>
    <x v="0"/>
  </r>
  <r>
    <x v="22"/>
    <s v="4/29/2016"/>
    <n v="0"/>
    <n v="0"/>
    <n v="0"/>
    <n v="0"/>
    <n v="0"/>
    <n v="0"/>
    <n v="0"/>
    <n v="0"/>
    <n v="0"/>
    <n v="0"/>
    <n v="0"/>
    <n v="1440"/>
    <n v="2060"/>
    <x v="0"/>
  </r>
  <r>
    <x v="22"/>
    <s v="4/30/2016"/>
    <n v="6744"/>
    <n v="5.0999999049999998"/>
    <n v="5.0999999049999998"/>
    <n v="0"/>
    <n v="0"/>
    <n v="0"/>
    <n v="5.0900001530000001"/>
    <n v="0.01"/>
    <n v="0"/>
    <n v="0"/>
    <n v="324"/>
    <n v="1116"/>
    <n v="2843"/>
    <x v="0"/>
  </r>
  <r>
    <x v="22"/>
    <d v="2016-01-05T00:00:00"/>
    <n v="9837"/>
    <n v="7.4400000569999998"/>
    <n v="7.4400000569999998"/>
    <n v="0"/>
    <n v="0.66000002599999996"/>
    <n v="2.75"/>
    <n v="4"/>
    <n v="0.02"/>
    <n v="8"/>
    <n v="95"/>
    <n v="282"/>
    <n v="1055"/>
    <n v="3327"/>
    <x v="0"/>
  </r>
  <r>
    <x v="22"/>
    <d v="2016-02-05T00:00:00"/>
    <n v="6781"/>
    <n v="5.1300001139999996"/>
    <n v="5.1300001139999996"/>
    <n v="0"/>
    <n v="0"/>
    <n v="0"/>
    <n v="5.1100001339999999"/>
    <n v="0.02"/>
    <n v="0"/>
    <n v="0"/>
    <n v="268"/>
    <n v="1172"/>
    <n v="2725"/>
    <x v="0"/>
  </r>
  <r>
    <x v="22"/>
    <d v="2016-03-05T00:00:00"/>
    <n v="6047"/>
    <n v="4.5700001720000003"/>
    <n v="4.5700001720000003"/>
    <n v="0"/>
    <n v="0"/>
    <n v="0"/>
    <n v="4.5700001720000003"/>
    <n v="0"/>
    <n v="0"/>
    <n v="0"/>
    <n v="240"/>
    <n v="1200"/>
    <n v="2671"/>
    <x v="0"/>
  </r>
  <r>
    <x v="22"/>
    <d v="2016-04-05T00:00:00"/>
    <n v="5832"/>
    <n v="4.4099998469999999"/>
    <n v="4.4099998469999999"/>
    <n v="0"/>
    <n v="0"/>
    <n v="0"/>
    <n v="4.4000000950000002"/>
    <n v="0.01"/>
    <n v="0"/>
    <n v="0"/>
    <n v="272"/>
    <n v="1168"/>
    <n v="2718"/>
    <x v="0"/>
  </r>
  <r>
    <x v="22"/>
    <d v="2016-05-05T00:00:00"/>
    <n v="6339"/>
    <n v="4.7899999619999996"/>
    <n v="4.7899999619999996"/>
    <n v="0"/>
    <n v="0"/>
    <n v="0"/>
    <n v="4.7899999619999996"/>
    <n v="0"/>
    <n v="0"/>
    <n v="0"/>
    <n v="239"/>
    <n v="1201"/>
    <n v="2682"/>
    <x v="0"/>
  </r>
  <r>
    <x v="22"/>
    <d v="2016-06-05T00:00:00"/>
    <n v="6116"/>
    <n v="4.6199998860000004"/>
    <n v="4.6199998860000004"/>
    <n v="0"/>
    <n v="0"/>
    <n v="0"/>
    <n v="4.5900001530000001"/>
    <n v="2.9999998999999999E-2"/>
    <n v="0"/>
    <n v="0"/>
    <n v="305"/>
    <n v="1135"/>
    <n v="2806"/>
    <x v="0"/>
  </r>
  <r>
    <x v="22"/>
    <d v="2016-07-05T00:00:00"/>
    <n v="5510"/>
    <n v="4.170000076"/>
    <n v="4.170000076"/>
    <n v="0"/>
    <n v="0"/>
    <n v="0"/>
    <n v="4.1599998469999999"/>
    <n v="0"/>
    <n v="0"/>
    <n v="0"/>
    <n v="227"/>
    <n v="1213"/>
    <n v="2613"/>
    <x v="0"/>
  </r>
  <r>
    <x v="22"/>
    <d v="2016-08-05T00:00:00"/>
    <n v="7706"/>
    <n v="5.829999924"/>
    <n v="5.829999924"/>
    <n v="0"/>
    <n v="0"/>
    <n v="0"/>
    <n v="5.8200001720000003"/>
    <n v="0"/>
    <n v="0"/>
    <n v="0"/>
    <n v="251"/>
    <n v="1189"/>
    <n v="2712"/>
    <x v="0"/>
  </r>
  <r>
    <x v="22"/>
    <d v="2016-09-05T00:00:00"/>
    <n v="6277"/>
    <n v="4.75"/>
    <n v="4.75"/>
    <n v="0"/>
    <n v="0"/>
    <n v="0"/>
    <n v="4.7300000190000002"/>
    <n v="0.02"/>
    <n v="0"/>
    <n v="0"/>
    <n v="264"/>
    <n v="800"/>
    <n v="2175"/>
    <x v="0"/>
  </r>
  <r>
    <x v="22"/>
    <d v="2016-10-05T00:00:00"/>
    <n v="0"/>
    <n v="0"/>
    <n v="0"/>
    <n v="0"/>
    <n v="0"/>
    <n v="0"/>
    <n v="0"/>
    <n v="0"/>
    <n v="0"/>
    <n v="0"/>
    <n v="0"/>
    <n v="1440"/>
    <n v="0"/>
    <x v="0"/>
  </r>
  <r>
    <x v="23"/>
    <d v="2016-12-04T00:00:00"/>
    <n v="0"/>
    <n v="0"/>
    <n v="0"/>
    <n v="0"/>
    <n v="0"/>
    <n v="0"/>
    <n v="0"/>
    <n v="0"/>
    <n v="0"/>
    <n v="0"/>
    <n v="0"/>
    <n v="1440"/>
    <n v="1841"/>
    <x v="0"/>
  </r>
  <r>
    <x v="23"/>
    <s v="4/13/2016"/>
    <n v="4053"/>
    <n v="2.9100000860000002"/>
    <n v="2.9100000860000002"/>
    <n v="0"/>
    <n v="1.1100000139999999"/>
    <n v="0.579999983"/>
    <n v="1.2200000289999999"/>
    <n v="0"/>
    <n v="17"/>
    <n v="18"/>
    <n v="85"/>
    <n v="1053"/>
    <n v="2400"/>
    <x v="0"/>
  </r>
  <r>
    <x v="23"/>
    <s v="4/14/2016"/>
    <n v="5162"/>
    <n v="3.7000000480000002"/>
    <n v="3.7000000480000002"/>
    <n v="0"/>
    <n v="0.87000000499999997"/>
    <n v="0.86000001400000003"/>
    <n v="1.9700000289999999"/>
    <n v="0"/>
    <n v="14"/>
    <n v="24"/>
    <n v="105"/>
    <n v="863"/>
    <n v="2507"/>
    <x v="0"/>
  </r>
  <r>
    <x v="23"/>
    <s v="4/15/2016"/>
    <n v="1282"/>
    <n v="0.920000017"/>
    <n v="0.920000017"/>
    <n v="0"/>
    <n v="0"/>
    <n v="0"/>
    <n v="0.920000017"/>
    <n v="0"/>
    <n v="0"/>
    <n v="0"/>
    <n v="58"/>
    <n v="976"/>
    <n v="2127"/>
    <x v="0"/>
  </r>
  <r>
    <x v="23"/>
    <s v="4/16/2016"/>
    <n v="4732"/>
    <n v="3.3900001049999999"/>
    <n v="3.3900001049999999"/>
    <n v="0"/>
    <n v="2.5199999809999998"/>
    <n v="0.810000002"/>
    <n v="5.9999998999999998E-2"/>
    <n v="0"/>
    <n v="36"/>
    <n v="18"/>
    <n v="9"/>
    <n v="1377"/>
    <n v="2225"/>
    <x v="0"/>
  </r>
  <r>
    <x v="23"/>
    <s v="4/17/2016"/>
    <n v="2497"/>
    <n v="1.789999962"/>
    <n v="1.789999962"/>
    <n v="0"/>
    <n v="0.34999999399999998"/>
    <n v="1.1299999949999999"/>
    <n v="0.310000002"/>
    <n v="0"/>
    <n v="5"/>
    <n v="24"/>
    <n v="19"/>
    <n v="1392"/>
    <n v="2067"/>
    <x v="0"/>
  </r>
  <r>
    <x v="23"/>
    <s v="4/18/2016"/>
    <n v="8294"/>
    <n v="5.9499998090000004"/>
    <n v="5.9499998090000004"/>
    <n v="0"/>
    <n v="2"/>
    <n v="0.769999981"/>
    <n v="3.170000076"/>
    <n v="0"/>
    <n v="30"/>
    <n v="31"/>
    <n v="146"/>
    <n v="1233"/>
    <n v="2798"/>
    <x v="0"/>
  </r>
  <r>
    <x v="23"/>
    <s v="4/19/2016"/>
    <n v="0"/>
    <n v="0"/>
    <n v="0"/>
    <n v="0"/>
    <n v="0"/>
    <n v="0"/>
    <n v="0"/>
    <n v="0"/>
    <n v="0"/>
    <n v="0"/>
    <n v="0"/>
    <n v="1440"/>
    <n v="1841"/>
    <x v="0"/>
  </r>
  <r>
    <x v="23"/>
    <s v="4/20/2016"/>
    <n v="10771"/>
    <n v="7.7199997900000001"/>
    <n v="7.7199997900000001"/>
    <n v="0"/>
    <n v="3.7699999809999998"/>
    <n v="1.7400000099999999"/>
    <n v="2.2200000289999999"/>
    <n v="0"/>
    <n v="70"/>
    <n v="113"/>
    <n v="178"/>
    <n v="1079"/>
    <n v="3727"/>
    <x v="0"/>
  </r>
  <r>
    <x v="23"/>
    <s v="4/21/2016"/>
    <n v="0"/>
    <n v="0"/>
    <n v="0"/>
    <n v="0"/>
    <n v="0"/>
    <n v="0"/>
    <n v="0"/>
    <n v="0"/>
    <n v="0"/>
    <n v="0"/>
    <n v="0"/>
    <n v="1440"/>
    <n v="1841"/>
    <x v="0"/>
  </r>
  <r>
    <x v="23"/>
    <s v="4/22/2016"/>
    <n v="637"/>
    <n v="0.46000000800000002"/>
    <n v="0.46000000800000002"/>
    <n v="0"/>
    <n v="0"/>
    <n v="0"/>
    <n v="0.46000000800000002"/>
    <n v="0"/>
    <n v="0"/>
    <n v="0"/>
    <n v="20"/>
    <n v="1420"/>
    <n v="1922"/>
    <x v="0"/>
  </r>
  <r>
    <x v="23"/>
    <s v="4/23/2016"/>
    <n v="0"/>
    <n v="0"/>
    <n v="0"/>
    <n v="0"/>
    <n v="0"/>
    <n v="0"/>
    <n v="0"/>
    <n v="0"/>
    <n v="0"/>
    <n v="0"/>
    <n v="0"/>
    <n v="1440"/>
    <n v="1841"/>
    <x v="0"/>
  </r>
  <r>
    <x v="23"/>
    <s v="4/24/2016"/>
    <n v="2153"/>
    <n v="1.539999962"/>
    <n v="1.539999962"/>
    <n v="0"/>
    <n v="0.769999981"/>
    <n v="0.62000000499999997"/>
    <n v="0.15000000599999999"/>
    <n v="0"/>
    <n v="11"/>
    <n v="18"/>
    <n v="11"/>
    <n v="1400"/>
    <n v="2053"/>
    <x v="0"/>
  </r>
  <r>
    <x v="23"/>
    <s v="4/25/2016"/>
    <n v="6474"/>
    <n v="4.6399998660000001"/>
    <n v="4.6399998660000001"/>
    <n v="0"/>
    <n v="2.2699999809999998"/>
    <n v="0.46000000800000002"/>
    <n v="1.8999999759999999"/>
    <n v="0"/>
    <n v="33"/>
    <n v="13"/>
    <n v="92"/>
    <n v="1302"/>
    <n v="2484"/>
    <x v="0"/>
  </r>
  <r>
    <x v="23"/>
    <s v="4/26/2016"/>
    <n v="7091"/>
    <n v="5.2699999809999998"/>
    <n v="5.2699999809999998"/>
    <n v="1.9595960379999999"/>
    <n v="3.4800000190000002"/>
    <n v="0.87000000499999997"/>
    <n v="0.730000019"/>
    <n v="0"/>
    <n v="42"/>
    <n v="30"/>
    <n v="47"/>
    <n v="1321"/>
    <n v="2584"/>
    <x v="0"/>
  </r>
  <r>
    <x v="23"/>
    <s v="4/27/2016"/>
    <n v="0"/>
    <n v="0"/>
    <n v="0"/>
    <n v="0"/>
    <n v="0"/>
    <n v="0"/>
    <n v="0"/>
    <n v="0"/>
    <n v="0"/>
    <n v="0"/>
    <n v="0"/>
    <n v="1440"/>
    <n v="1841"/>
    <x v="0"/>
  </r>
  <r>
    <x v="23"/>
    <s v="4/28/2016"/>
    <n v="703"/>
    <n v="0.5"/>
    <n v="0.5"/>
    <n v="0"/>
    <n v="5.9999998999999998E-2"/>
    <n v="0.20000000300000001"/>
    <n v="0.23999999499999999"/>
    <n v="0"/>
    <n v="2"/>
    <n v="13"/>
    <n v="15"/>
    <n v="1410"/>
    <n v="1993"/>
    <x v="0"/>
  </r>
  <r>
    <x v="23"/>
    <s v="4/29/2016"/>
    <n v="0"/>
    <n v="0"/>
    <n v="0"/>
    <n v="0"/>
    <n v="0"/>
    <n v="0"/>
    <n v="0"/>
    <n v="0"/>
    <n v="0"/>
    <n v="0"/>
    <n v="0"/>
    <n v="1440"/>
    <n v="1841"/>
    <x v="0"/>
  </r>
  <r>
    <x v="23"/>
    <s v="4/30/2016"/>
    <n v="2503"/>
    <n v="1.789999962"/>
    <n v="1.789999962"/>
    <n v="0"/>
    <n v="0.15999999600000001"/>
    <n v="0.15999999600000001"/>
    <n v="1.480000019"/>
    <n v="0"/>
    <n v="3"/>
    <n v="9"/>
    <n v="84"/>
    <n v="1344"/>
    <n v="2280"/>
    <x v="0"/>
  </r>
  <r>
    <x v="23"/>
    <d v="2016-01-05T00:00:00"/>
    <n v="2487"/>
    <n v="1.7799999710000001"/>
    <n v="1.7799999710000001"/>
    <n v="0"/>
    <n v="0.47999998900000002"/>
    <n v="0.62000000499999997"/>
    <n v="0.68000000699999996"/>
    <n v="0"/>
    <n v="9"/>
    <n v="34"/>
    <n v="50"/>
    <n v="1347"/>
    <n v="2319"/>
    <x v="0"/>
  </r>
  <r>
    <x v="23"/>
    <d v="2016-02-05T00:00:00"/>
    <n v="0"/>
    <n v="0"/>
    <n v="0"/>
    <n v="0"/>
    <n v="0"/>
    <n v="0"/>
    <n v="0"/>
    <n v="0"/>
    <n v="0"/>
    <n v="0"/>
    <n v="0"/>
    <n v="1440"/>
    <n v="1841"/>
    <x v="0"/>
  </r>
  <r>
    <x v="23"/>
    <d v="2016-03-05T00:00:00"/>
    <n v="9"/>
    <n v="0.01"/>
    <n v="0.01"/>
    <n v="0"/>
    <n v="0"/>
    <n v="0"/>
    <n v="0.01"/>
    <n v="0"/>
    <n v="0"/>
    <n v="0"/>
    <n v="1"/>
    <n v="1439"/>
    <n v="1843"/>
    <x v="0"/>
  </r>
  <r>
    <x v="23"/>
    <d v="2016-04-05T00:00:00"/>
    <n v="0"/>
    <n v="0"/>
    <n v="0"/>
    <n v="0"/>
    <n v="0"/>
    <n v="0"/>
    <n v="0"/>
    <n v="0"/>
    <n v="0"/>
    <n v="0"/>
    <n v="0"/>
    <n v="1440"/>
    <n v="1841"/>
    <x v="0"/>
  </r>
  <r>
    <x v="23"/>
    <d v="2016-05-05T00:00:00"/>
    <n v="0"/>
    <n v="0"/>
    <n v="0"/>
    <n v="0"/>
    <n v="0"/>
    <n v="0"/>
    <n v="0"/>
    <n v="0"/>
    <n v="0"/>
    <n v="0"/>
    <n v="0"/>
    <n v="1440"/>
    <n v="1841"/>
    <x v="0"/>
  </r>
  <r>
    <x v="23"/>
    <d v="2016-06-05T00:00:00"/>
    <n v="4697"/>
    <n v="3.369999886"/>
    <n v="3.369999886"/>
    <n v="0"/>
    <n v="0.469999999"/>
    <n v="0.93000000699999996"/>
    <n v="1.9299999480000001"/>
    <n v="0"/>
    <n v="12"/>
    <n v="35"/>
    <n v="75"/>
    <n v="1318"/>
    <n v="2496"/>
    <x v="0"/>
  </r>
  <r>
    <x v="23"/>
    <d v="2016-07-05T00:00:00"/>
    <n v="1967"/>
    <n v="1.4099999670000001"/>
    <n v="1.4099999670000001"/>
    <n v="0"/>
    <n v="0.12999999500000001"/>
    <n v="0.23999999499999999"/>
    <n v="1.0499999520000001"/>
    <n v="0"/>
    <n v="2"/>
    <n v="5"/>
    <n v="49"/>
    <n v="551"/>
    <n v="1032"/>
    <x v="0"/>
  </r>
  <r>
    <x v="24"/>
    <d v="2016-12-04T00:00:00"/>
    <n v="10199"/>
    <n v="6.7399997709999999"/>
    <n v="6.7399997709999999"/>
    <n v="0"/>
    <n v="3.4000000950000002"/>
    <n v="0.829999983"/>
    <n v="2.5099999899999998"/>
    <n v="0"/>
    <n v="50"/>
    <n v="14"/>
    <n v="189"/>
    <n v="796"/>
    <n v="1994"/>
    <x v="0"/>
  </r>
  <r>
    <x v="24"/>
    <s v="4/13/2016"/>
    <n v="5652"/>
    <n v="3.7400000100000002"/>
    <n v="3.7400000100000002"/>
    <n v="0"/>
    <n v="0.56999999300000004"/>
    <n v="1.210000038"/>
    <n v="1.960000038"/>
    <n v="0"/>
    <n v="8"/>
    <n v="24"/>
    <n v="142"/>
    <n v="548"/>
    <n v="1718"/>
    <x v="0"/>
  </r>
  <r>
    <x v="24"/>
    <s v="4/14/2016"/>
    <n v="1551"/>
    <n v="1.0299999710000001"/>
    <n v="1.0299999710000001"/>
    <n v="0"/>
    <n v="0"/>
    <n v="0"/>
    <n v="1.0299999710000001"/>
    <n v="0"/>
    <n v="0"/>
    <n v="0"/>
    <n v="86"/>
    <n v="862"/>
    <n v="1466"/>
    <x v="0"/>
  </r>
  <r>
    <x v="24"/>
    <s v="4/15/2016"/>
    <n v="5563"/>
    <n v="3.6800000669999999"/>
    <n v="3.6800000669999999"/>
    <n v="0"/>
    <n v="0"/>
    <n v="0"/>
    <n v="3.6800000669999999"/>
    <n v="0"/>
    <n v="0"/>
    <n v="0"/>
    <n v="217"/>
    <n v="837"/>
    <n v="1756"/>
    <x v="0"/>
  </r>
  <r>
    <x v="24"/>
    <s v="4/16/2016"/>
    <n v="13217"/>
    <n v="8.7399997710000008"/>
    <n v="8.7399997710000008"/>
    <n v="0"/>
    <n v="3.6600000860000002"/>
    <n v="0.189999998"/>
    <n v="4.8800001139999996"/>
    <n v="0"/>
    <n v="50"/>
    <n v="3"/>
    <n v="280"/>
    <n v="741"/>
    <n v="2173"/>
    <x v="0"/>
  </r>
  <r>
    <x v="24"/>
    <s v="4/17/2016"/>
    <n v="10145"/>
    <n v="6.7100000380000004"/>
    <n v="6.7100000380000004"/>
    <n v="0"/>
    <n v="0.33000001299999998"/>
    <n v="0.68000000699999996"/>
    <n v="5.6900000569999998"/>
    <n v="0"/>
    <n v="5"/>
    <n v="13"/>
    <n v="295"/>
    <n v="634"/>
    <n v="2027"/>
    <x v="0"/>
  </r>
  <r>
    <x v="24"/>
    <s v="4/18/2016"/>
    <n v="11404"/>
    <n v="7.5399999619999996"/>
    <n v="7.5399999619999996"/>
    <n v="0"/>
    <n v="0.829999983"/>
    <n v="2.3900001049999999"/>
    <n v="4.3200001720000003"/>
    <n v="0"/>
    <n v="13"/>
    <n v="42"/>
    <n v="238"/>
    <n v="689"/>
    <n v="2039"/>
    <x v="0"/>
  </r>
  <r>
    <x v="24"/>
    <s v="4/19/2016"/>
    <n v="10742"/>
    <n v="7.0999999049999998"/>
    <n v="7.0999999049999998"/>
    <n v="0"/>
    <n v="2.0999999049999998"/>
    <n v="2.130000114"/>
    <n v="2.869999886"/>
    <n v="0"/>
    <n v="35"/>
    <n v="41"/>
    <n v="195"/>
    <n v="659"/>
    <n v="2046"/>
    <x v="0"/>
  </r>
  <r>
    <x v="24"/>
    <s v="4/20/2016"/>
    <n v="13928"/>
    <n v="9.5500001910000005"/>
    <n v="9.5500001910000005"/>
    <n v="0"/>
    <n v="4.2800002099999999"/>
    <n v="0.189999998"/>
    <n v="5.0900001530000001"/>
    <n v="0"/>
    <n v="48"/>
    <n v="4"/>
    <n v="297"/>
    <n v="639"/>
    <n v="2174"/>
    <x v="0"/>
  </r>
  <r>
    <x v="24"/>
    <s v="4/21/2016"/>
    <n v="11835"/>
    <n v="9.7100000380000004"/>
    <n v="7.8800001139999996"/>
    <n v="4.0816922189999998"/>
    <n v="3.9900000100000002"/>
    <n v="2.0999999049999998"/>
    <n v="3.5099999899999998"/>
    <n v="0.109999999"/>
    <n v="53"/>
    <n v="27"/>
    <n v="214"/>
    <n v="708"/>
    <n v="2179"/>
    <x v="0"/>
  </r>
  <r>
    <x v="24"/>
    <s v="4/22/2016"/>
    <n v="10725"/>
    <n v="7.0900001530000001"/>
    <n v="7.0900001530000001"/>
    <n v="0"/>
    <n v="1.769999981"/>
    <n v="1.5499999520000001"/>
    <n v="3.7699999809999998"/>
    <n v="0"/>
    <n v="30"/>
    <n v="33"/>
    <n v="240"/>
    <n v="659"/>
    <n v="2086"/>
    <x v="0"/>
  </r>
  <r>
    <x v="24"/>
    <s v="4/23/2016"/>
    <n v="20031"/>
    <n v="13.239999770000001"/>
    <n v="13.239999770000001"/>
    <n v="0"/>
    <n v="4.1999998090000004"/>
    <n v="2"/>
    <n v="7.0399999619999996"/>
    <n v="0"/>
    <n v="58"/>
    <n v="41"/>
    <n v="347"/>
    <n v="484"/>
    <n v="2571"/>
    <x v="0"/>
  </r>
  <r>
    <x v="24"/>
    <s v="4/24/2016"/>
    <n v="5029"/>
    <n v="3.3199999330000001"/>
    <n v="3.3199999330000001"/>
    <n v="0"/>
    <n v="0"/>
    <n v="0"/>
    <n v="3.3199999330000001"/>
    <n v="0"/>
    <n v="0"/>
    <n v="0"/>
    <n v="199"/>
    <n v="720"/>
    <n v="1705"/>
    <x v="0"/>
  </r>
  <r>
    <x v="24"/>
    <s v="4/25/2016"/>
    <n v="13239"/>
    <n v="9.2700004580000002"/>
    <n v="9.0799999239999991"/>
    <n v="2.7851750850000001"/>
    <n v="3.0199999809999998"/>
    <n v="1.6799999480000001"/>
    <n v="4.4600000380000004"/>
    <n v="0.10000000100000001"/>
    <n v="35"/>
    <n v="31"/>
    <n v="282"/>
    <n v="637"/>
    <n v="2194"/>
    <x v="0"/>
  </r>
  <r>
    <x v="24"/>
    <s v="4/26/2016"/>
    <n v="10433"/>
    <n v="6.9000000950000002"/>
    <n v="6.9000000950000002"/>
    <n v="0"/>
    <n v="2.579999924"/>
    <n v="0.41999998700000002"/>
    <n v="3.9000000950000002"/>
    <n v="0"/>
    <n v="36"/>
    <n v="7"/>
    <n v="254"/>
    <n v="680"/>
    <n v="2012"/>
    <x v="0"/>
  </r>
  <r>
    <x v="24"/>
    <s v="4/27/2016"/>
    <n v="10320"/>
    <n v="6.8200001720000003"/>
    <n v="6.8200001720000003"/>
    <n v="0"/>
    <n v="0.55000001200000004"/>
    <n v="2.0199999809999998"/>
    <n v="4.25"/>
    <n v="0"/>
    <n v="7"/>
    <n v="38"/>
    <n v="279"/>
    <n v="697"/>
    <n v="2034"/>
    <x v="0"/>
  </r>
  <r>
    <x v="24"/>
    <s v="4/28/2016"/>
    <n v="12627"/>
    <n v="8.3500003809999992"/>
    <n v="8.3500003809999992"/>
    <n v="0"/>
    <n v="2.5099999899999998"/>
    <n v="0.23999999499999999"/>
    <n v="5.5900001530000001"/>
    <n v="0"/>
    <n v="38"/>
    <n v="8"/>
    <n v="288"/>
    <n v="621"/>
    <n v="2182"/>
    <x v="0"/>
  </r>
  <r>
    <x v="24"/>
    <s v="4/29/2016"/>
    <n v="10762"/>
    <n v="7.1100001339999999"/>
    <n v="7.1100001339999999"/>
    <n v="0"/>
    <n v="0.81999999300000004"/>
    <n v="0.47999998900000002"/>
    <n v="5.8099999430000002"/>
    <n v="0"/>
    <n v="12"/>
    <n v="15"/>
    <n v="369"/>
    <n v="645"/>
    <n v="2254"/>
    <x v="0"/>
  </r>
  <r>
    <x v="24"/>
    <s v="4/30/2016"/>
    <n v="10081"/>
    <n v="6.6599998469999999"/>
    <n v="6.6599998469999999"/>
    <n v="0"/>
    <n v="2.2400000100000002"/>
    <n v="0.75999998999999996"/>
    <n v="3.670000076"/>
    <n v="0"/>
    <n v="32"/>
    <n v="16"/>
    <n v="237"/>
    <n v="731"/>
    <n v="2002"/>
    <x v="0"/>
  </r>
  <r>
    <x v="24"/>
    <d v="2016-01-05T00:00:00"/>
    <n v="5454"/>
    <n v="3.6099998950000001"/>
    <n v="3.6099998950000001"/>
    <n v="0"/>
    <n v="0"/>
    <n v="0"/>
    <n v="3.6099998950000001"/>
    <n v="0"/>
    <n v="0"/>
    <n v="0"/>
    <n v="215"/>
    <n v="722"/>
    <n v="1740"/>
    <x v="0"/>
  </r>
  <r>
    <x v="24"/>
    <d v="2016-02-05T00:00:00"/>
    <n v="12912"/>
    <n v="8.5399999619999996"/>
    <n v="8.5399999619999996"/>
    <n v="0"/>
    <n v="1.2000000479999999"/>
    <n v="2"/>
    <n v="5.3400001530000001"/>
    <n v="0"/>
    <n v="18"/>
    <n v="39"/>
    <n v="313"/>
    <n v="655"/>
    <n v="2162"/>
    <x v="0"/>
  </r>
  <r>
    <x v="24"/>
    <d v="2016-03-05T00:00:00"/>
    <n v="12109"/>
    <n v="8.1199998860000004"/>
    <n v="8.1199998860000004"/>
    <n v="0"/>
    <n v="1.7400000099999999"/>
    <n v="2.039999962"/>
    <n v="4.329999924"/>
    <n v="0"/>
    <n v="21"/>
    <n v="36"/>
    <n v="267"/>
    <n v="654"/>
    <n v="2072"/>
    <x v="0"/>
  </r>
  <r>
    <x v="24"/>
    <d v="2016-04-05T00:00:00"/>
    <n v="10147"/>
    <n v="6.7100000380000004"/>
    <n v="6.7100000380000004"/>
    <n v="0"/>
    <n v="0.469999999"/>
    <n v="1.6799999480000001"/>
    <n v="4.5500001909999996"/>
    <n v="0"/>
    <n v="15"/>
    <n v="36"/>
    <n v="284"/>
    <n v="683"/>
    <n v="2086"/>
    <x v="0"/>
  </r>
  <r>
    <x v="24"/>
    <d v="2016-05-05T00:00:00"/>
    <n v="10524"/>
    <n v="6.9600000380000004"/>
    <n v="6.9600000380000004"/>
    <n v="0"/>
    <n v="0.99000001000000004"/>
    <n v="1.1599999670000001"/>
    <n v="4.8099999430000002"/>
    <n v="0"/>
    <n v="14"/>
    <n v="22"/>
    <n v="305"/>
    <n v="591"/>
    <n v="2066"/>
    <x v="0"/>
  </r>
  <r>
    <x v="24"/>
    <d v="2016-06-05T00:00:00"/>
    <n v="5908"/>
    <n v="3.9100000860000002"/>
    <n v="3.9100000860000002"/>
    <n v="0"/>
    <n v="0"/>
    <n v="0"/>
    <n v="3.9100000860000002"/>
    <n v="0"/>
    <n v="0"/>
    <n v="0"/>
    <n v="299"/>
    <n v="717"/>
    <n v="1850"/>
    <x v="0"/>
  </r>
  <r>
    <x v="24"/>
    <d v="2016-07-05T00:00:00"/>
    <n v="6815"/>
    <n v="4.5"/>
    <n v="4.5"/>
    <n v="0"/>
    <n v="0"/>
    <n v="0"/>
    <n v="4.5"/>
    <n v="0"/>
    <n v="0"/>
    <n v="0"/>
    <n v="328"/>
    <n v="745"/>
    <n v="1947"/>
    <x v="0"/>
  </r>
  <r>
    <x v="24"/>
    <d v="2016-08-05T00:00:00"/>
    <n v="4188"/>
    <n v="2.7699999809999998"/>
    <n v="2.7699999809999998"/>
    <n v="0"/>
    <n v="0"/>
    <n v="0.519999981"/>
    <n v="2.25"/>
    <n v="0"/>
    <n v="0"/>
    <n v="14"/>
    <n v="151"/>
    <n v="709"/>
    <n v="1659"/>
    <x v="0"/>
  </r>
  <r>
    <x v="24"/>
    <d v="2016-09-05T00:00:00"/>
    <n v="12342"/>
    <n v="8.7200002669999996"/>
    <n v="8.6800003050000001"/>
    <n v="3.1678218839999999"/>
    <n v="3.9000000950000002"/>
    <n v="1.1799999480000001"/>
    <n v="3.6500000950000002"/>
    <n v="0"/>
    <n v="43"/>
    <n v="21"/>
    <n v="231"/>
    <n v="607"/>
    <n v="2105"/>
    <x v="0"/>
  </r>
  <r>
    <x v="24"/>
    <d v="2016-10-05T00:00:00"/>
    <n v="15448"/>
    <n v="10.210000040000001"/>
    <n v="10.210000040000001"/>
    <n v="0"/>
    <n v="3.4700000289999999"/>
    <n v="1.75"/>
    <n v="4.9899997709999999"/>
    <n v="0"/>
    <n v="62"/>
    <n v="34"/>
    <n v="275"/>
    <n v="626"/>
    <n v="2361"/>
    <x v="0"/>
  </r>
  <r>
    <x v="24"/>
    <d v="2016-11-05T00:00:00"/>
    <n v="6722"/>
    <n v="4.4400000569999998"/>
    <n v="4.4400000569999998"/>
    <n v="0"/>
    <n v="1.4900000099999999"/>
    <n v="0.310000002"/>
    <n v="2.6500000950000002"/>
    <n v="0"/>
    <n v="24"/>
    <n v="7"/>
    <n v="199"/>
    <n v="709"/>
    <n v="1855"/>
    <x v="0"/>
  </r>
  <r>
    <x v="24"/>
    <d v="2016-12-05T00:00:00"/>
    <n v="3587"/>
    <n v="2.369999886"/>
    <n v="2.369999886"/>
    <n v="0"/>
    <n v="0"/>
    <n v="0.25"/>
    <n v="2.1099998950000001"/>
    <n v="0"/>
    <n v="0"/>
    <n v="8"/>
    <n v="105"/>
    <n v="127"/>
    <n v="928"/>
    <x v="0"/>
  </r>
  <r>
    <x v="25"/>
    <d v="2016-12-04T00:00:00"/>
    <n v="14172"/>
    <n v="10.289999959999999"/>
    <n v="9.4799995419999998"/>
    <n v="4.869782925"/>
    <n v="4.5"/>
    <n v="0.37999999499999998"/>
    <n v="5.4099998469999999"/>
    <n v="0"/>
    <n v="53"/>
    <n v="8"/>
    <n v="355"/>
    <n v="1024"/>
    <n v="2937"/>
    <x v="0"/>
  </r>
  <r>
    <x v="25"/>
    <s v="4/13/2016"/>
    <n v="12862"/>
    <n v="9.6499996190000008"/>
    <n v="8.6000003809999992"/>
    <n v="4.8513069150000003"/>
    <n v="4.6100001339999999"/>
    <n v="0.560000002"/>
    <n v="4.4800000190000002"/>
    <n v="0"/>
    <n v="56"/>
    <n v="22"/>
    <n v="261"/>
    <n v="1101"/>
    <n v="2742"/>
    <x v="0"/>
  </r>
  <r>
    <x v="25"/>
    <s v="4/14/2016"/>
    <n v="11179"/>
    <n v="8.2399997710000008"/>
    <n v="7.4800000190000002"/>
    <n v="3.2854149339999998"/>
    <n v="2.9500000480000002"/>
    <n v="0.34000000400000002"/>
    <n v="4.9600000380000004"/>
    <n v="0"/>
    <n v="34"/>
    <n v="6"/>
    <n v="304"/>
    <n v="1096"/>
    <n v="2668"/>
    <x v="0"/>
  </r>
  <r>
    <x v="25"/>
    <s v="4/15/2016"/>
    <n v="5273"/>
    <n v="3.5299999710000001"/>
    <n v="3.5299999710000001"/>
    <n v="0"/>
    <n v="0"/>
    <n v="0"/>
    <n v="3.5299999710000001"/>
    <n v="0"/>
    <n v="0"/>
    <n v="0"/>
    <n v="202"/>
    <n v="1238"/>
    <n v="2098"/>
    <x v="0"/>
  </r>
  <r>
    <x v="25"/>
    <s v="4/16/2016"/>
    <n v="4631"/>
    <n v="3.0999999049999998"/>
    <n v="3.0999999049999998"/>
    <n v="0"/>
    <n v="0"/>
    <n v="0"/>
    <n v="3.0999999049999998"/>
    <n v="0"/>
    <n v="0"/>
    <n v="0"/>
    <n v="203"/>
    <n v="1155"/>
    <n v="2076"/>
    <x v="0"/>
  </r>
  <r>
    <x v="25"/>
    <s v="4/17/2016"/>
    <n v="8059"/>
    <n v="5.3899998660000001"/>
    <n v="5.3899998660000001"/>
    <n v="0"/>
    <n v="0"/>
    <n v="0"/>
    <n v="5.3899998660000001"/>
    <n v="0"/>
    <n v="0"/>
    <n v="0"/>
    <n v="305"/>
    <n v="1135"/>
    <n v="2383"/>
    <x v="0"/>
  </r>
  <r>
    <x v="25"/>
    <s v="4/18/2016"/>
    <n v="14816"/>
    <n v="10.97999954"/>
    <n v="9.9099998469999999"/>
    <n v="4.9305500980000003"/>
    <n v="3.789999962"/>
    <n v="2.119999886"/>
    <n v="5.0500001909999996"/>
    <n v="0.02"/>
    <n v="48"/>
    <n v="31"/>
    <n v="284"/>
    <n v="1077"/>
    <n v="2832"/>
    <x v="0"/>
  </r>
  <r>
    <x v="25"/>
    <s v="4/19/2016"/>
    <n v="14194"/>
    <n v="10.47999954"/>
    <n v="9.5"/>
    <n v="4.9421420100000004"/>
    <n v="4.4099998469999999"/>
    <n v="0.75999998999999996"/>
    <n v="5.3099999430000002"/>
    <n v="0"/>
    <n v="53"/>
    <n v="17"/>
    <n v="304"/>
    <n v="1066"/>
    <n v="2812"/>
    <x v="0"/>
  </r>
  <r>
    <x v="25"/>
    <s v="4/20/2016"/>
    <n v="15566"/>
    <n v="11.31000042"/>
    <n v="10.40999985"/>
    <n v="4.924840927"/>
    <n v="4.7899999619999996"/>
    <n v="0.670000017"/>
    <n v="5.8600001339999999"/>
    <n v="0"/>
    <n v="60"/>
    <n v="33"/>
    <n v="347"/>
    <n v="1000"/>
    <n v="3096"/>
    <x v="0"/>
  </r>
  <r>
    <x v="25"/>
    <s v="4/21/2016"/>
    <n v="13744"/>
    <n v="9.1899995800000003"/>
    <n v="9.1899995800000003"/>
    <n v="0"/>
    <n v="2.1500000950000002"/>
    <n v="1.8700000050000001"/>
    <n v="5.170000076"/>
    <n v="0"/>
    <n v="30"/>
    <n v="34"/>
    <n v="327"/>
    <n v="1049"/>
    <n v="2763"/>
    <x v="0"/>
  </r>
  <r>
    <x v="25"/>
    <s v="4/22/2016"/>
    <n v="15299"/>
    <n v="10.239999770000001"/>
    <n v="10.239999770000001"/>
    <n v="0"/>
    <n v="4.0999999049999998"/>
    <n v="1.7599999900000001"/>
    <n v="4.3699998860000004"/>
    <n v="0"/>
    <n v="64"/>
    <n v="50"/>
    <n v="261"/>
    <n v="1065"/>
    <n v="2889"/>
    <x v="0"/>
  </r>
  <r>
    <x v="25"/>
    <s v="4/23/2016"/>
    <n v="8093"/>
    <n v="5.4099998469999999"/>
    <n v="5.4099998469999999"/>
    <n v="0"/>
    <n v="0.12999999500000001"/>
    <n v="1.1299999949999999"/>
    <n v="4.1500000950000002"/>
    <n v="0"/>
    <n v="2"/>
    <n v="25"/>
    <n v="223"/>
    <n v="1190"/>
    <n v="2284"/>
    <x v="0"/>
  </r>
  <r>
    <x v="25"/>
    <s v="4/24/2016"/>
    <n v="11085"/>
    <n v="7.420000076"/>
    <n v="7.420000076"/>
    <n v="0"/>
    <n v="0"/>
    <n v="0"/>
    <n v="7.420000076"/>
    <n v="0"/>
    <n v="0"/>
    <n v="0"/>
    <n v="419"/>
    <n v="1021"/>
    <n v="2667"/>
    <x v="0"/>
  </r>
  <r>
    <x v="25"/>
    <s v="4/25/2016"/>
    <n v="18229"/>
    <n v="13.34000015"/>
    <n v="12.19999981"/>
    <n v="4.8617920879999996"/>
    <n v="4.3099999430000002"/>
    <n v="1.3700000050000001"/>
    <n v="7.670000076"/>
    <n v="0"/>
    <n v="51"/>
    <n v="24"/>
    <n v="379"/>
    <n v="986"/>
    <n v="3055"/>
    <x v="0"/>
  </r>
  <r>
    <x v="25"/>
    <s v="4/26/2016"/>
    <n v="15090"/>
    <n v="10.100000380000001"/>
    <n v="10.100000380000001"/>
    <n v="0"/>
    <n v="0.93000000699999996"/>
    <n v="0.939999998"/>
    <n v="8.2299995419999998"/>
    <n v="0"/>
    <n v="16"/>
    <n v="22"/>
    <n v="424"/>
    <n v="978"/>
    <n v="2939"/>
    <x v="0"/>
  </r>
  <r>
    <x v="25"/>
    <s v="4/27/2016"/>
    <n v="13541"/>
    <n v="10.22000027"/>
    <n v="9.0600004199999997"/>
    <n v="4.8856048579999998"/>
    <n v="4.2699999809999998"/>
    <n v="0.66000002599999996"/>
    <n v="5.2899999619999996"/>
    <n v="0"/>
    <n v="50"/>
    <n v="12"/>
    <n v="337"/>
    <n v="1041"/>
    <n v="2830"/>
    <x v="0"/>
  </r>
  <r>
    <x v="25"/>
    <s v="4/28/2016"/>
    <n v="15128"/>
    <n v="10.119999890000001"/>
    <n v="10.119999890000001"/>
    <n v="0"/>
    <n v="1.0900000329999999"/>
    <n v="0.769999981"/>
    <n v="8.2600002289999992"/>
    <n v="0"/>
    <n v="16"/>
    <n v="16"/>
    <n v="401"/>
    <n v="1007"/>
    <n v="2836"/>
    <x v="0"/>
  </r>
  <r>
    <x v="25"/>
    <s v="4/29/2016"/>
    <n v="20067"/>
    <n v="14.30000019"/>
    <n v="13.420000079999999"/>
    <n v="4.9111461639999998"/>
    <n v="4.3099999430000002"/>
    <n v="2.0499999519999998"/>
    <n v="7.9499998090000004"/>
    <n v="0"/>
    <n v="55"/>
    <n v="42"/>
    <n v="382"/>
    <n v="961"/>
    <n v="3180"/>
    <x v="0"/>
  </r>
  <r>
    <x v="25"/>
    <s v="4/30/2016"/>
    <n v="3761"/>
    <n v="2.5199999809999998"/>
    <n v="2.5199999809999998"/>
    <n v="0"/>
    <n v="0"/>
    <n v="0"/>
    <n v="2.5199999809999998"/>
    <n v="0"/>
    <n v="0"/>
    <n v="0"/>
    <n v="200"/>
    <n v="1240"/>
    <n v="2051"/>
    <x v="0"/>
  </r>
  <r>
    <x v="25"/>
    <d v="2016-01-05T00:00:00"/>
    <n v="5600"/>
    <n v="3.75"/>
    <n v="3.75"/>
    <n v="0"/>
    <n v="0"/>
    <n v="0"/>
    <n v="3.75"/>
    <n v="0"/>
    <n v="0"/>
    <n v="0"/>
    <n v="237"/>
    <n v="1142"/>
    <n v="2225"/>
    <x v="0"/>
  </r>
  <r>
    <x v="25"/>
    <d v="2016-02-05T00:00:00"/>
    <n v="13041"/>
    <n v="9.1800003050000001"/>
    <n v="8.7200002669999996"/>
    <n v="2.8323259350000001"/>
    <n v="4.6399998660000001"/>
    <n v="0.69999998799999996"/>
    <n v="3.829999924"/>
    <n v="0"/>
    <n v="64"/>
    <n v="14"/>
    <n v="250"/>
    <n v="1112"/>
    <n v="2642"/>
    <x v="0"/>
  </r>
  <r>
    <x v="25"/>
    <d v="2016-03-05T00:00:00"/>
    <n v="14510"/>
    <n v="10.869999890000001"/>
    <n v="9.7100000380000004"/>
    <n v="4.9123678210000001"/>
    <n v="4.4800000190000002"/>
    <n v="1.019999981"/>
    <n v="5.3600001339999999"/>
    <n v="0"/>
    <n v="58"/>
    <n v="31"/>
    <n v="330"/>
    <n v="1021"/>
    <n v="2976"/>
    <x v="0"/>
  </r>
  <r>
    <x v="25"/>
    <d v="2016-04-05T00:00:00"/>
    <n v="0"/>
    <n v="0"/>
    <n v="0"/>
    <n v="0"/>
    <n v="0"/>
    <n v="0"/>
    <n v="0"/>
    <n v="0"/>
    <n v="0"/>
    <n v="0"/>
    <n v="0"/>
    <n v="1440"/>
    <n v="1557"/>
    <x v="0"/>
  </r>
  <r>
    <x v="25"/>
    <d v="2016-05-05T00:00:00"/>
    <n v="15010"/>
    <n v="11.100000380000001"/>
    <n v="10.039999959999999"/>
    <n v="4.8782320019999998"/>
    <n v="4.329999924"/>
    <n v="1.289999962"/>
    <n v="5.4800000190000002"/>
    <n v="0"/>
    <n v="53"/>
    <n v="23"/>
    <n v="317"/>
    <n v="1047"/>
    <n v="2933"/>
    <x v="0"/>
  </r>
  <r>
    <x v="25"/>
    <d v="2016-06-05T00:00:00"/>
    <n v="11459"/>
    <n v="7.670000076"/>
    <n v="7.670000076"/>
    <n v="0"/>
    <n v="3"/>
    <n v="0.810000002"/>
    <n v="3.8599998950000001"/>
    <n v="0"/>
    <n v="44"/>
    <n v="13"/>
    <n v="247"/>
    <n v="1136"/>
    <n v="2553"/>
    <x v="0"/>
  </r>
  <r>
    <x v="25"/>
    <d v="2016-07-05T00:00:00"/>
    <n v="0"/>
    <n v="0"/>
    <n v="0"/>
    <n v="0"/>
    <n v="0"/>
    <n v="0"/>
    <n v="0"/>
    <n v="0"/>
    <n v="0"/>
    <n v="0"/>
    <n v="0"/>
    <n v="111"/>
    <n v="120"/>
    <x v="0"/>
  </r>
  <r>
    <x v="26"/>
    <d v="2016-12-04T00:00:00"/>
    <n v="11317"/>
    <n v="8.4099998469999999"/>
    <n v="8.4099998469999999"/>
    <n v="0"/>
    <n v="5.2699999809999998"/>
    <n v="0.15000000599999999"/>
    <n v="2.9700000289999999"/>
    <n v="0"/>
    <n v="59"/>
    <n v="6"/>
    <n v="153"/>
    <n v="745"/>
    <n v="2772"/>
    <x v="0"/>
  </r>
  <r>
    <x v="26"/>
    <s v="4/13/2016"/>
    <n v="5813"/>
    <n v="3.619999886"/>
    <n v="3.619999886"/>
    <n v="0"/>
    <n v="0.560000002"/>
    <n v="0.209999993"/>
    <n v="2.8399999139999998"/>
    <n v="0"/>
    <n v="31"/>
    <n v="26"/>
    <n v="155"/>
    <n v="744"/>
    <n v="2516"/>
    <x v="0"/>
  </r>
  <r>
    <x v="26"/>
    <s v="4/14/2016"/>
    <n v="9123"/>
    <n v="6.1199998860000004"/>
    <n v="6.1199998860000004"/>
    <n v="0"/>
    <n v="2.0299999710000001"/>
    <n v="0.33000001299999998"/>
    <n v="3.6600000860000002"/>
    <n v="0"/>
    <n v="35"/>
    <n v="32"/>
    <n v="189"/>
    <n v="787"/>
    <n v="2734"/>
    <x v="0"/>
  </r>
  <r>
    <x v="26"/>
    <s v="4/15/2016"/>
    <n v="8585"/>
    <n v="5.670000076"/>
    <n v="5.670000076"/>
    <n v="0"/>
    <n v="2.039999962"/>
    <n v="1.1100000139999999"/>
    <n v="2.5299999710000001"/>
    <n v="0"/>
    <n v="30"/>
    <n v="21"/>
    <n v="139"/>
    <n v="864"/>
    <n v="2395"/>
    <x v="0"/>
  </r>
  <r>
    <x v="26"/>
    <s v="4/16/2016"/>
    <n v="31"/>
    <n v="0.01"/>
    <n v="0.01"/>
    <n v="0"/>
    <n v="0"/>
    <n v="0"/>
    <n v="0.01"/>
    <n v="0"/>
    <n v="0"/>
    <n v="0"/>
    <n v="3"/>
    <n v="1437"/>
    <n v="1635"/>
    <x v="0"/>
  </r>
  <r>
    <x v="26"/>
    <s v="4/17/2016"/>
    <n v="0"/>
    <n v="0"/>
    <n v="0"/>
    <n v="0"/>
    <n v="0"/>
    <n v="0"/>
    <n v="0"/>
    <n v="0"/>
    <n v="0"/>
    <n v="0"/>
    <n v="0"/>
    <n v="1440"/>
    <n v="1629"/>
    <x v="0"/>
  </r>
  <r>
    <x v="26"/>
    <s v="4/18/2016"/>
    <n v="9827"/>
    <n v="6.7100000380000004"/>
    <n v="6.7100000380000004"/>
    <n v="0"/>
    <n v="3.170000076"/>
    <n v="1.2200000289999999"/>
    <n v="2.3099999430000002"/>
    <n v="0"/>
    <n v="61"/>
    <n v="51"/>
    <n v="114"/>
    <n v="1136"/>
    <n v="2743"/>
    <x v="0"/>
  </r>
  <r>
    <x v="26"/>
    <s v="4/19/2016"/>
    <n v="10688"/>
    <n v="7.2899999619999996"/>
    <n v="7.2899999619999996"/>
    <n v="0"/>
    <n v="3.5299999710000001"/>
    <n v="1.230000019"/>
    <n v="2.5099999899999998"/>
    <n v="0"/>
    <n v="67"/>
    <n v="69"/>
    <n v="124"/>
    <n v="671"/>
    <n v="2944"/>
    <x v="0"/>
  </r>
  <r>
    <x v="26"/>
    <s v="4/20/2016"/>
    <n v="14365"/>
    <n v="10.64000034"/>
    <n v="10.64000034"/>
    <n v="0"/>
    <n v="7.6399998660000001"/>
    <n v="0.44999998800000002"/>
    <n v="2.539999962"/>
    <n v="0"/>
    <n v="87"/>
    <n v="13"/>
    <n v="145"/>
    <n v="797"/>
    <n v="2997"/>
    <x v="0"/>
  </r>
  <r>
    <x v="26"/>
    <s v="4/21/2016"/>
    <n v="9469"/>
    <n v="6.1799998279999997"/>
    <n v="6.1799998279999997"/>
    <n v="0"/>
    <n v="1.3600000139999999"/>
    <n v="0.30000001199999998"/>
    <n v="4.5100002290000001"/>
    <n v="0"/>
    <n v="19"/>
    <n v="6"/>
    <n v="206"/>
    <n v="758"/>
    <n v="2463"/>
    <x v="0"/>
  </r>
  <r>
    <x v="26"/>
    <s v="4/22/2016"/>
    <n v="9753"/>
    <n v="6.5300002099999999"/>
    <n v="6.5300002099999999"/>
    <n v="0"/>
    <n v="2.869999886"/>
    <n v="0.97000002900000004"/>
    <n v="2.670000076"/>
    <n v="0"/>
    <n v="58"/>
    <n v="59"/>
    <n v="153"/>
    <n v="762"/>
    <n v="2846"/>
    <x v="0"/>
  </r>
  <r>
    <x v="26"/>
    <s v="4/23/2016"/>
    <n v="2817"/>
    <n v="1.809999943"/>
    <n v="1.809999943"/>
    <n v="0"/>
    <n v="0"/>
    <n v="0"/>
    <n v="1.7999999520000001"/>
    <n v="0"/>
    <n v="0"/>
    <n v="0"/>
    <n v="90"/>
    <n v="1350"/>
    <n v="1965"/>
    <x v="0"/>
  </r>
  <r>
    <x v="26"/>
    <s v="4/24/2016"/>
    <n v="3520"/>
    <n v="2.1600000860000002"/>
    <n v="2.1600000860000002"/>
    <n v="0"/>
    <n v="0"/>
    <n v="0"/>
    <n v="2.1500000950000002"/>
    <n v="0"/>
    <n v="0"/>
    <n v="0"/>
    <n v="125"/>
    <n v="566"/>
    <n v="2049"/>
    <x v="0"/>
  </r>
  <r>
    <x v="26"/>
    <s v="4/25/2016"/>
    <n v="10091"/>
    <n v="6.8200001720000003"/>
    <n v="6.8200001720000003"/>
    <n v="0"/>
    <n v="3.75"/>
    <n v="0.69999998799999996"/>
    <n v="2.369999886"/>
    <n v="0"/>
    <n v="69"/>
    <n v="39"/>
    <n v="129"/>
    <n v="706"/>
    <n v="2752"/>
    <x v="0"/>
  </r>
  <r>
    <x v="26"/>
    <s v="4/26/2016"/>
    <n v="10387"/>
    <n v="7.0700001720000003"/>
    <n v="7.0700001720000003"/>
    <n v="0"/>
    <n v="4.1599998469999999"/>
    <n v="0.769999981"/>
    <n v="2.119999886"/>
    <n v="0"/>
    <n v="70"/>
    <n v="33"/>
    <n v="132"/>
    <n v="726"/>
    <n v="2781"/>
    <x v="0"/>
  </r>
  <r>
    <x v="26"/>
    <s v="4/27/2016"/>
    <n v="11107"/>
    <n v="8.3400001530000001"/>
    <n v="8.3400001530000001"/>
    <n v="0"/>
    <n v="5.6300001139999996"/>
    <n v="0.18000000699999999"/>
    <n v="2.5299999710000001"/>
    <n v="0"/>
    <n v="55"/>
    <n v="6"/>
    <n v="145"/>
    <n v="829"/>
    <n v="2693"/>
    <x v="0"/>
  </r>
  <r>
    <x v="26"/>
    <s v="4/28/2016"/>
    <n v="11584"/>
    <n v="7.8000001909999996"/>
    <n v="7.8000001909999996"/>
    <n v="0"/>
    <n v="2.789999962"/>
    <n v="1.6399999860000001"/>
    <n v="3.3599998950000001"/>
    <n v="0"/>
    <n v="54"/>
    <n v="48"/>
    <n v="161"/>
    <n v="810"/>
    <n v="2862"/>
    <x v="0"/>
  </r>
  <r>
    <x v="26"/>
    <s v="4/29/2016"/>
    <n v="7881"/>
    <n v="4.9499998090000004"/>
    <n v="4.9499998090000004"/>
    <n v="0"/>
    <n v="0.49000000999999999"/>
    <n v="0.44999998800000002"/>
    <n v="4"/>
    <n v="0"/>
    <n v="24"/>
    <n v="36"/>
    <n v="182"/>
    <n v="1198"/>
    <n v="2616"/>
    <x v="0"/>
  </r>
  <r>
    <x v="26"/>
    <s v="4/30/2016"/>
    <n v="14560"/>
    <n v="9.4099998469999999"/>
    <n v="9.4099998469999999"/>
    <n v="0"/>
    <n v="3.119999886"/>
    <n v="1.039999962"/>
    <n v="5.2399997709999999"/>
    <n v="0"/>
    <n v="42"/>
    <n v="17"/>
    <n v="308"/>
    <n v="584"/>
    <n v="2995"/>
    <x v="0"/>
  </r>
  <r>
    <x v="26"/>
    <d v="2016-01-05T00:00:00"/>
    <n v="12390"/>
    <n v="8.0699996949999999"/>
    <n v="8.0699996949999999"/>
    <n v="0"/>
    <n v="2.2999999519999998"/>
    <n v="0.89999997600000003"/>
    <n v="4.8499999049999998"/>
    <n v="0"/>
    <n v="30"/>
    <n v="15"/>
    <n v="258"/>
    <n v="685"/>
    <n v="2730"/>
    <x v="0"/>
  </r>
  <r>
    <x v="26"/>
    <d v="2016-02-05T00:00:00"/>
    <n v="10052"/>
    <n v="6.8099999430000002"/>
    <n v="6.8099999430000002"/>
    <n v="0"/>
    <n v="3.4800000190000002"/>
    <n v="0.66000002599999996"/>
    <n v="2.6600000860000002"/>
    <n v="0"/>
    <n v="66"/>
    <n v="26"/>
    <n v="139"/>
    <n v="737"/>
    <n v="2754"/>
    <x v="0"/>
  </r>
  <r>
    <x v="26"/>
    <d v="2016-03-05T00:00:00"/>
    <n v="10288"/>
    <n v="6.7600002290000001"/>
    <n v="6.7600002290000001"/>
    <n v="0"/>
    <n v="2.7400000100000002"/>
    <n v="0.85000002399999997"/>
    <n v="3.1600000860000002"/>
    <n v="0"/>
    <n v="57"/>
    <n v="36"/>
    <n v="152"/>
    <n v="761"/>
    <n v="2754"/>
    <x v="0"/>
  </r>
  <r>
    <x v="26"/>
    <d v="2016-04-05T00:00:00"/>
    <n v="10988"/>
    <n v="8.3100004199999997"/>
    <n v="8.3100004199999997"/>
    <n v="0"/>
    <n v="5.2800002099999999"/>
    <n v="0.119999997"/>
    <n v="2.9000000950000002"/>
    <n v="0"/>
    <n v="45"/>
    <n v="12"/>
    <n v="135"/>
    <n v="843"/>
    <n v="2655"/>
    <x v="0"/>
  </r>
  <r>
    <x v="26"/>
    <d v="2016-05-05T00:00:00"/>
    <n v="8564"/>
    <n v="5.5999999049999998"/>
    <n v="5.5999999049999998"/>
    <n v="0"/>
    <n v="1.7799999710000001"/>
    <n v="0.829999983"/>
    <n v="2.9500000480000002"/>
    <n v="0"/>
    <n v="24"/>
    <n v="14"/>
    <n v="149"/>
    <n v="1253"/>
    <n v="2386"/>
    <x v="0"/>
  </r>
  <r>
    <x v="26"/>
    <d v="2016-06-05T00:00:00"/>
    <n v="12461"/>
    <n v="8.3800001139999996"/>
    <n v="8.3800001139999996"/>
    <n v="0"/>
    <n v="3.8199999330000001"/>
    <n v="1.4299999480000001"/>
    <n v="3.119999886"/>
    <n v="0"/>
    <n v="84"/>
    <n v="35"/>
    <n v="154"/>
    <n v="834"/>
    <n v="2924"/>
    <x v="0"/>
  </r>
  <r>
    <x v="26"/>
    <d v="2016-07-05T00:00:00"/>
    <n v="12827"/>
    <n v="8.4799995419999998"/>
    <n v="8.4799995419999998"/>
    <n v="0"/>
    <n v="1.460000038"/>
    <n v="2.329999924"/>
    <n v="4.6799998279999997"/>
    <n v="0"/>
    <n v="20"/>
    <n v="42"/>
    <n v="209"/>
    <n v="621"/>
    <n v="2739"/>
    <x v="0"/>
  </r>
  <r>
    <x v="26"/>
    <d v="2016-08-05T00:00:00"/>
    <n v="10677"/>
    <n v="7.0999999049999998"/>
    <n v="7.0999999049999998"/>
    <n v="0"/>
    <n v="2.3099999430000002"/>
    <n v="1.5299999710000001"/>
    <n v="3.25"/>
    <n v="0"/>
    <n v="32"/>
    <n v="27"/>
    <n v="147"/>
    <n v="695"/>
    <n v="2534"/>
    <x v="0"/>
  </r>
  <r>
    <x v="26"/>
    <d v="2016-09-05T00:00:00"/>
    <n v="13566"/>
    <n v="9.1099996569999995"/>
    <n v="9.1099996569999995"/>
    <n v="0"/>
    <n v="4.2600002290000001"/>
    <n v="1.710000038"/>
    <n v="3.119999886"/>
    <n v="0"/>
    <n v="67"/>
    <n v="50"/>
    <n v="171"/>
    <n v="743"/>
    <n v="2960"/>
    <x v="0"/>
  </r>
  <r>
    <x v="26"/>
    <d v="2016-10-05T00:00:00"/>
    <n v="14433"/>
    <n v="10.789999959999999"/>
    <n v="10.789999959999999"/>
    <n v="0"/>
    <n v="7.1100001339999999"/>
    <n v="1.2000000479999999"/>
    <n v="2.4500000480000002"/>
    <n v="0"/>
    <n v="72"/>
    <n v="23"/>
    <n v="106"/>
    <n v="1182"/>
    <n v="2800"/>
    <x v="0"/>
  </r>
  <r>
    <x v="26"/>
    <d v="2016-11-05T00:00:00"/>
    <n v="9572"/>
    <n v="6.5199999809999998"/>
    <n v="6.5199999809999998"/>
    <n v="0"/>
    <n v="2.8900001049999999"/>
    <n v="1.3899999860000001"/>
    <n v="2.2300000190000002"/>
    <n v="0"/>
    <n v="57"/>
    <n v="40"/>
    <n v="128"/>
    <n v="757"/>
    <n v="2735"/>
    <x v="0"/>
  </r>
  <r>
    <x v="26"/>
    <d v="2016-12-05T00:00:00"/>
    <n v="3789"/>
    <n v="2.5599999430000002"/>
    <n v="2.5599999430000002"/>
    <n v="0"/>
    <n v="0.37999999499999998"/>
    <n v="0.27000001099999998"/>
    <n v="1.8899999860000001"/>
    <n v="0"/>
    <n v="5"/>
    <n v="4"/>
    <n v="58"/>
    <n v="343"/>
    <n v="1199"/>
    <x v="0"/>
  </r>
  <r>
    <x v="27"/>
    <d v="2016-12-04T00:00:00"/>
    <n v="18060"/>
    <n v="14.119999890000001"/>
    <n v="14.119999890000001"/>
    <n v="0"/>
    <n v="11.64000034"/>
    <n v="0.38999998600000002"/>
    <n v="2.0999999049999998"/>
    <n v="0"/>
    <n v="116"/>
    <n v="8"/>
    <n v="123"/>
    <n v="1193"/>
    <n v="3186"/>
    <x v="0"/>
  </r>
  <r>
    <x v="27"/>
    <s v="4/13/2016"/>
    <n v="16433"/>
    <n v="13.350000380000001"/>
    <n v="13.350000380000001"/>
    <n v="0"/>
    <n v="10.43000031"/>
    <n v="0.469999999"/>
    <n v="2.4500000480000002"/>
    <n v="0"/>
    <n v="95"/>
    <n v="12"/>
    <n v="156"/>
    <n v="1177"/>
    <n v="3140"/>
    <x v="0"/>
  </r>
  <r>
    <x v="27"/>
    <s v="4/14/2016"/>
    <n v="20159"/>
    <n v="15.97000027"/>
    <n v="15.97000027"/>
    <n v="0"/>
    <n v="12.34000015"/>
    <n v="0.209999993"/>
    <n v="3.3599998950000001"/>
    <n v="0"/>
    <n v="119"/>
    <n v="5"/>
    <n v="193"/>
    <n v="1123"/>
    <n v="3411"/>
    <x v="0"/>
  </r>
  <r>
    <x v="27"/>
    <s v="4/15/2016"/>
    <n v="20669"/>
    <n v="16.239999770000001"/>
    <n v="16.239999770000001"/>
    <n v="0"/>
    <n v="13.260000229999999"/>
    <n v="0.38999998600000002"/>
    <n v="2.5899999139999998"/>
    <n v="0"/>
    <n v="132"/>
    <n v="8"/>
    <n v="158"/>
    <n v="1142"/>
    <n v="3410"/>
    <x v="0"/>
  </r>
  <r>
    <x v="27"/>
    <s v="4/16/2016"/>
    <n v="14549"/>
    <n v="11.10999966"/>
    <n v="11.10999966"/>
    <n v="0"/>
    <n v="9.3599996569999995"/>
    <n v="0.27000001099999998"/>
    <n v="1.4900000099999999"/>
    <n v="0"/>
    <n v="96"/>
    <n v="6"/>
    <n v="83"/>
    <n v="1255"/>
    <n v="2867"/>
    <x v="0"/>
  </r>
  <r>
    <x v="27"/>
    <s v="4/17/2016"/>
    <n v="18827"/>
    <n v="13.68999958"/>
    <n v="13.68999958"/>
    <n v="0"/>
    <n v="9.2399997710000008"/>
    <n v="0.80000001200000004"/>
    <n v="3.6400001049999999"/>
    <n v="0"/>
    <n v="111"/>
    <n v="21"/>
    <n v="195"/>
    <n v="1113"/>
    <n v="3213"/>
    <x v="0"/>
  </r>
  <r>
    <x v="27"/>
    <s v="4/18/2016"/>
    <n v="17076"/>
    <n v="12.65999985"/>
    <n v="12.65999985"/>
    <n v="0"/>
    <n v="9.0799999239999991"/>
    <n v="0.23000000400000001"/>
    <n v="3.3499999049999998"/>
    <n v="0"/>
    <n v="102"/>
    <n v="6"/>
    <n v="195"/>
    <n v="1137"/>
    <n v="3133"/>
    <x v="0"/>
  </r>
  <r>
    <x v="27"/>
    <s v="4/19/2016"/>
    <n v="15929"/>
    <n v="12.47999954"/>
    <n v="12.47999954"/>
    <n v="0"/>
    <n v="9.2200002669999996"/>
    <n v="0.310000002"/>
    <n v="2.9500000480000002"/>
    <n v="0"/>
    <n v="90"/>
    <n v="7"/>
    <n v="191"/>
    <n v="1152"/>
    <n v="3114"/>
    <x v="0"/>
  </r>
  <r>
    <x v="27"/>
    <s v="4/20/2016"/>
    <n v="15108"/>
    <n v="12.18999958"/>
    <n v="12.18999958"/>
    <n v="0"/>
    <n v="9.5799999239999991"/>
    <n v="0.23000000400000001"/>
    <n v="2.380000114"/>
    <n v="0"/>
    <n v="89"/>
    <n v="5"/>
    <n v="158"/>
    <n v="695"/>
    <n v="3043"/>
    <x v="0"/>
  </r>
  <r>
    <x v="27"/>
    <s v="4/21/2016"/>
    <n v="16057"/>
    <n v="12.510000229999999"/>
    <n v="12.510000229999999"/>
    <n v="0"/>
    <n v="9.6700000760000009"/>
    <n v="0.25"/>
    <n v="2.579999924"/>
    <n v="0"/>
    <n v="100"/>
    <n v="6"/>
    <n v="170"/>
    <n v="1164"/>
    <n v="3103"/>
    <x v="0"/>
  </r>
  <r>
    <x v="27"/>
    <s v="4/22/2016"/>
    <n v="10520"/>
    <n v="8.2899999619999996"/>
    <n v="8.2899999619999996"/>
    <n v="0"/>
    <n v="6.2600002290000001"/>
    <n v="0.15000000599999999"/>
    <n v="1.8799999949999999"/>
    <n v="0"/>
    <n v="60"/>
    <n v="3"/>
    <n v="117"/>
    <n v="1260"/>
    <n v="2655"/>
    <x v="0"/>
  </r>
  <r>
    <x v="27"/>
    <s v="4/23/2016"/>
    <n v="22359"/>
    <n v="17.190000529999999"/>
    <n v="17.190000529999999"/>
    <n v="0"/>
    <n v="12.539999959999999"/>
    <n v="0.62999999500000003"/>
    <n v="4.0199999809999998"/>
    <n v="0"/>
    <n v="125"/>
    <n v="14"/>
    <n v="223"/>
    <n v="741"/>
    <n v="3554"/>
    <x v="0"/>
  </r>
  <r>
    <x v="27"/>
    <s v="4/24/2016"/>
    <n v="22988"/>
    <n v="17.950000760000002"/>
    <n v="17.950000760000002"/>
    <n v="0"/>
    <n v="13.130000109999999"/>
    <n v="1.5499999520000001"/>
    <n v="3.2599999899999998"/>
    <n v="0"/>
    <n v="129"/>
    <n v="33"/>
    <n v="182"/>
    <n v="1096"/>
    <n v="3577"/>
    <x v="0"/>
  </r>
  <r>
    <x v="27"/>
    <s v="4/25/2016"/>
    <n v="20500"/>
    <n v="15.68999958"/>
    <n v="15.68999958"/>
    <n v="0"/>
    <n v="11.369999890000001"/>
    <n v="0.46000000800000002"/>
    <n v="3.8599998950000001"/>
    <n v="0"/>
    <n v="118"/>
    <n v="9"/>
    <n v="209"/>
    <n v="1104"/>
    <n v="3403"/>
    <x v="0"/>
  </r>
  <r>
    <x v="27"/>
    <s v="4/26/2016"/>
    <n v="12685"/>
    <n v="9.6199998860000004"/>
    <n v="9.6199998860000004"/>
    <n v="0"/>
    <n v="6.3099999430000002"/>
    <n v="0.20000000300000001"/>
    <n v="3.0999999049999998"/>
    <n v="0"/>
    <n v="68"/>
    <n v="5"/>
    <n v="185"/>
    <n v="1182"/>
    <n v="2846"/>
    <x v="0"/>
  </r>
  <r>
    <x v="27"/>
    <s v="4/27/2016"/>
    <n v="12422"/>
    <n v="9.8199996949999999"/>
    <n v="9.8199996949999999"/>
    <n v="0"/>
    <n v="6.4600000380000004"/>
    <n v="0.43000000700000002"/>
    <n v="2.9300000669999999"/>
    <n v="0"/>
    <n v="60"/>
    <n v="10"/>
    <n v="183"/>
    <n v="1187"/>
    <n v="2852"/>
    <x v="0"/>
  </r>
  <r>
    <x v="27"/>
    <s v="4/28/2016"/>
    <n v="15447"/>
    <n v="12.399999619999999"/>
    <n v="12.399999619999999"/>
    <n v="0"/>
    <n v="9.6700000760000009"/>
    <n v="0.38999998600000002"/>
    <n v="2.3499999049999998"/>
    <n v="0"/>
    <n v="90"/>
    <n v="9"/>
    <n v="153"/>
    <n v="1188"/>
    <n v="3062"/>
    <x v="0"/>
  </r>
  <r>
    <x v="27"/>
    <s v="4/29/2016"/>
    <n v="12315"/>
    <n v="9.6499996190000008"/>
    <n v="9.6499996190000008"/>
    <n v="0"/>
    <n v="6.170000076"/>
    <n v="0.310000002"/>
    <n v="3.170000076"/>
    <n v="0"/>
    <n v="58"/>
    <n v="8"/>
    <n v="159"/>
    <n v="1215"/>
    <n v="2794"/>
    <x v="0"/>
  </r>
  <r>
    <x v="27"/>
    <s v="4/30/2016"/>
    <n v="7135"/>
    <n v="5.5900001530000001"/>
    <n v="5.5900001530000001"/>
    <n v="0"/>
    <n v="2.9900000100000002"/>
    <n v="5.9999998999999998E-2"/>
    <n v="2.539999962"/>
    <n v="0"/>
    <n v="27"/>
    <n v="1"/>
    <n v="131"/>
    <n v="1281"/>
    <n v="2408"/>
    <x v="0"/>
  </r>
  <r>
    <x v="27"/>
    <d v="2016-01-05T00:00:00"/>
    <n v="1170"/>
    <n v="0.85000002399999997"/>
    <n v="0.85000002399999997"/>
    <n v="0"/>
    <n v="0"/>
    <n v="0"/>
    <n v="0.85000002399999997"/>
    <n v="0"/>
    <n v="0"/>
    <n v="0"/>
    <n v="51"/>
    <n v="1389"/>
    <n v="1886"/>
    <x v="0"/>
  </r>
  <r>
    <x v="27"/>
    <d v="2016-02-05T00:00:00"/>
    <n v="1969"/>
    <n v="1.4299999480000001"/>
    <n v="1.4299999480000001"/>
    <n v="0"/>
    <n v="0"/>
    <n v="0"/>
    <n v="1.4299999480000001"/>
    <n v="0"/>
    <n v="0"/>
    <n v="0"/>
    <n v="95"/>
    <n v="1345"/>
    <n v="1988"/>
    <x v="0"/>
  </r>
  <r>
    <x v="27"/>
    <d v="2016-03-05T00:00:00"/>
    <n v="15484"/>
    <n v="11.899999619999999"/>
    <n v="11.899999619999999"/>
    <n v="0"/>
    <n v="8.3900003430000005"/>
    <n v="0.93000000699999996"/>
    <n v="2.5899999139999998"/>
    <n v="0"/>
    <n v="87"/>
    <n v="22"/>
    <n v="165"/>
    <n v="1166"/>
    <n v="3023"/>
    <x v="0"/>
  </r>
  <r>
    <x v="27"/>
    <d v="2016-04-05T00:00:00"/>
    <n v="14581"/>
    <n v="11.149999619999999"/>
    <n v="11.149999619999999"/>
    <n v="0"/>
    <n v="8.8199996949999999"/>
    <n v="0.40000000600000002"/>
    <n v="1.9099999670000001"/>
    <n v="0"/>
    <n v="89"/>
    <n v="8"/>
    <n v="123"/>
    <n v="1220"/>
    <n v="2918"/>
    <x v="0"/>
  </r>
  <r>
    <x v="27"/>
    <d v="2016-05-05T00:00:00"/>
    <n v="14990"/>
    <n v="11.510000229999999"/>
    <n v="11.510000229999999"/>
    <n v="0"/>
    <n v="8.8500003809999992"/>
    <n v="0.44999998800000002"/>
    <n v="2.210000038"/>
    <n v="0"/>
    <n v="93"/>
    <n v="9"/>
    <n v="130"/>
    <n v="1208"/>
    <n v="2950"/>
    <x v="0"/>
  </r>
  <r>
    <x v="27"/>
    <d v="2016-06-05T00:00:00"/>
    <n v="13953"/>
    <n v="11"/>
    <n v="11"/>
    <n v="0"/>
    <n v="9.1000003809999992"/>
    <n v="0.689999998"/>
    <n v="1.210000038"/>
    <n v="0"/>
    <n v="90"/>
    <n v="15"/>
    <n v="90"/>
    <n v="1245"/>
    <n v="2859"/>
    <x v="0"/>
  </r>
  <r>
    <x v="27"/>
    <d v="2016-07-05T00:00:00"/>
    <n v="19769"/>
    <n v="15.670000079999999"/>
    <n v="15.670000079999999"/>
    <n v="0"/>
    <n v="12.43999958"/>
    <n v="0.87999999500000003"/>
    <n v="2.3499999049999998"/>
    <n v="0"/>
    <n v="121"/>
    <n v="20"/>
    <n v="148"/>
    <n v="1076"/>
    <n v="3331"/>
    <x v="0"/>
  </r>
  <r>
    <x v="27"/>
    <d v="2016-08-05T00:00:00"/>
    <n v="22026"/>
    <n v="17.649999619999999"/>
    <n v="17.649999619999999"/>
    <n v="0"/>
    <n v="13.399999619999999"/>
    <n v="0.58999997400000004"/>
    <n v="3.6600000860000002"/>
    <n v="0"/>
    <n v="125"/>
    <n v="14"/>
    <n v="228"/>
    <n v="1073"/>
    <n v="3589"/>
    <x v="0"/>
  </r>
  <r>
    <x v="27"/>
    <d v="2016-09-05T00:00:00"/>
    <n v="12465"/>
    <n v="9.3800001139999996"/>
    <n v="9.3800001139999996"/>
    <n v="0"/>
    <n v="6.1199998860000004"/>
    <n v="0.56999999300000004"/>
    <n v="2.6900000569999998"/>
    <n v="0"/>
    <n v="66"/>
    <n v="12"/>
    <n v="148"/>
    <n v="1214"/>
    <n v="2765"/>
    <x v="0"/>
  </r>
  <r>
    <x v="27"/>
    <d v="2016-10-05T00:00:00"/>
    <n v="14810"/>
    <n v="11.35999966"/>
    <n v="11.35999966"/>
    <n v="0"/>
    <n v="9.0900001530000001"/>
    <n v="0.41999998700000002"/>
    <n v="1.8500000240000001"/>
    <n v="0"/>
    <n v="96"/>
    <n v="10"/>
    <n v="115"/>
    <n v="1219"/>
    <n v="2926"/>
    <x v="0"/>
  </r>
  <r>
    <x v="27"/>
    <d v="2016-11-05T00:00:00"/>
    <n v="12209"/>
    <n v="9.3999996190000008"/>
    <n v="9.3999996190000008"/>
    <n v="0"/>
    <n v="6.079999924"/>
    <n v="0.280000001"/>
    <n v="3.039999962"/>
    <n v="0"/>
    <n v="60"/>
    <n v="7"/>
    <n v="184"/>
    <n v="1189"/>
    <n v="2809"/>
    <x v="0"/>
  </r>
  <r>
    <x v="27"/>
    <d v="2016-12-05T00:00:00"/>
    <n v="4998"/>
    <n v="3.9100000860000002"/>
    <n v="3.9100000860000002"/>
    <n v="0"/>
    <n v="2.9500000480000002"/>
    <n v="0.20000000300000001"/>
    <n v="0.75999998999999996"/>
    <n v="0"/>
    <n v="28"/>
    <n v="4"/>
    <n v="39"/>
    <n v="839"/>
    <n v="1505"/>
    <x v="0"/>
  </r>
  <r>
    <x v="28"/>
    <d v="2016-12-04T00:00:00"/>
    <n v="9033"/>
    <n v="7.1599998469999999"/>
    <n v="7.1599998469999999"/>
    <n v="0"/>
    <n v="5.4299998279999997"/>
    <n v="0.14000000100000001"/>
    <n v="1.5900000329999999"/>
    <n v="0"/>
    <n v="40"/>
    <n v="2"/>
    <n v="154"/>
    <n v="1244"/>
    <n v="2044"/>
    <x v="0"/>
  </r>
  <r>
    <x v="28"/>
    <s v="4/13/2016"/>
    <n v="8053"/>
    <n v="6.0999999049999998"/>
    <n v="6.0999999049999998"/>
    <n v="0"/>
    <n v="4.170000076"/>
    <n v="0.62999999500000003"/>
    <n v="1.309999943"/>
    <n v="0"/>
    <n v="35"/>
    <n v="11"/>
    <n v="96"/>
    <n v="1298"/>
    <n v="1935"/>
    <x v="0"/>
  </r>
  <r>
    <x v="28"/>
    <s v="4/14/2016"/>
    <n v="5234"/>
    <n v="3.460000038"/>
    <n v="3.460000038"/>
    <n v="0"/>
    <n v="1.9299999480000001"/>
    <n v="0.99000001000000004"/>
    <n v="0.540000021"/>
    <n v="0"/>
    <n v="29"/>
    <n v="16"/>
    <n v="33"/>
    <n v="1362"/>
    <n v="1705"/>
    <x v="0"/>
  </r>
  <r>
    <x v="28"/>
    <s v="4/15/2016"/>
    <n v="2672"/>
    <n v="1.769999981"/>
    <n v="1.769999981"/>
    <n v="0"/>
    <n v="0"/>
    <n v="0"/>
    <n v="1.7599999900000001"/>
    <n v="0"/>
    <n v="0"/>
    <n v="0"/>
    <n v="105"/>
    <n v="1335"/>
    <n v="1632"/>
    <x v="0"/>
  </r>
  <r>
    <x v="28"/>
    <s v="4/16/2016"/>
    <n v="9256"/>
    <n v="6.1399998660000001"/>
    <n v="6.1399998660000001"/>
    <n v="0"/>
    <n v="0.43000000700000002"/>
    <n v="3.2699999809999998"/>
    <n v="2.4500000480000002"/>
    <n v="0"/>
    <n v="6"/>
    <n v="51"/>
    <n v="115"/>
    <n v="1268"/>
    <n v="1880"/>
    <x v="0"/>
  </r>
  <r>
    <x v="28"/>
    <s v="4/17/2016"/>
    <n v="10204"/>
    <n v="7.9099998469999999"/>
    <n v="7.9099998469999999"/>
    <n v="0"/>
    <n v="5.4299998279999997"/>
    <n v="0.15000000599999999"/>
    <n v="2.329999924"/>
    <n v="0"/>
    <n v="41"/>
    <n v="5"/>
    <n v="157"/>
    <n v="1237"/>
    <n v="2112"/>
    <x v="0"/>
  </r>
  <r>
    <x v="28"/>
    <s v="4/18/2016"/>
    <n v="5151"/>
    <n v="3.4800000190000002"/>
    <n v="3.4800000190000002"/>
    <n v="0"/>
    <n v="1.039999962"/>
    <n v="0.62999999500000003"/>
    <n v="1.7999999520000001"/>
    <n v="0"/>
    <n v="16"/>
    <n v="16"/>
    <n v="130"/>
    <n v="1278"/>
    <n v="1829"/>
    <x v="0"/>
  </r>
  <r>
    <x v="28"/>
    <s v="4/19/2016"/>
    <n v="4212"/>
    <n v="2.7799999710000001"/>
    <n v="2.7799999710000001"/>
    <n v="0"/>
    <n v="0"/>
    <n v="0"/>
    <n v="2.7799999710000001"/>
    <n v="0"/>
    <n v="0"/>
    <n v="0"/>
    <n v="164"/>
    <n v="1276"/>
    <n v="1763"/>
    <x v="0"/>
  </r>
  <r>
    <x v="28"/>
    <s v="4/20/2016"/>
    <n v="6466"/>
    <n v="4.2699999809999998"/>
    <n v="4.2699999809999998"/>
    <n v="0"/>
    <n v="0.33000001299999998"/>
    <n v="0.81999999300000004"/>
    <n v="3.1099998950000001"/>
    <n v="0.01"/>
    <n v="5"/>
    <n v="18"/>
    <n v="216"/>
    <n v="1201"/>
    <n v="1931"/>
    <x v="0"/>
  </r>
  <r>
    <x v="28"/>
    <s v="4/21/2016"/>
    <n v="11268"/>
    <n v="8.5600004199999997"/>
    <n v="8.5600004199999997"/>
    <n v="0"/>
    <n v="5.8800001139999996"/>
    <n v="0.93000000699999996"/>
    <n v="1.75"/>
    <n v="0"/>
    <n v="49"/>
    <n v="20"/>
    <n v="172"/>
    <n v="1199"/>
    <n v="2218"/>
    <x v="0"/>
  </r>
  <r>
    <x v="28"/>
    <s v="4/22/2016"/>
    <n v="2824"/>
    <n v="1.8700000050000001"/>
    <n v="1.8700000050000001"/>
    <n v="0"/>
    <n v="0"/>
    <n v="0"/>
    <n v="1.8700000050000001"/>
    <n v="0"/>
    <n v="0"/>
    <n v="0"/>
    <n v="120"/>
    <n v="1320"/>
    <n v="1651"/>
    <x v="0"/>
  </r>
  <r>
    <x v="28"/>
    <s v="4/23/2016"/>
    <n v="9282"/>
    <n v="6.2600002290000001"/>
    <n v="6.2600002290000001"/>
    <n v="0"/>
    <n v="2.0899999139999998"/>
    <n v="1.039999962"/>
    <n v="3.130000114"/>
    <n v="0"/>
    <n v="30"/>
    <n v="26"/>
    <n v="191"/>
    <n v="1193"/>
    <n v="2132"/>
    <x v="0"/>
  </r>
  <r>
    <x v="28"/>
    <s v="4/24/2016"/>
    <n v="8905"/>
    <n v="7.1300001139999996"/>
    <n v="7.1300001139999996"/>
    <n v="0"/>
    <n v="5.5999999049999998"/>
    <n v="0.189999998"/>
    <n v="1.3400000329999999"/>
    <n v="0"/>
    <n v="41"/>
    <n v="4"/>
    <n v="82"/>
    <n v="1313"/>
    <n v="1976"/>
    <x v="0"/>
  </r>
  <r>
    <x v="28"/>
    <s v="4/25/2016"/>
    <n v="6829"/>
    <n v="4.5100002290000001"/>
    <n v="4.5100002290000001"/>
    <n v="0"/>
    <n v="0.36000001399999998"/>
    <n v="2.3900001049999999"/>
    <n v="1.769999981"/>
    <n v="0"/>
    <n v="7"/>
    <n v="54"/>
    <n v="118"/>
    <n v="1261"/>
    <n v="1909"/>
    <x v="0"/>
  </r>
  <r>
    <x v="28"/>
    <s v="4/26/2016"/>
    <n v="4562"/>
    <n v="3.039999962"/>
    <n v="3.039999962"/>
    <n v="0"/>
    <n v="1.1799999480000001"/>
    <n v="0.49000000999999999"/>
    <n v="1.3700000050000001"/>
    <n v="0"/>
    <n v="19"/>
    <n v="14"/>
    <n v="108"/>
    <n v="1299"/>
    <n v="1813"/>
    <x v="0"/>
  </r>
  <r>
    <x v="28"/>
    <s v="4/27/2016"/>
    <n v="10232"/>
    <n v="8.1800003050000001"/>
    <n v="8.1800003050000001"/>
    <n v="0"/>
    <n v="6.2399997709999999"/>
    <n v="0.23000000400000001"/>
    <n v="1.7000000479999999"/>
    <n v="0"/>
    <n v="45"/>
    <n v="5"/>
    <n v="104"/>
    <n v="1286"/>
    <n v="2008"/>
    <x v="0"/>
  </r>
  <r>
    <x v="28"/>
    <s v="4/28/2016"/>
    <n v="2718"/>
    <n v="1.7999999520000001"/>
    <n v="1.7999999520000001"/>
    <n v="0"/>
    <n v="0.670000017"/>
    <n v="0.77999997099999996"/>
    <n v="0.34000000400000002"/>
    <n v="0"/>
    <n v="11"/>
    <n v="16"/>
    <n v="20"/>
    <n v="1393"/>
    <n v="1580"/>
    <x v="0"/>
  </r>
  <r>
    <x v="28"/>
    <s v="4/29/2016"/>
    <n v="6260"/>
    <n v="4.2600002290000001"/>
    <n v="4.2600002290000001"/>
    <n v="0"/>
    <n v="1.289999962"/>
    <n v="0.540000021"/>
    <n v="2.4000000950000002"/>
    <n v="0"/>
    <n v="16"/>
    <n v="14"/>
    <n v="136"/>
    <n v="1257"/>
    <n v="1854"/>
    <x v="0"/>
  </r>
  <r>
    <x v="28"/>
    <s v="4/30/2016"/>
    <n v="0"/>
    <n v="0"/>
    <n v="0"/>
    <n v="0"/>
    <n v="0"/>
    <n v="0"/>
    <n v="0"/>
    <n v="0"/>
    <n v="0"/>
    <n v="0"/>
    <n v="0"/>
    <n v="1440"/>
    <n v="0"/>
    <x v="0"/>
  </r>
  <r>
    <x v="29"/>
    <d v="2016-12-04T00:00:00"/>
    <n v="7626"/>
    <n v="6.0500001909999996"/>
    <n v="6.0500001909999996"/>
    <n v="2.2530810830000001"/>
    <n v="0.829999983"/>
    <n v="0.709999979"/>
    <n v="4.5"/>
    <n v="0"/>
    <n v="65"/>
    <n v="15"/>
    <n v="156"/>
    <n v="723"/>
    <n v="3635"/>
    <x v="0"/>
  </r>
  <r>
    <x v="29"/>
    <s v="4/13/2016"/>
    <n v="12386"/>
    <n v="9.8199996949999999"/>
    <n v="9.8199996949999999"/>
    <n v="2.0921471120000001"/>
    <n v="4.9600000380000004"/>
    <n v="0.64999997600000003"/>
    <n v="4.2100000380000004"/>
    <n v="0"/>
    <n v="116"/>
    <n v="14"/>
    <n v="169"/>
    <n v="680"/>
    <n v="4079"/>
    <x v="0"/>
  </r>
  <r>
    <x v="29"/>
    <s v="4/14/2016"/>
    <n v="13318"/>
    <n v="10.56000042"/>
    <n v="10.56000042"/>
    <n v="2.2530810830000001"/>
    <n v="5.6199998860000004"/>
    <n v="1.0299999710000001"/>
    <n v="3.9100000860000002"/>
    <n v="0"/>
    <n v="123"/>
    <n v="21"/>
    <n v="174"/>
    <n v="699"/>
    <n v="4163"/>
    <x v="0"/>
  </r>
  <r>
    <x v="29"/>
    <s v="4/15/2016"/>
    <n v="14461"/>
    <n v="11.47000027"/>
    <n v="11.47000027"/>
    <n v="0"/>
    <n v="4.9099998469999999"/>
    <n v="1.1499999759999999"/>
    <n v="5.4099998469999999"/>
    <n v="0"/>
    <n v="60"/>
    <n v="23"/>
    <n v="190"/>
    <n v="729"/>
    <n v="3666"/>
    <x v="0"/>
  </r>
  <r>
    <x v="29"/>
    <s v="4/16/2016"/>
    <n v="11207"/>
    <n v="8.8900003430000005"/>
    <n v="8.8900003430000005"/>
    <n v="0"/>
    <n v="5.3699998860000004"/>
    <n v="1.0700000519999999"/>
    <n v="2.4400000569999998"/>
    <n v="0"/>
    <n v="64"/>
    <n v="21"/>
    <n v="142"/>
    <n v="563"/>
    <n v="3363"/>
    <x v="0"/>
  </r>
  <r>
    <x v="29"/>
    <s v="4/17/2016"/>
    <n v="2132"/>
    <n v="1.690000057"/>
    <n v="1.690000057"/>
    <n v="0"/>
    <n v="0"/>
    <n v="0"/>
    <n v="1.690000057"/>
    <n v="0"/>
    <n v="0"/>
    <n v="0"/>
    <n v="93"/>
    <n v="599"/>
    <n v="2572"/>
    <x v="0"/>
  </r>
  <r>
    <x v="29"/>
    <s v="4/18/2016"/>
    <n v="13630"/>
    <n v="10.81000042"/>
    <n v="10.81000042"/>
    <n v="2.0921471120000001"/>
    <n v="5.0500001909999996"/>
    <n v="0.560000002"/>
    <n v="5.1999998090000004"/>
    <n v="0"/>
    <n v="117"/>
    <n v="10"/>
    <n v="174"/>
    <n v="720"/>
    <n v="4157"/>
    <x v="0"/>
  </r>
  <r>
    <x v="29"/>
    <s v="4/19/2016"/>
    <n v="13070"/>
    <n v="10.35999966"/>
    <n v="10.35999966"/>
    <n v="2.2530810830000001"/>
    <n v="5.3000001909999996"/>
    <n v="0.87999999500000003"/>
    <n v="4.1799998279999997"/>
    <n v="0"/>
    <n v="120"/>
    <n v="19"/>
    <n v="154"/>
    <n v="737"/>
    <n v="4092"/>
    <x v="0"/>
  </r>
  <r>
    <x v="29"/>
    <s v="4/20/2016"/>
    <n v="9388"/>
    <n v="7.4400000569999998"/>
    <n v="7.4400000569999998"/>
    <n v="2.0921471120000001"/>
    <n v="2.2300000190000002"/>
    <n v="0.439999998"/>
    <n v="4.7800002099999999"/>
    <n v="0"/>
    <n v="82"/>
    <n v="8"/>
    <n v="169"/>
    <n v="763"/>
    <n v="3787"/>
    <x v="0"/>
  </r>
  <r>
    <x v="29"/>
    <s v="4/21/2016"/>
    <n v="15148"/>
    <n v="12.010000229999999"/>
    <n v="12.010000229999999"/>
    <n v="2.2530810830000001"/>
    <n v="6.9000000950000002"/>
    <n v="0.81999999300000004"/>
    <n v="4.2899999619999996"/>
    <n v="0"/>
    <n v="137"/>
    <n v="16"/>
    <n v="145"/>
    <n v="677"/>
    <n v="4236"/>
    <x v="0"/>
  </r>
  <r>
    <x v="29"/>
    <s v="4/22/2016"/>
    <n v="12200"/>
    <n v="9.6700000760000009"/>
    <n v="9.6700000760000009"/>
    <n v="2.0921471120000001"/>
    <n v="4.9099998469999999"/>
    <n v="0.58999997400000004"/>
    <n v="4.1799998279999997"/>
    <n v="0"/>
    <n v="113"/>
    <n v="12"/>
    <n v="159"/>
    <n v="769"/>
    <n v="4044"/>
    <x v="0"/>
  </r>
  <r>
    <x v="29"/>
    <s v="4/23/2016"/>
    <n v="5709"/>
    <n v="4.5300002099999999"/>
    <n v="4.5300002099999999"/>
    <n v="0"/>
    <n v="1.519999981"/>
    <n v="0.519999981"/>
    <n v="2.4800000190000002"/>
    <n v="0"/>
    <n v="19"/>
    <n v="10"/>
    <n v="136"/>
    <n v="740"/>
    <n v="2908"/>
    <x v="0"/>
  </r>
  <r>
    <x v="29"/>
    <s v="4/24/2016"/>
    <n v="3703"/>
    <n v="2.9400000569999998"/>
    <n v="2.9400000569999998"/>
    <n v="0"/>
    <n v="0"/>
    <n v="0"/>
    <n v="2.9400000569999998"/>
    <n v="0"/>
    <n v="0"/>
    <n v="0"/>
    <n v="135"/>
    <n v="734"/>
    <n v="2741"/>
    <x v="0"/>
  </r>
  <r>
    <x v="29"/>
    <s v="4/25/2016"/>
    <n v="12405"/>
    <n v="9.8400001530000001"/>
    <n v="9.8400001530000001"/>
    <n v="2.0921471120000001"/>
    <n v="5.0500001909999996"/>
    <n v="0.87000000499999997"/>
    <n v="3.920000076"/>
    <n v="0"/>
    <n v="117"/>
    <n v="16"/>
    <n v="141"/>
    <n v="692"/>
    <n v="4005"/>
    <x v="0"/>
  </r>
  <r>
    <x v="29"/>
    <s v="4/26/2016"/>
    <n v="16208"/>
    <n v="12.850000380000001"/>
    <n v="12.850000380000001"/>
    <n v="0"/>
    <n v="7.5100002290000001"/>
    <n v="0.920000017"/>
    <n v="4.420000076"/>
    <n v="0"/>
    <n v="90"/>
    <n v="18"/>
    <n v="161"/>
    <n v="593"/>
    <n v="3763"/>
    <x v="0"/>
  </r>
  <r>
    <x v="29"/>
    <s v="4/27/2016"/>
    <n v="7359"/>
    <n v="5.8400001530000001"/>
    <n v="5.8400001530000001"/>
    <n v="0"/>
    <n v="0.33000001299999998"/>
    <n v="0.18000000699999999"/>
    <n v="5.329999924"/>
    <n v="0"/>
    <n v="4"/>
    <n v="4"/>
    <n v="192"/>
    <n v="676"/>
    <n v="3061"/>
    <x v="0"/>
  </r>
  <r>
    <x v="29"/>
    <s v="4/28/2016"/>
    <n v="5417"/>
    <n v="4.3000001909999996"/>
    <n v="4.3000001909999996"/>
    <n v="0"/>
    <n v="0.89999997600000003"/>
    <n v="0.49000000999999999"/>
    <n v="2.9100000860000002"/>
    <n v="0"/>
    <n v="11"/>
    <n v="10"/>
    <n v="139"/>
    <n v="711"/>
    <n v="2884"/>
    <x v="0"/>
  </r>
  <r>
    <x v="29"/>
    <s v="4/29/2016"/>
    <n v="6175"/>
    <n v="4.9000000950000002"/>
    <n v="4.9000000950000002"/>
    <n v="0"/>
    <n v="0.25"/>
    <n v="0.36000001399999998"/>
    <n v="4.2699999809999998"/>
    <n v="0"/>
    <n v="3"/>
    <n v="7"/>
    <n v="172"/>
    <n v="767"/>
    <n v="2982"/>
    <x v="0"/>
  </r>
  <r>
    <x v="29"/>
    <s v="4/30/2016"/>
    <n v="2946"/>
    <n v="2.3399999139999998"/>
    <n v="2.3399999139999998"/>
    <n v="0"/>
    <n v="0"/>
    <n v="0"/>
    <n v="2.3399999139999998"/>
    <n v="0"/>
    <n v="0"/>
    <n v="0"/>
    <n v="121"/>
    <n v="780"/>
    <n v="2660"/>
    <x v="0"/>
  </r>
  <r>
    <x v="29"/>
    <d v="2016-01-05T00:00:00"/>
    <n v="11419"/>
    <n v="9.0600004199999997"/>
    <n v="9.0600004199999997"/>
    <n v="0"/>
    <n v="6.0300002099999999"/>
    <n v="0.560000002"/>
    <n v="2.4700000289999999"/>
    <n v="0"/>
    <n v="71"/>
    <n v="10"/>
    <n v="127"/>
    <n v="669"/>
    <n v="3369"/>
    <x v="0"/>
  </r>
  <r>
    <x v="29"/>
    <d v="2016-02-05T00:00:00"/>
    <n v="6064"/>
    <n v="4.8099999430000002"/>
    <n v="4.8099999430000002"/>
    <n v="2.0921471120000001"/>
    <n v="0.62999999500000003"/>
    <n v="0.17000000200000001"/>
    <n v="4.0100002290000001"/>
    <n v="0"/>
    <n v="63"/>
    <n v="4"/>
    <n v="142"/>
    <n v="802"/>
    <n v="3491"/>
    <x v="0"/>
  </r>
  <r>
    <x v="29"/>
    <d v="2016-03-05T00:00:00"/>
    <n v="8712"/>
    <n v="6.9099998469999999"/>
    <n v="6.9099998469999999"/>
    <n v="2.2530810830000001"/>
    <n v="1.3400000329999999"/>
    <n v="1.059999943"/>
    <n v="4.5"/>
    <n v="0"/>
    <n v="71"/>
    <n v="20"/>
    <n v="195"/>
    <n v="822"/>
    <n v="3784"/>
    <x v="0"/>
  </r>
  <r>
    <x v="29"/>
    <d v="2016-04-05T00:00:00"/>
    <n v="7875"/>
    <n v="6.2399997709999999"/>
    <n v="6.2399997709999999"/>
    <n v="0"/>
    <n v="1.559999943"/>
    <n v="0.49000000999999999"/>
    <n v="4.1999998090000004"/>
    <n v="0"/>
    <n v="19"/>
    <n v="10"/>
    <n v="167"/>
    <n v="680"/>
    <n v="3110"/>
    <x v="0"/>
  </r>
  <r>
    <x v="29"/>
    <d v="2016-05-05T00:00:00"/>
    <n v="8567"/>
    <n v="6.7899999619999996"/>
    <n v="6.7899999619999996"/>
    <n v="2.2530810830000001"/>
    <n v="0.88999998599999997"/>
    <n v="0.15999999600000001"/>
    <n v="5.7399997709999999"/>
    <n v="0"/>
    <n v="66"/>
    <n v="3"/>
    <n v="214"/>
    <n v="764"/>
    <n v="3783"/>
    <x v="0"/>
  </r>
  <r>
    <x v="29"/>
    <d v="2016-06-05T00:00:00"/>
    <n v="7045"/>
    <n v="5.5900001530000001"/>
    <n v="5.5900001530000001"/>
    <n v="2.0921471120000001"/>
    <n v="1.5499999520000001"/>
    <n v="0.25"/>
    <n v="3.7799999710000001"/>
    <n v="0"/>
    <n v="74"/>
    <n v="5"/>
    <n v="166"/>
    <n v="831"/>
    <n v="3644"/>
    <x v="0"/>
  </r>
  <r>
    <x v="29"/>
    <d v="2016-07-05T00:00:00"/>
    <n v="4468"/>
    <n v="3.539999962"/>
    <n v="3.539999962"/>
    <n v="0"/>
    <n v="0"/>
    <n v="0"/>
    <n v="3.539999962"/>
    <n v="0"/>
    <n v="0"/>
    <n v="0"/>
    <n v="158"/>
    <n v="851"/>
    <n v="2799"/>
    <x v="0"/>
  </r>
  <r>
    <x v="29"/>
    <d v="2016-08-05T00:00:00"/>
    <n v="2943"/>
    <n v="2.329999924"/>
    <n v="2.329999924"/>
    <n v="0"/>
    <n v="0"/>
    <n v="0"/>
    <n v="2.329999924"/>
    <n v="0"/>
    <n v="0"/>
    <n v="0"/>
    <n v="139"/>
    <n v="621"/>
    <n v="2685"/>
    <x v="0"/>
  </r>
  <r>
    <x v="29"/>
    <d v="2016-09-05T00:00:00"/>
    <n v="8382"/>
    <n v="6.6500000950000002"/>
    <n v="6.6500000950000002"/>
    <n v="2.0921471120000001"/>
    <n v="1.269999981"/>
    <n v="0.66000002599999996"/>
    <n v="4.7199997900000001"/>
    <n v="0"/>
    <n v="71"/>
    <n v="13"/>
    <n v="171"/>
    <n v="772"/>
    <n v="3721"/>
    <x v="0"/>
  </r>
  <r>
    <x v="29"/>
    <d v="2016-10-05T00:00:00"/>
    <n v="6582"/>
    <n v="5.2199997900000001"/>
    <n v="5.2199997900000001"/>
    <n v="2.2530810830000001"/>
    <n v="0.66000002599999996"/>
    <n v="0.63999998599999997"/>
    <n v="3.920000076"/>
    <n v="0"/>
    <n v="63"/>
    <n v="13"/>
    <n v="152"/>
    <n v="840"/>
    <n v="3586"/>
    <x v="0"/>
  </r>
  <r>
    <x v="29"/>
    <d v="2016-11-05T00:00:00"/>
    <n v="9143"/>
    <n v="7.25"/>
    <n v="7.25"/>
    <n v="2.0921471120000001"/>
    <n v="1.3899999860000001"/>
    <n v="0.58999997400000004"/>
    <n v="5.2699999809999998"/>
    <n v="0"/>
    <n v="72"/>
    <n v="10"/>
    <n v="184"/>
    <n v="763"/>
    <n v="3788"/>
    <x v="0"/>
  </r>
  <r>
    <x v="29"/>
    <d v="2016-12-05T00:00:00"/>
    <n v="4561"/>
    <n v="3.619999886"/>
    <n v="3.619999886"/>
    <n v="0"/>
    <n v="0.64999997600000003"/>
    <n v="0.27000001099999998"/>
    <n v="2.6900000569999998"/>
    <n v="0"/>
    <n v="8"/>
    <n v="6"/>
    <n v="102"/>
    <n v="433"/>
    <n v="1976"/>
    <x v="0"/>
  </r>
  <r>
    <x v="30"/>
    <d v="2016-12-04T00:00:00"/>
    <n v="5014"/>
    <n v="3.9100000860000002"/>
    <n v="3.9100000860000002"/>
    <n v="0"/>
    <n v="0"/>
    <n v="0.33000001299999998"/>
    <n v="3.579999924"/>
    <n v="0"/>
    <n v="0"/>
    <n v="7"/>
    <n v="196"/>
    <n v="1237"/>
    <n v="2650"/>
    <x v="0"/>
  </r>
  <r>
    <x v="30"/>
    <s v="4/13/2016"/>
    <n v="5571"/>
    <n v="4.3499999049999998"/>
    <n v="4.3499999049999998"/>
    <n v="0"/>
    <n v="0.15000000599999999"/>
    <n v="0.97000002900000004"/>
    <n v="3.2300000190000002"/>
    <n v="0"/>
    <n v="2"/>
    <n v="23"/>
    <n v="163"/>
    <n v="1252"/>
    <n v="2654"/>
    <x v="0"/>
  </r>
  <r>
    <x v="30"/>
    <s v="4/14/2016"/>
    <n v="3135"/>
    <n v="2.4500000480000002"/>
    <n v="2.4500000480000002"/>
    <n v="0"/>
    <n v="0"/>
    <n v="0"/>
    <n v="2.4300000669999999"/>
    <n v="0"/>
    <n v="0"/>
    <n v="0"/>
    <n v="134"/>
    <n v="1306"/>
    <n v="2443"/>
    <x v="0"/>
  </r>
  <r>
    <x v="30"/>
    <s v="4/15/2016"/>
    <n v="3430"/>
    <n v="2.6800000669999999"/>
    <n v="2.6800000669999999"/>
    <n v="0"/>
    <n v="0"/>
    <n v="0"/>
    <n v="0.89999997600000003"/>
    <n v="0"/>
    <n v="0"/>
    <n v="0"/>
    <n v="65"/>
    <n v="1375"/>
    <n v="2505"/>
    <x v="0"/>
  </r>
  <r>
    <x v="30"/>
    <s v="4/16/2016"/>
    <n v="5319"/>
    <n v="4.1500000950000002"/>
    <n v="4.1500000950000002"/>
    <n v="0"/>
    <n v="0"/>
    <n v="0"/>
    <n v="0"/>
    <n v="0"/>
    <n v="0"/>
    <n v="0"/>
    <n v="0"/>
    <n v="1440"/>
    <n v="2693"/>
    <x v="0"/>
  </r>
  <r>
    <x v="30"/>
    <s v="4/17/2016"/>
    <n v="3008"/>
    <n v="2.3499999049999998"/>
    <n v="2.3499999049999998"/>
    <n v="0"/>
    <n v="0"/>
    <n v="0"/>
    <n v="0"/>
    <n v="0"/>
    <n v="0"/>
    <n v="0"/>
    <n v="0"/>
    <n v="1440"/>
    <n v="2439"/>
    <x v="0"/>
  </r>
  <r>
    <x v="30"/>
    <s v="4/18/2016"/>
    <n v="3864"/>
    <n v="3.0099999899999998"/>
    <n v="3.0099999899999998"/>
    <n v="0"/>
    <n v="0.310000002"/>
    <n v="1.059999943"/>
    <n v="1.3500000240000001"/>
    <n v="0"/>
    <n v="4"/>
    <n v="22"/>
    <n v="105"/>
    <n v="1309"/>
    <n v="2536"/>
    <x v="0"/>
  </r>
  <r>
    <x v="30"/>
    <s v="4/19/2016"/>
    <n v="5697"/>
    <n v="4.4400000569999998"/>
    <n v="4.4400000569999998"/>
    <n v="0"/>
    <n v="0.52999997099999996"/>
    <n v="0.47999998900000002"/>
    <n v="3.4400000569999998"/>
    <n v="0"/>
    <n v="7"/>
    <n v="10"/>
    <n v="166"/>
    <n v="1257"/>
    <n v="2668"/>
    <x v="0"/>
  </r>
  <r>
    <x v="30"/>
    <s v="4/20/2016"/>
    <n v="5273"/>
    <n v="4.1100001339999999"/>
    <n v="4.1100001339999999"/>
    <n v="0"/>
    <n v="0"/>
    <n v="1.039999962"/>
    <n v="3.0699999330000001"/>
    <n v="0"/>
    <n v="0"/>
    <n v="27"/>
    <n v="167"/>
    <n v="1246"/>
    <n v="2647"/>
    <x v="0"/>
  </r>
  <r>
    <x v="30"/>
    <s v="4/21/2016"/>
    <n v="8538"/>
    <n v="6.6599998469999999"/>
    <n v="6.6599998469999999"/>
    <n v="0"/>
    <n v="2.630000114"/>
    <n v="1.019999981"/>
    <n v="3.0099999899999998"/>
    <n v="0"/>
    <n v="35"/>
    <n v="18"/>
    <n v="158"/>
    <n v="1229"/>
    <n v="2883"/>
    <x v="0"/>
  </r>
  <r>
    <x v="30"/>
    <s v="4/22/2016"/>
    <n v="8687"/>
    <n v="6.7800002099999999"/>
    <n v="6.7800002099999999"/>
    <n v="0"/>
    <n v="0.28999999199999998"/>
    <n v="2.4100000860000002"/>
    <n v="4.079999924"/>
    <n v="0"/>
    <n v="4"/>
    <n v="54"/>
    <n v="212"/>
    <n v="1170"/>
    <n v="2944"/>
    <x v="0"/>
  </r>
  <r>
    <x v="30"/>
    <s v="4/23/2016"/>
    <n v="9423"/>
    <n v="7.3499999049999998"/>
    <n v="7.3499999049999998"/>
    <n v="0"/>
    <n v="0.52999997099999996"/>
    <n v="2.0299999710000001"/>
    <n v="4.75"/>
    <n v="0"/>
    <n v="7"/>
    <n v="44"/>
    <n v="238"/>
    <n v="1151"/>
    <n v="3012"/>
    <x v="0"/>
  </r>
  <r>
    <x v="30"/>
    <s v="4/24/2016"/>
    <n v="8286"/>
    <n v="6.4600000380000004"/>
    <n v="6.4600000380000004"/>
    <n v="0"/>
    <n v="0.15000000599999999"/>
    <n v="2.0499999519999998"/>
    <n v="4.2699999809999998"/>
    <n v="0"/>
    <n v="2"/>
    <n v="44"/>
    <n v="206"/>
    <n v="1188"/>
    <n v="2889"/>
    <x v="0"/>
  </r>
  <r>
    <x v="30"/>
    <s v="4/25/2016"/>
    <n v="4503"/>
    <n v="3.5099999899999998"/>
    <n v="3.5099999899999998"/>
    <n v="0"/>
    <n v="1.4700000289999999"/>
    <n v="0.23999999499999999"/>
    <n v="1.809999943"/>
    <n v="0"/>
    <n v="18"/>
    <n v="6"/>
    <n v="122"/>
    <n v="1294"/>
    <n v="2547"/>
    <x v="0"/>
  </r>
  <r>
    <x v="30"/>
    <s v="4/26/2016"/>
    <n v="10499"/>
    <n v="8.1899995800000003"/>
    <n v="8.1899995800000003"/>
    <n v="0"/>
    <n v="7.0000000000000007E-2"/>
    <n v="4.2199997900000001"/>
    <n v="3.8900001049999999"/>
    <n v="0"/>
    <n v="1"/>
    <n v="91"/>
    <n v="214"/>
    <n v="1134"/>
    <n v="3093"/>
    <x v="0"/>
  </r>
  <r>
    <x v="30"/>
    <s v="4/27/2016"/>
    <n v="12474"/>
    <n v="9.7299995419999998"/>
    <n v="9.7299995419999998"/>
    <n v="0"/>
    <n v="6.5999999049999998"/>
    <n v="0.27000001099999998"/>
    <n v="2.869999886"/>
    <n v="0"/>
    <n v="77"/>
    <n v="5"/>
    <n v="129"/>
    <n v="1229"/>
    <n v="3142"/>
    <x v="0"/>
  </r>
  <r>
    <x v="30"/>
    <s v="4/28/2016"/>
    <n v="6174"/>
    <n v="4.8200001720000003"/>
    <n v="4.8200001720000003"/>
    <n v="0"/>
    <n v="0"/>
    <n v="1.2000000479999999"/>
    <n v="3.6099998950000001"/>
    <n v="0"/>
    <n v="0"/>
    <n v="28"/>
    <n v="203"/>
    <n v="1209"/>
    <n v="2757"/>
    <x v="0"/>
  </r>
  <r>
    <x v="30"/>
    <s v="4/29/2016"/>
    <n v="15168"/>
    <n v="11.829999920000001"/>
    <n v="11.829999920000001"/>
    <n v="0"/>
    <n v="3.9000000950000002"/>
    <n v="3"/>
    <n v="4.920000076"/>
    <n v="0"/>
    <n v="46"/>
    <n v="67"/>
    <n v="258"/>
    <n v="1069"/>
    <n v="3513"/>
    <x v="0"/>
  </r>
  <r>
    <x v="30"/>
    <s v="4/30/2016"/>
    <n v="10085"/>
    <n v="7.8699998860000004"/>
    <n v="7.8699998860000004"/>
    <n v="0"/>
    <n v="0.15000000599999999"/>
    <n v="1.2799999710000001"/>
    <n v="6.4299998279999997"/>
    <n v="0"/>
    <n v="2"/>
    <n v="28"/>
    <n v="317"/>
    <n v="1093"/>
    <n v="3164"/>
    <x v="0"/>
  </r>
  <r>
    <x v="30"/>
    <d v="2016-01-05T00:00:00"/>
    <n v="4512"/>
    <n v="3.5199999809999998"/>
    <n v="3.5199999809999998"/>
    <n v="0"/>
    <n v="0.77999997099999996"/>
    <n v="0.119999997"/>
    <n v="2.039999962"/>
    <n v="0"/>
    <n v="10"/>
    <n v="2"/>
    <n v="117"/>
    <n v="1311"/>
    <n v="2596"/>
    <x v="0"/>
  </r>
  <r>
    <x v="30"/>
    <d v="2016-02-05T00:00:00"/>
    <n v="8469"/>
    <n v="6.6100001339999999"/>
    <n v="6.6100001339999999"/>
    <n v="0"/>
    <n v="0"/>
    <n v="0"/>
    <n v="0"/>
    <n v="0"/>
    <n v="0"/>
    <n v="0"/>
    <n v="0"/>
    <n v="1440"/>
    <n v="2894"/>
    <x v="0"/>
  </r>
  <r>
    <x v="30"/>
    <d v="2016-03-05T00:00:00"/>
    <n v="12015"/>
    <n v="9.3699998860000004"/>
    <n v="9.3699998860000004"/>
    <n v="0"/>
    <n v="0"/>
    <n v="0"/>
    <n v="0"/>
    <n v="0"/>
    <n v="0"/>
    <n v="0"/>
    <n v="0"/>
    <n v="1440"/>
    <n v="3212"/>
    <x v="0"/>
  </r>
  <r>
    <x v="30"/>
    <d v="2016-04-05T00:00:00"/>
    <n v="3588"/>
    <n v="2.7999999519999998"/>
    <n v="2.7999999519999998"/>
    <n v="0"/>
    <n v="0"/>
    <n v="0"/>
    <n v="0"/>
    <n v="0"/>
    <n v="0"/>
    <n v="0"/>
    <n v="0"/>
    <n v="1440"/>
    <n v="2516"/>
    <x v="0"/>
  </r>
  <r>
    <x v="30"/>
    <d v="2016-05-05T00:00:00"/>
    <n v="12427"/>
    <n v="9.6899995800000003"/>
    <n v="9.6899995800000003"/>
    <n v="0"/>
    <n v="0"/>
    <n v="0"/>
    <n v="1.1799999480000001"/>
    <n v="0"/>
    <n v="0"/>
    <n v="0"/>
    <n v="70"/>
    <n v="1370"/>
    <n v="3266"/>
    <x v="0"/>
  </r>
  <r>
    <x v="30"/>
    <d v="2016-06-05T00:00:00"/>
    <n v="5843"/>
    <n v="4.5599999430000002"/>
    <n v="4.5599999430000002"/>
    <n v="0"/>
    <n v="0.14000000100000001"/>
    <n v="1.190000057"/>
    <n v="3.2300000190000002"/>
    <n v="0"/>
    <n v="2"/>
    <n v="22"/>
    <n v="166"/>
    <n v="1250"/>
    <n v="2683"/>
    <x v="0"/>
  </r>
  <r>
    <x v="30"/>
    <d v="2016-07-05T00:00:00"/>
    <n v="6117"/>
    <n v="4.7699999809999998"/>
    <n v="4.7699999809999998"/>
    <n v="0"/>
    <n v="0"/>
    <n v="0"/>
    <n v="4.7699999809999998"/>
    <n v="0"/>
    <n v="0"/>
    <n v="0"/>
    <n v="250"/>
    <n v="1190"/>
    <n v="2810"/>
    <x v="0"/>
  </r>
  <r>
    <x v="30"/>
    <d v="2016-08-05T00:00:00"/>
    <n v="9217"/>
    <n v="7.1900000569999998"/>
    <n v="7.1900000569999998"/>
    <n v="0"/>
    <n v="0.219999999"/>
    <n v="3.3099999430000002"/>
    <n v="3.6600000860000002"/>
    <n v="0"/>
    <n v="3"/>
    <n v="72"/>
    <n v="182"/>
    <n v="1183"/>
    <n v="2940"/>
    <x v="0"/>
  </r>
  <r>
    <x v="30"/>
    <d v="2016-09-05T00:00:00"/>
    <n v="9877"/>
    <n v="7.6999998090000004"/>
    <n v="7.6999998090000004"/>
    <n v="0"/>
    <n v="5.7600002290000001"/>
    <n v="0.17000000200000001"/>
    <n v="1.730000019"/>
    <n v="0"/>
    <n v="66"/>
    <n v="4"/>
    <n v="110"/>
    <n v="1260"/>
    <n v="2947"/>
    <x v="0"/>
  </r>
  <r>
    <x v="30"/>
    <d v="2016-10-05T00:00:00"/>
    <n v="8240"/>
    <n v="6.4299998279999997"/>
    <n v="6.4299998279999997"/>
    <n v="0"/>
    <n v="0.689999998"/>
    <n v="2.0099999899999998"/>
    <n v="3.7200000289999999"/>
    <n v="0"/>
    <n v="9"/>
    <n v="43"/>
    <n v="162"/>
    <n v="1226"/>
    <n v="2846"/>
    <x v="0"/>
  </r>
  <r>
    <x v="30"/>
    <d v="2016-11-05T00:00:00"/>
    <n v="8701"/>
    <n v="6.7899999619999996"/>
    <n v="6.7899999619999996"/>
    <n v="0"/>
    <n v="0.37000000500000002"/>
    <n v="3.2400000100000002"/>
    <n v="3.170000076"/>
    <n v="0"/>
    <n v="5"/>
    <n v="71"/>
    <n v="177"/>
    <n v="1106"/>
    <n v="2804"/>
    <x v="0"/>
  </r>
  <r>
    <x v="30"/>
    <d v="2016-12-05T00:00:00"/>
    <n v="0"/>
    <n v="0"/>
    <n v="0"/>
    <n v="0"/>
    <n v="0"/>
    <n v="0"/>
    <n v="0"/>
    <n v="0"/>
    <n v="0"/>
    <n v="0"/>
    <n v="0"/>
    <n v="1440"/>
    <n v="0"/>
    <x v="0"/>
  </r>
  <r>
    <x v="31"/>
    <d v="2016-12-04T00:00:00"/>
    <n v="2564"/>
    <n v="1.6399999860000001"/>
    <n v="1.6399999860000001"/>
    <n v="0"/>
    <n v="0"/>
    <n v="0"/>
    <n v="1.6399999860000001"/>
    <n v="0"/>
    <n v="0"/>
    <n v="0"/>
    <n v="116"/>
    <n v="831"/>
    <n v="2044"/>
    <x v="0"/>
  </r>
  <r>
    <x v="31"/>
    <s v="4/13/2016"/>
    <n v="1320"/>
    <n v="0.83999997400000004"/>
    <n v="0.83999997400000004"/>
    <n v="0"/>
    <n v="0"/>
    <n v="0"/>
    <n v="0.83999997400000004"/>
    <n v="0"/>
    <n v="0"/>
    <n v="0"/>
    <n v="82"/>
    <n v="806"/>
    <n v="1934"/>
    <x v="0"/>
  </r>
  <r>
    <x v="31"/>
    <s v="4/14/2016"/>
    <n v="1219"/>
    <n v="0.77999997099999996"/>
    <n v="0.77999997099999996"/>
    <n v="0"/>
    <n v="0"/>
    <n v="0"/>
    <n v="0.77999997099999996"/>
    <n v="0"/>
    <n v="0"/>
    <n v="0"/>
    <n v="84"/>
    <n v="853"/>
    <n v="1963"/>
    <x v="0"/>
  </r>
  <r>
    <x v="31"/>
    <s v="4/15/2016"/>
    <n v="2483"/>
    <n v="1.5900000329999999"/>
    <n v="1.5900000329999999"/>
    <n v="0"/>
    <n v="0"/>
    <n v="0"/>
    <n v="1.5900000329999999"/>
    <n v="0"/>
    <n v="0"/>
    <n v="0"/>
    <n v="126"/>
    <n v="937"/>
    <n v="2009"/>
    <x v="0"/>
  </r>
  <r>
    <x v="31"/>
    <s v="4/16/2016"/>
    <n v="244"/>
    <n v="0.15999999600000001"/>
    <n v="0.15999999600000001"/>
    <n v="0"/>
    <n v="0"/>
    <n v="0"/>
    <n v="0.15999999600000001"/>
    <n v="0"/>
    <n v="0"/>
    <n v="0"/>
    <n v="12"/>
    <n v="1428"/>
    <n v="1721"/>
    <x v="0"/>
  </r>
  <r>
    <x v="31"/>
    <s v="4/17/2016"/>
    <n v="0"/>
    <n v="0"/>
    <n v="0"/>
    <n v="0"/>
    <n v="0"/>
    <n v="0"/>
    <n v="0"/>
    <n v="0"/>
    <n v="0"/>
    <n v="0"/>
    <n v="0"/>
    <n v="1440"/>
    <n v="1688"/>
    <x v="0"/>
  </r>
  <r>
    <x v="31"/>
    <s v="4/18/2016"/>
    <n v="0"/>
    <n v="0"/>
    <n v="0"/>
    <n v="0"/>
    <n v="0"/>
    <n v="0"/>
    <n v="0"/>
    <n v="0"/>
    <n v="0"/>
    <n v="0"/>
    <n v="0"/>
    <n v="1440"/>
    <n v="1688"/>
    <x v="0"/>
  </r>
  <r>
    <x v="31"/>
    <s v="4/19/2016"/>
    <n v="0"/>
    <n v="0"/>
    <n v="0"/>
    <n v="0"/>
    <n v="0"/>
    <n v="0"/>
    <n v="0"/>
    <n v="0"/>
    <n v="0"/>
    <n v="0"/>
    <n v="0"/>
    <n v="1440"/>
    <n v="1688"/>
    <x v="0"/>
  </r>
  <r>
    <x v="31"/>
    <s v="4/20/2016"/>
    <n v="3147"/>
    <n v="2.0099999899999998"/>
    <n v="2.0099999899999998"/>
    <n v="0"/>
    <n v="0"/>
    <n v="0.280000001"/>
    <n v="1.7400000099999999"/>
    <n v="0"/>
    <n v="0"/>
    <n v="10"/>
    <n v="139"/>
    <n v="744"/>
    <n v="2188"/>
    <x v="0"/>
  </r>
  <r>
    <x v="31"/>
    <s v="4/21/2016"/>
    <n v="144"/>
    <n v="9.0000003999999995E-2"/>
    <n v="9.0000003999999995E-2"/>
    <n v="0"/>
    <n v="0"/>
    <n v="0"/>
    <n v="9.0000003999999995E-2"/>
    <n v="0"/>
    <n v="0"/>
    <n v="0"/>
    <n v="9"/>
    <n v="1431"/>
    <n v="1720"/>
    <x v="0"/>
  </r>
  <r>
    <x v="31"/>
    <s v="4/22/2016"/>
    <n v="4068"/>
    <n v="2.5999999049999998"/>
    <n v="2.5999999049999998"/>
    <n v="0"/>
    <n v="5.0000001000000002E-2"/>
    <n v="0.280000001"/>
    <n v="2.2699999809999998"/>
    <n v="0"/>
    <n v="1"/>
    <n v="20"/>
    <n v="195"/>
    <n v="817"/>
    <n v="2419"/>
    <x v="0"/>
  </r>
  <r>
    <x v="31"/>
    <s v="4/23/2016"/>
    <n v="5245"/>
    <n v="3.3599998950000001"/>
    <n v="3.3599998950000001"/>
    <n v="0"/>
    <n v="0.15999999600000001"/>
    <n v="0.439999998"/>
    <n v="2.75"/>
    <n v="0"/>
    <n v="8"/>
    <n v="45"/>
    <n v="232"/>
    <n v="795"/>
    <n v="2748"/>
    <x v="0"/>
  </r>
  <r>
    <x v="31"/>
    <s v="4/24/2016"/>
    <n v="400"/>
    <n v="0.25999999000000001"/>
    <n v="0.25999999000000001"/>
    <n v="0"/>
    <n v="3.9999999000000001E-2"/>
    <n v="5.0000001000000002E-2"/>
    <n v="0.15999999600000001"/>
    <n v="0"/>
    <n v="3"/>
    <n v="8"/>
    <n v="19"/>
    <n v="1410"/>
    <n v="1799"/>
    <x v="0"/>
  </r>
  <r>
    <x v="31"/>
    <s v="4/25/2016"/>
    <n v="0"/>
    <n v="0"/>
    <n v="0"/>
    <n v="0"/>
    <n v="0"/>
    <n v="0"/>
    <n v="0"/>
    <n v="0"/>
    <n v="0"/>
    <n v="0"/>
    <n v="0"/>
    <n v="1440"/>
    <n v="1688"/>
    <x v="0"/>
  </r>
  <r>
    <x v="31"/>
    <s v="4/26/2016"/>
    <n v="1321"/>
    <n v="0.85000002399999997"/>
    <n v="0.85000002399999997"/>
    <n v="0"/>
    <n v="0"/>
    <n v="0"/>
    <n v="0.85000002399999997"/>
    <n v="0"/>
    <n v="0"/>
    <n v="0"/>
    <n v="80"/>
    <n v="1360"/>
    <n v="1928"/>
    <x v="0"/>
  </r>
  <r>
    <x v="31"/>
    <s v="4/27/2016"/>
    <n v="1758"/>
    <n v="1.1299999949999999"/>
    <n v="1.1299999949999999"/>
    <n v="0"/>
    <n v="0"/>
    <n v="0"/>
    <n v="1.1299999949999999"/>
    <n v="0"/>
    <n v="0"/>
    <n v="0"/>
    <n v="112"/>
    <n v="900"/>
    <n v="2067"/>
    <x v="0"/>
  </r>
  <r>
    <x v="31"/>
    <s v="4/28/2016"/>
    <n v="6157"/>
    <n v="3.9400000569999998"/>
    <n v="3.9400000569999998"/>
    <n v="0"/>
    <n v="0"/>
    <n v="0"/>
    <n v="3.9400000569999998"/>
    <n v="0"/>
    <n v="0"/>
    <n v="0"/>
    <n v="310"/>
    <n v="714"/>
    <n v="2780"/>
    <x v="0"/>
  </r>
  <r>
    <x v="31"/>
    <s v="4/29/2016"/>
    <n v="8360"/>
    <n v="5.3499999049999998"/>
    <n v="5.3499999049999998"/>
    <n v="0"/>
    <n v="0.14000000100000001"/>
    <n v="0.280000001"/>
    <n v="4.9299998279999997"/>
    <n v="0"/>
    <n v="6"/>
    <n v="14"/>
    <n v="380"/>
    <n v="634"/>
    <n v="3101"/>
    <x v="0"/>
  </r>
  <r>
    <x v="31"/>
    <s v="4/30/2016"/>
    <n v="7174"/>
    <n v="4.5900001530000001"/>
    <n v="4.5900001530000001"/>
    <n v="0"/>
    <n v="0.33000001299999998"/>
    <n v="0.36000001399999998"/>
    <n v="3.9100000860000002"/>
    <n v="0"/>
    <n v="10"/>
    <n v="20"/>
    <n v="301"/>
    <n v="749"/>
    <n v="2896"/>
    <x v="0"/>
  </r>
  <r>
    <x v="31"/>
    <d v="2016-01-05T00:00:00"/>
    <n v="1619"/>
    <n v="1.039999962"/>
    <n v="1.039999962"/>
    <n v="0"/>
    <n v="0"/>
    <n v="0"/>
    <n v="1.039999962"/>
    <n v="0"/>
    <n v="0"/>
    <n v="0"/>
    <n v="79"/>
    <n v="834"/>
    <n v="1962"/>
    <x v="0"/>
  </r>
  <r>
    <x v="31"/>
    <d v="2016-02-05T00:00:00"/>
    <n v="1831"/>
    <n v="1.1699999569999999"/>
    <n v="1.1699999569999999"/>
    <n v="0"/>
    <n v="0"/>
    <n v="0"/>
    <n v="1.1699999569999999"/>
    <n v="0"/>
    <n v="0"/>
    <n v="0"/>
    <n v="101"/>
    <n v="916"/>
    <n v="2015"/>
    <x v="0"/>
  </r>
  <r>
    <x v="31"/>
    <d v="2016-03-05T00:00:00"/>
    <n v="2421"/>
    <n v="1.5499999520000001"/>
    <n v="1.5499999520000001"/>
    <n v="0"/>
    <n v="0"/>
    <n v="0"/>
    <n v="1.5499999520000001"/>
    <n v="0"/>
    <n v="0"/>
    <n v="0"/>
    <n v="156"/>
    <n v="739"/>
    <n v="2297"/>
    <x v="0"/>
  </r>
  <r>
    <x v="31"/>
    <d v="2016-04-05T00:00:00"/>
    <n v="2283"/>
    <n v="1.460000038"/>
    <n v="1.460000038"/>
    <n v="0"/>
    <n v="0"/>
    <n v="0"/>
    <n v="1.460000038"/>
    <n v="0"/>
    <n v="0"/>
    <n v="0"/>
    <n v="129"/>
    <n v="848"/>
    <n v="2067"/>
    <x v="0"/>
  </r>
  <r>
    <x v="31"/>
    <d v="2016-05-05T00:00:00"/>
    <n v="0"/>
    <n v="0"/>
    <n v="0"/>
    <n v="0"/>
    <n v="0"/>
    <n v="0"/>
    <n v="0"/>
    <n v="0"/>
    <n v="0"/>
    <n v="0"/>
    <n v="0"/>
    <n v="1440"/>
    <n v="1688"/>
    <x v="0"/>
  </r>
  <r>
    <x v="31"/>
    <d v="2016-06-05T00:00:00"/>
    <n v="0"/>
    <n v="0"/>
    <n v="0"/>
    <n v="0"/>
    <n v="0"/>
    <n v="0"/>
    <n v="0"/>
    <n v="0"/>
    <n v="0"/>
    <n v="0"/>
    <n v="0"/>
    <n v="1440"/>
    <n v="1688"/>
    <x v="0"/>
  </r>
  <r>
    <x v="31"/>
    <d v="2016-07-05T00:00:00"/>
    <n v="0"/>
    <n v="0"/>
    <n v="0"/>
    <n v="0"/>
    <n v="0"/>
    <n v="0"/>
    <n v="0"/>
    <n v="0"/>
    <n v="0"/>
    <n v="0"/>
    <n v="0"/>
    <n v="1440"/>
    <n v="1688"/>
    <x v="0"/>
  </r>
  <r>
    <x v="31"/>
    <d v="2016-08-05T00:00:00"/>
    <n v="0"/>
    <n v="0"/>
    <n v="0"/>
    <n v="0"/>
    <n v="0"/>
    <n v="0"/>
    <n v="0"/>
    <n v="0"/>
    <n v="0"/>
    <n v="0"/>
    <n v="0"/>
    <n v="1440"/>
    <n v="1688"/>
    <x v="0"/>
  </r>
  <r>
    <x v="31"/>
    <d v="2016-09-05T00:00:00"/>
    <n v="0"/>
    <n v="0"/>
    <n v="0"/>
    <n v="0"/>
    <n v="0"/>
    <n v="0"/>
    <n v="0"/>
    <n v="0"/>
    <n v="0"/>
    <n v="0"/>
    <n v="0"/>
    <n v="1440"/>
    <n v="1688"/>
    <x v="0"/>
  </r>
  <r>
    <x v="31"/>
    <d v="2016-10-05T00:00:00"/>
    <n v="0"/>
    <n v="0"/>
    <n v="0"/>
    <n v="0"/>
    <n v="0"/>
    <n v="0"/>
    <n v="0"/>
    <n v="0"/>
    <n v="0"/>
    <n v="0"/>
    <n v="0"/>
    <n v="48"/>
    <n v="57"/>
    <x v="0"/>
  </r>
  <r>
    <x v="32"/>
    <d v="2016-12-04T00:00:00"/>
    <n v="23186"/>
    <n v="20.399999619999999"/>
    <n v="20.399999619999999"/>
    <n v="0"/>
    <n v="12.22000027"/>
    <n v="0.34000000400000002"/>
    <n v="7.8200001720000003"/>
    <n v="0"/>
    <n v="85"/>
    <n v="7"/>
    <n v="312"/>
    <n v="1036"/>
    <n v="3921"/>
    <x v="0"/>
  </r>
  <r>
    <x v="32"/>
    <s v="4/13/2016"/>
    <n v="15337"/>
    <n v="9.5799999239999991"/>
    <n v="9.5799999239999991"/>
    <n v="0"/>
    <n v="3.5499999519999998"/>
    <n v="0.37999999499999998"/>
    <n v="5.6399998660000001"/>
    <n v="0"/>
    <n v="108"/>
    <n v="18"/>
    <n v="216"/>
    <n v="1098"/>
    <n v="3566"/>
    <x v="0"/>
  </r>
  <r>
    <x v="32"/>
    <s v="4/14/2016"/>
    <n v="21129"/>
    <n v="18.979999540000001"/>
    <n v="18.979999540000001"/>
    <n v="0"/>
    <n v="10.55000019"/>
    <n v="0.58999997400000004"/>
    <n v="7.75"/>
    <n v="0.02"/>
    <n v="68"/>
    <n v="13"/>
    <n v="298"/>
    <n v="1061"/>
    <n v="3793"/>
    <x v="0"/>
  </r>
  <r>
    <x v="32"/>
    <s v="4/15/2016"/>
    <n v="13422"/>
    <n v="7.170000076"/>
    <n v="7.170000076"/>
    <n v="0"/>
    <n v="5.0000001000000002E-2"/>
    <n v="5.0000001000000002E-2"/>
    <n v="7.0100002290000001"/>
    <n v="0.01"/>
    <n v="106"/>
    <n v="1"/>
    <n v="281"/>
    <n v="1052"/>
    <n v="3934"/>
    <x v="0"/>
  </r>
  <r>
    <x v="32"/>
    <s v="4/16/2016"/>
    <n v="29326"/>
    <n v="25.290000920000001"/>
    <n v="25.290000920000001"/>
    <n v="0"/>
    <n v="13.239999770000001"/>
    <n v="1.210000038"/>
    <n v="10.710000040000001"/>
    <n v="0"/>
    <n v="94"/>
    <n v="29"/>
    <n v="429"/>
    <n v="888"/>
    <n v="4547"/>
    <x v="0"/>
  </r>
  <r>
    <x v="32"/>
    <s v="4/17/2016"/>
    <n v="15118"/>
    <n v="8.8699998860000004"/>
    <n v="8.8699998860000004"/>
    <n v="0"/>
    <n v="0"/>
    <n v="7.0000000000000007E-2"/>
    <n v="8.7899999619999996"/>
    <n v="0"/>
    <n v="58"/>
    <n v="15"/>
    <n v="307"/>
    <n v="1060"/>
    <n v="3545"/>
    <x v="0"/>
  </r>
  <r>
    <x v="32"/>
    <s v="4/18/2016"/>
    <n v="11423"/>
    <n v="8.6700000760000009"/>
    <n v="8.6700000760000009"/>
    <n v="0"/>
    <n v="2.4400000569999998"/>
    <n v="0.27000001099999998"/>
    <n v="5.9400000569999998"/>
    <n v="0"/>
    <n v="29"/>
    <n v="5"/>
    <n v="191"/>
    <n v="1215"/>
    <n v="2761"/>
    <x v="0"/>
  </r>
  <r>
    <x v="32"/>
    <s v="4/19/2016"/>
    <n v="18785"/>
    <n v="17.399999619999999"/>
    <n v="17.399999619999999"/>
    <n v="0"/>
    <n v="12.149999619999999"/>
    <n v="0.18000000699999999"/>
    <n v="5.0300002099999999"/>
    <n v="0"/>
    <n v="82"/>
    <n v="13"/>
    <n v="214"/>
    <n v="1131"/>
    <n v="3676"/>
    <x v="0"/>
  </r>
  <r>
    <x v="32"/>
    <s v="4/20/2016"/>
    <n v="19948"/>
    <n v="18.11000061"/>
    <n v="18.11000061"/>
    <n v="0"/>
    <n v="11.02000046"/>
    <n v="0.689999998"/>
    <n v="6.3400001530000001"/>
    <n v="0"/>
    <n v="73"/>
    <n v="19"/>
    <n v="225"/>
    <n v="1123"/>
    <n v="3679"/>
    <x v="0"/>
  </r>
  <r>
    <x v="32"/>
    <s v="4/21/2016"/>
    <n v="19377"/>
    <n v="17.620000839999999"/>
    <n v="17.620000839999999"/>
    <n v="0"/>
    <n v="12.289999959999999"/>
    <n v="0.41999998700000002"/>
    <n v="4.8899998660000001"/>
    <n v="0"/>
    <n v="82"/>
    <n v="13"/>
    <n v="226"/>
    <n v="1119"/>
    <n v="3659"/>
    <x v="0"/>
  </r>
  <r>
    <x v="32"/>
    <s v="4/22/2016"/>
    <n v="18258"/>
    <n v="16.309999470000001"/>
    <n v="16.309999470000001"/>
    <n v="0"/>
    <n v="10.22999954"/>
    <n v="2.9999998999999999E-2"/>
    <n v="5.9699997900000001"/>
    <n v="5.0000001000000002E-2"/>
    <n v="61"/>
    <n v="2"/>
    <n v="236"/>
    <n v="1141"/>
    <n v="3427"/>
    <x v="0"/>
  </r>
  <r>
    <x v="32"/>
    <s v="4/23/2016"/>
    <n v="11200"/>
    <n v="7.4299998279999997"/>
    <n v="7.4299998279999997"/>
    <n v="0"/>
    <n v="0"/>
    <n v="0"/>
    <n v="7.4000000950000002"/>
    <n v="0.01"/>
    <n v="102"/>
    <n v="6"/>
    <n v="300"/>
    <n v="1032"/>
    <n v="3891"/>
    <x v="0"/>
  </r>
  <r>
    <x v="32"/>
    <s v="4/24/2016"/>
    <n v="16674"/>
    <n v="15.739999770000001"/>
    <n v="15.739999770000001"/>
    <n v="0"/>
    <n v="11.010000229999999"/>
    <n v="0.01"/>
    <n v="4.6900000569999998"/>
    <n v="0"/>
    <n v="64"/>
    <n v="1"/>
    <n v="227"/>
    <n v="1148"/>
    <n v="3455"/>
    <x v="0"/>
  </r>
  <r>
    <x v="32"/>
    <s v="4/25/2016"/>
    <n v="12986"/>
    <n v="8.7399997710000008"/>
    <n v="8.7399997710000008"/>
    <n v="0"/>
    <n v="2.369999886"/>
    <n v="7.0000000000000007E-2"/>
    <n v="6.2699999809999998"/>
    <n v="0.01"/>
    <n v="113"/>
    <n v="8"/>
    <n v="218"/>
    <n v="1101"/>
    <n v="3802"/>
    <x v="0"/>
  </r>
  <r>
    <x v="32"/>
    <s v="4/26/2016"/>
    <n v="11101"/>
    <n v="8.4300003050000001"/>
    <n v="8.4300003050000001"/>
    <n v="0"/>
    <n v="1.7599999900000001"/>
    <n v="0.12999999500000001"/>
    <n v="6.5"/>
    <n v="0"/>
    <n v="22"/>
    <n v="3"/>
    <n v="258"/>
    <n v="1157"/>
    <n v="2860"/>
    <x v="0"/>
  </r>
  <r>
    <x v="32"/>
    <s v="4/27/2016"/>
    <n v="23629"/>
    <n v="20.649999619999999"/>
    <n v="20.649999619999999"/>
    <n v="0"/>
    <n v="13.06999969"/>
    <n v="0.439999998"/>
    <n v="7.0999999049999998"/>
    <n v="0"/>
    <n v="93"/>
    <n v="8"/>
    <n v="235"/>
    <n v="1104"/>
    <n v="3808"/>
    <x v="0"/>
  </r>
  <r>
    <x v="32"/>
    <s v="4/28/2016"/>
    <n v="14890"/>
    <n v="11.30000019"/>
    <n v="11.30000019"/>
    <n v="0"/>
    <n v="4.9299998279999997"/>
    <n v="0.37999999499999998"/>
    <n v="5.9699997900000001"/>
    <n v="0"/>
    <n v="58"/>
    <n v="8"/>
    <n v="231"/>
    <n v="1143"/>
    <n v="3060"/>
    <x v="0"/>
  </r>
  <r>
    <x v="32"/>
    <s v="4/29/2016"/>
    <n v="9733"/>
    <n v="7.3899998660000001"/>
    <n v="7.3899998660000001"/>
    <n v="0"/>
    <n v="1.3799999949999999"/>
    <n v="0.17000000200000001"/>
    <n v="5.7899999619999996"/>
    <n v="0"/>
    <n v="18"/>
    <n v="5"/>
    <n v="210"/>
    <n v="1207"/>
    <n v="2698"/>
    <x v="0"/>
  </r>
  <r>
    <x v="32"/>
    <s v="4/30/2016"/>
    <n v="27745"/>
    <n v="26.719999309999999"/>
    <n v="26.719999309999999"/>
    <n v="0"/>
    <n v="21.659999849999998"/>
    <n v="7.9999998000000003E-2"/>
    <n v="4.9299998279999997"/>
    <n v="0"/>
    <n v="124"/>
    <n v="4"/>
    <n v="223"/>
    <n v="1089"/>
    <n v="4398"/>
    <x v="0"/>
  </r>
  <r>
    <x v="32"/>
    <d v="2016-01-05T00:00:00"/>
    <n v="10930"/>
    <n v="8.3199996949999999"/>
    <n v="8.3199996949999999"/>
    <n v="0"/>
    <n v="3.130000114"/>
    <n v="0.56999999300000004"/>
    <n v="4.5700001720000003"/>
    <n v="0"/>
    <n v="36"/>
    <n v="12"/>
    <n v="166"/>
    <n v="1226"/>
    <n v="2786"/>
    <x v="0"/>
  </r>
  <r>
    <x v="32"/>
    <d v="2016-02-05T00:00:00"/>
    <n v="4790"/>
    <n v="3.6400001049999999"/>
    <n v="3.6400001049999999"/>
    <n v="0"/>
    <n v="0"/>
    <n v="0"/>
    <n v="3.5599999430000002"/>
    <n v="0"/>
    <n v="0"/>
    <n v="0"/>
    <n v="105"/>
    <n v="1335"/>
    <n v="2189"/>
    <x v="0"/>
  </r>
  <r>
    <x v="32"/>
    <d v="2016-03-05T00:00:00"/>
    <n v="10818"/>
    <n v="8.2100000380000004"/>
    <n v="8.2100000380000004"/>
    <n v="0"/>
    <n v="1.3899999860000001"/>
    <n v="0.10000000100000001"/>
    <n v="6.670000076"/>
    <n v="0.01"/>
    <n v="19"/>
    <n v="3"/>
    <n v="229"/>
    <n v="1189"/>
    <n v="2817"/>
    <x v="0"/>
  </r>
  <r>
    <x v="32"/>
    <d v="2016-04-05T00:00:00"/>
    <n v="18193"/>
    <n v="16.299999239999998"/>
    <n v="16.299999239999998"/>
    <n v="0"/>
    <n v="10.420000079999999"/>
    <n v="0.310000002"/>
    <n v="5.5300002099999999"/>
    <n v="0"/>
    <n v="66"/>
    <n v="8"/>
    <n v="212"/>
    <n v="1154"/>
    <n v="3477"/>
    <x v="0"/>
  </r>
  <r>
    <x v="32"/>
    <d v="2016-05-05T00:00:00"/>
    <n v="14055"/>
    <n v="10.670000079999999"/>
    <n v="10.670000079999999"/>
    <n v="0"/>
    <n v="5.4600000380000004"/>
    <n v="0.81999999300000004"/>
    <n v="4.3699998860000004"/>
    <n v="0"/>
    <n v="67"/>
    <n v="15"/>
    <n v="188"/>
    <n v="1170"/>
    <n v="3052"/>
    <x v="0"/>
  </r>
  <r>
    <x v="32"/>
    <d v="2016-06-05T00:00:00"/>
    <n v="21727"/>
    <n v="19.340000150000002"/>
    <n v="19.340000150000002"/>
    <n v="0"/>
    <n v="12.789999959999999"/>
    <n v="0.28999999199999998"/>
    <n v="6.1599998469999999"/>
    <n v="0"/>
    <n v="96"/>
    <n v="17"/>
    <n v="232"/>
    <n v="1095"/>
    <n v="4015"/>
    <x v="0"/>
  </r>
  <r>
    <x v="32"/>
    <d v="2016-07-05T00:00:00"/>
    <n v="12332"/>
    <n v="8.1300001139999996"/>
    <n v="8.1300001139999996"/>
    <n v="0"/>
    <n v="7.9999998000000003E-2"/>
    <n v="0.959999979"/>
    <n v="6.9899997709999999"/>
    <n v="0"/>
    <n v="105"/>
    <n v="28"/>
    <n v="271"/>
    <n v="1036"/>
    <n v="4142"/>
    <x v="0"/>
  </r>
  <r>
    <x v="32"/>
    <d v="2016-08-05T00:00:00"/>
    <n v="10686"/>
    <n v="8.1099996569999995"/>
    <n v="8.1099996569999995"/>
    <n v="0"/>
    <n v="1.0800000430000001"/>
    <n v="0.20000000300000001"/>
    <n v="6.8000001909999996"/>
    <n v="0"/>
    <n v="17"/>
    <n v="4"/>
    <n v="245"/>
    <n v="1174"/>
    <n v="2847"/>
    <x v="0"/>
  </r>
  <r>
    <x v="32"/>
    <d v="2016-09-05T00:00:00"/>
    <n v="20226"/>
    <n v="18.25"/>
    <n v="18.25"/>
    <n v="0"/>
    <n v="11.100000380000001"/>
    <n v="0.80000001200000004"/>
    <n v="6.2399997709999999"/>
    <n v="5.0000001000000002E-2"/>
    <n v="73"/>
    <n v="19"/>
    <n v="217"/>
    <n v="1131"/>
    <n v="3710"/>
    <x v="0"/>
  </r>
  <r>
    <x v="32"/>
    <d v="2016-10-05T00:00:00"/>
    <n v="10733"/>
    <n v="8.1499996190000008"/>
    <n v="8.1499996190000008"/>
    <n v="0"/>
    <n v="1.3500000240000001"/>
    <n v="0.46000000800000002"/>
    <n v="6.2800002099999999"/>
    <n v="0"/>
    <n v="18"/>
    <n v="11"/>
    <n v="224"/>
    <n v="1187"/>
    <n v="2832"/>
    <x v="0"/>
  </r>
  <r>
    <x v="32"/>
    <d v="2016-11-05T00:00:00"/>
    <n v="21420"/>
    <n v="19.559999470000001"/>
    <n v="19.559999470000001"/>
    <n v="0"/>
    <n v="13.22000027"/>
    <n v="0.40999999599999998"/>
    <n v="5.8899998660000001"/>
    <n v="0"/>
    <n v="88"/>
    <n v="12"/>
    <n v="213"/>
    <n v="1127"/>
    <n v="3832"/>
    <x v="0"/>
  </r>
  <r>
    <x v="32"/>
    <d v="2016-12-05T00:00:00"/>
    <n v="8064"/>
    <n v="6.1199998860000004"/>
    <n v="6.1199998860000004"/>
    <n v="0"/>
    <n v="1.8200000519999999"/>
    <n v="3.9999999000000001E-2"/>
    <n v="4.25"/>
    <n v="0"/>
    <n v="23"/>
    <n v="1"/>
    <n v="137"/>
    <n v="770"/>
    <n v="1849"/>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x v="0"/>
    <n v="8.5"/>
    <n v="0"/>
    <n v="1.8799999949999999"/>
    <n v="0.55000001200000004"/>
    <n v="6.0599999430000002"/>
    <n v="0"/>
    <n v="25"/>
    <n v="13"/>
    <n v="328"/>
    <n v="728"/>
    <n v="1985"/>
  </r>
  <r>
    <x v="0"/>
    <x v="1"/>
    <n v="10735"/>
    <x v="1"/>
    <n v="6.9699997900000001"/>
    <n v="0"/>
    <n v="1.5700000519999999"/>
    <n v="0.689999998"/>
    <n v="4.7100000380000004"/>
    <n v="0"/>
    <n v="21"/>
    <n v="19"/>
    <n v="217"/>
    <n v="776"/>
    <n v="1797"/>
  </r>
  <r>
    <x v="0"/>
    <x v="2"/>
    <n v="10460"/>
    <x v="2"/>
    <n v="6.7399997709999999"/>
    <n v="0"/>
    <n v="2.4400000569999998"/>
    <n v="0.40000000600000002"/>
    <n v="3.9100000860000002"/>
    <n v="0"/>
    <n v="30"/>
    <n v="11"/>
    <n v="181"/>
    <n v="1218"/>
    <n v="1776"/>
  </r>
  <r>
    <x v="0"/>
    <x v="3"/>
    <n v="9762"/>
    <x v="3"/>
    <n v="6.2800002099999999"/>
    <n v="0"/>
    <n v="2.1400001049999999"/>
    <n v="1.2599999900000001"/>
    <n v="2.829999924"/>
    <n v="0"/>
    <n v="29"/>
    <n v="34"/>
    <n v="209"/>
    <n v="726"/>
    <n v="1745"/>
  </r>
  <r>
    <x v="0"/>
    <x v="4"/>
    <n v="12669"/>
    <x v="4"/>
    <n v="8.1599998469999999"/>
    <n v="0"/>
    <n v="2.710000038"/>
    <n v="0.40999999599999998"/>
    <n v="5.0399999619999996"/>
    <n v="0"/>
    <n v="36"/>
    <n v="10"/>
    <n v="221"/>
    <n v="773"/>
    <n v="1863"/>
  </r>
  <r>
    <x v="0"/>
    <x v="5"/>
    <n v="9705"/>
    <x v="5"/>
    <n v="6.4800000190000002"/>
    <n v="0"/>
    <n v="3.1900000569999998"/>
    <n v="0.77999997099999996"/>
    <n v="2.5099999899999998"/>
    <n v="0"/>
    <n v="38"/>
    <n v="20"/>
    <n v="164"/>
    <n v="539"/>
    <n v="1728"/>
  </r>
  <r>
    <x v="0"/>
    <x v="6"/>
    <n v="13019"/>
    <x v="6"/>
    <n v="8.5900001530000001"/>
    <n v="0"/>
    <n v="3.25"/>
    <n v="0.63999998599999997"/>
    <n v="4.7100000380000004"/>
    <n v="0"/>
    <n v="42"/>
    <n v="16"/>
    <n v="233"/>
    <n v="1149"/>
    <n v="1921"/>
  </r>
  <r>
    <x v="0"/>
    <x v="7"/>
    <n v="15506"/>
    <x v="7"/>
    <n v="9.8800001139999996"/>
    <n v="0"/>
    <n v="3.5299999710000001"/>
    <n v="1.3200000519999999"/>
    <n v="5.0300002099999999"/>
    <n v="0"/>
    <n v="50"/>
    <n v="31"/>
    <n v="264"/>
    <n v="775"/>
    <n v="2035"/>
  </r>
  <r>
    <x v="0"/>
    <x v="8"/>
    <n v="10544"/>
    <x v="8"/>
    <n v="6.6799998279999997"/>
    <n v="0"/>
    <n v="1.960000038"/>
    <n v="0.47999998900000002"/>
    <n v="4.2399997709999999"/>
    <n v="0"/>
    <n v="28"/>
    <n v="12"/>
    <n v="205"/>
    <n v="818"/>
    <n v="1786"/>
  </r>
  <r>
    <x v="0"/>
    <x v="9"/>
    <n v="9819"/>
    <x v="9"/>
    <n v="6.3400001530000001"/>
    <n v="0"/>
    <n v="1.3400000329999999"/>
    <n v="0.34999999399999998"/>
    <n v="4.6500000950000002"/>
    <n v="0"/>
    <n v="19"/>
    <n v="8"/>
    <n v="211"/>
    <n v="838"/>
    <n v="1775"/>
  </r>
  <r>
    <x v="0"/>
    <x v="10"/>
    <n v="12764"/>
    <x v="10"/>
    <n v="8.1300001139999996"/>
    <n v="0"/>
    <n v="4.7600002290000001"/>
    <n v="1.1200000050000001"/>
    <n v="2.2400000100000002"/>
    <n v="0"/>
    <n v="66"/>
    <n v="27"/>
    <n v="130"/>
    <n v="1217"/>
    <n v="1827"/>
  </r>
  <r>
    <x v="0"/>
    <x v="11"/>
    <n v="14371"/>
    <x v="11"/>
    <n v="9.0399999619999996"/>
    <n v="0"/>
    <n v="2.8099999430000002"/>
    <n v="0.87000000499999997"/>
    <n v="5.3600001339999999"/>
    <n v="0"/>
    <n v="41"/>
    <n v="21"/>
    <n v="262"/>
    <n v="732"/>
    <n v="1949"/>
  </r>
  <r>
    <x v="0"/>
    <x v="12"/>
    <n v="10039"/>
    <x v="12"/>
    <n v="6.4099998469999999"/>
    <n v="0"/>
    <n v="2.920000076"/>
    <n v="0.209999993"/>
    <n v="3.2799999710000001"/>
    <n v="0"/>
    <n v="39"/>
    <n v="5"/>
    <n v="238"/>
    <n v="709"/>
    <n v="1788"/>
  </r>
  <r>
    <x v="0"/>
    <x v="13"/>
    <n v="15355"/>
    <x v="13"/>
    <n v="9.8000001910000005"/>
    <n v="0"/>
    <n v="5.2899999619999996"/>
    <n v="0.56999999300000004"/>
    <n v="3.9400000569999998"/>
    <n v="0"/>
    <n v="73"/>
    <n v="14"/>
    <n v="216"/>
    <n v="814"/>
    <n v="2013"/>
  </r>
  <r>
    <x v="0"/>
    <x v="14"/>
    <n v="13755"/>
    <x v="14"/>
    <n v="8.7899999619999996"/>
    <n v="0"/>
    <n v="2.329999924"/>
    <n v="0.920000017"/>
    <n v="5.5399999619999996"/>
    <n v="0"/>
    <n v="31"/>
    <n v="23"/>
    <n v="279"/>
    <n v="833"/>
    <n v="1970"/>
  </r>
  <r>
    <x v="0"/>
    <x v="15"/>
    <n v="18134"/>
    <x v="15"/>
    <n v="12.210000040000001"/>
    <n v="0"/>
    <n v="6.4000000950000002"/>
    <n v="0.40999999599999998"/>
    <n v="5.4099998469999999"/>
    <n v="0"/>
    <n v="78"/>
    <n v="11"/>
    <n v="243"/>
    <n v="1108"/>
    <n v="2159"/>
  </r>
  <r>
    <x v="0"/>
    <x v="16"/>
    <n v="13154"/>
    <x v="16"/>
    <n v="8.5299997330000004"/>
    <n v="0"/>
    <n v="3.539999962"/>
    <n v="1.1599999670000001"/>
    <n v="3.789999962"/>
    <n v="0"/>
    <n v="48"/>
    <n v="28"/>
    <n v="189"/>
    <n v="782"/>
    <n v="1898"/>
  </r>
  <r>
    <x v="0"/>
    <x v="17"/>
    <n v="11181"/>
    <x v="17"/>
    <n v="7.1500000950000002"/>
    <n v="0"/>
    <n v="1.059999943"/>
    <n v="0.5"/>
    <n v="5.579999924"/>
    <n v="0"/>
    <n v="16"/>
    <n v="12"/>
    <n v="243"/>
    <n v="815"/>
    <n v="1837"/>
  </r>
  <r>
    <x v="0"/>
    <x v="18"/>
    <n v="14673"/>
    <x v="18"/>
    <n v="9.25"/>
    <n v="0"/>
    <n v="3.5599999430000002"/>
    <n v="1.4199999569999999"/>
    <n v="4.2699999809999998"/>
    <n v="0"/>
    <n v="52"/>
    <n v="34"/>
    <n v="217"/>
    <n v="712"/>
    <n v="1947"/>
  </r>
  <r>
    <x v="0"/>
    <x v="19"/>
    <n v="10602"/>
    <x v="19"/>
    <n v="6.8099999430000002"/>
    <n v="0"/>
    <n v="2.289999962"/>
    <n v="1.6000000240000001"/>
    <n v="2.920000076"/>
    <n v="0"/>
    <n v="33"/>
    <n v="35"/>
    <n v="246"/>
    <n v="730"/>
    <n v="1820"/>
  </r>
  <r>
    <x v="0"/>
    <x v="20"/>
    <n v="14727"/>
    <x v="20"/>
    <n v="9.7100000380000004"/>
    <n v="0"/>
    <n v="3.210000038"/>
    <n v="0.56999999300000004"/>
    <n v="5.920000076"/>
    <n v="0"/>
    <n v="41"/>
    <n v="15"/>
    <n v="277"/>
    <n v="798"/>
    <n v="2004"/>
  </r>
  <r>
    <x v="0"/>
    <x v="21"/>
    <n v="15103"/>
    <x v="21"/>
    <n v="9.6599998469999999"/>
    <n v="0"/>
    <n v="3.7300000190000002"/>
    <n v="1.0499999520000001"/>
    <n v="4.8800001139999996"/>
    <n v="0"/>
    <n v="50"/>
    <n v="24"/>
    <n v="254"/>
    <n v="816"/>
    <n v="1990"/>
  </r>
  <r>
    <x v="0"/>
    <x v="22"/>
    <n v="11100"/>
    <x v="17"/>
    <n v="7.1500000950000002"/>
    <n v="0"/>
    <n v="2.460000038"/>
    <n v="0.87000000499999997"/>
    <n v="3.8199999330000001"/>
    <n v="0"/>
    <n v="36"/>
    <n v="22"/>
    <n v="203"/>
    <n v="1179"/>
    <n v="1819"/>
  </r>
  <r>
    <x v="0"/>
    <x v="23"/>
    <n v="14070"/>
    <x v="22"/>
    <n v="8.8999996190000008"/>
    <n v="0"/>
    <n v="2.920000076"/>
    <n v="1.0800000430000001"/>
    <n v="4.8800001139999996"/>
    <n v="0"/>
    <n v="45"/>
    <n v="24"/>
    <n v="250"/>
    <n v="857"/>
    <n v="1959"/>
  </r>
  <r>
    <x v="0"/>
    <x v="24"/>
    <n v="12159"/>
    <x v="23"/>
    <n v="8.0299997330000004"/>
    <n v="0"/>
    <n v="1.9700000289999999"/>
    <n v="0.25"/>
    <n v="5.8099999430000002"/>
    <n v="0"/>
    <n v="24"/>
    <n v="6"/>
    <n v="289"/>
    <n v="754"/>
    <n v="1896"/>
  </r>
  <r>
    <x v="0"/>
    <x v="25"/>
    <n v="11992"/>
    <x v="24"/>
    <n v="7.7100000380000004"/>
    <n v="0"/>
    <n v="2.460000038"/>
    <n v="2.119999886"/>
    <n v="3.130000114"/>
    <n v="0"/>
    <n v="37"/>
    <n v="46"/>
    <n v="175"/>
    <n v="833"/>
    <n v="1821"/>
  </r>
  <r>
    <x v="0"/>
    <x v="26"/>
    <n v="10060"/>
    <x v="25"/>
    <n v="6.579999924"/>
    <n v="0"/>
    <n v="3.5299999710000001"/>
    <n v="0.31999999299999998"/>
    <n v="2.7300000190000002"/>
    <n v="0"/>
    <n v="44"/>
    <n v="8"/>
    <n v="203"/>
    <n v="574"/>
    <n v="1740"/>
  </r>
  <r>
    <x v="0"/>
    <x v="27"/>
    <n v="12022"/>
    <x v="26"/>
    <n v="7.7199997900000001"/>
    <n v="0"/>
    <n v="3.4500000480000002"/>
    <n v="0.52999997099999996"/>
    <n v="3.7400000100000002"/>
    <n v="0"/>
    <n v="46"/>
    <n v="11"/>
    <n v="206"/>
    <n v="835"/>
    <n v="1819"/>
  </r>
  <r>
    <x v="0"/>
    <x v="28"/>
    <n v="12207"/>
    <x v="27"/>
    <n v="7.7699999809999998"/>
    <n v="0"/>
    <n v="3.3499999049999998"/>
    <n v="1.1599999670000001"/>
    <n v="3.2599999899999998"/>
    <n v="0"/>
    <n v="46"/>
    <n v="31"/>
    <n v="214"/>
    <n v="746"/>
    <n v="1859"/>
  </r>
  <r>
    <x v="0"/>
    <x v="29"/>
    <n v="12770"/>
    <x v="10"/>
    <n v="8.1300001139999996"/>
    <n v="0"/>
    <n v="2.5599999430000002"/>
    <n v="1.0099999900000001"/>
    <n v="4.5500001909999996"/>
    <n v="0"/>
    <n v="36"/>
    <n v="23"/>
    <n v="251"/>
    <n v="669"/>
    <n v="1783"/>
  </r>
  <r>
    <x v="0"/>
    <x v="30"/>
    <n v="0"/>
    <x v="28"/>
    <n v="0"/>
    <n v="0"/>
    <n v="0"/>
    <n v="0"/>
    <n v="0"/>
    <n v="0"/>
    <n v="0"/>
    <n v="0"/>
    <n v="0"/>
    <n v="1440"/>
    <n v="0"/>
  </r>
  <r>
    <x v="1"/>
    <x v="0"/>
    <n v="8163"/>
    <x v="29"/>
    <n v="5.3099999430000002"/>
    <n v="0"/>
    <n v="0"/>
    <n v="0"/>
    <n v="5.3099999430000002"/>
    <n v="0"/>
    <n v="0"/>
    <n v="0"/>
    <n v="146"/>
    <n v="1294"/>
    <n v="1432"/>
  </r>
  <r>
    <x v="1"/>
    <x v="1"/>
    <n v="7007"/>
    <x v="30"/>
    <n v="4.5500001909999996"/>
    <n v="0"/>
    <n v="0"/>
    <n v="0"/>
    <n v="4.5500001909999996"/>
    <n v="0"/>
    <n v="0"/>
    <n v="0"/>
    <n v="148"/>
    <n v="1292"/>
    <n v="1411"/>
  </r>
  <r>
    <x v="1"/>
    <x v="2"/>
    <n v="9107"/>
    <x v="31"/>
    <n v="5.920000076"/>
    <n v="0"/>
    <n v="0"/>
    <n v="0"/>
    <n v="5.9099998469999999"/>
    <n v="0.01"/>
    <n v="0"/>
    <n v="0"/>
    <n v="236"/>
    <n v="1204"/>
    <n v="1572"/>
  </r>
  <r>
    <x v="1"/>
    <x v="3"/>
    <n v="1510"/>
    <x v="32"/>
    <n v="0.980000019"/>
    <n v="0"/>
    <n v="0"/>
    <n v="0"/>
    <n v="0.97000002900000004"/>
    <n v="0"/>
    <n v="0"/>
    <n v="0"/>
    <n v="96"/>
    <n v="1344"/>
    <n v="1344"/>
  </r>
  <r>
    <x v="1"/>
    <x v="4"/>
    <n v="5370"/>
    <x v="33"/>
    <n v="3.4900000100000002"/>
    <n v="0"/>
    <n v="0"/>
    <n v="0"/>
    <n v="3.4900000100000002"/>
    <n v="0"/>
    <n v="0"/>
    <n v="0"/>
    <n v="176"/>
    <n v="1264"/>
    <n v="1463"/>
  </r>
  <r>
    <x v="1"/>
    <x v="5"/>
    <n v="6175"/>
    <x v="34"/>
    <n v="4.0599999430000002"/>
    <n v="0"/>
    <n v="1.0299999710000001"/>
    <n v="1.519999981"/>
    <n v="1.4900000099999999"/>
    <n v="0.01"/>
    <n v="15"/>
    <n v="22"/>
    <n v="127"/>
    <n v="1276"/>
    <n v="1554"/>
  </r>
  <r>
    <x v="1"/>
    <x v="6"/>
    <n v="10536"/>
    <x v="35"/>
    <n v="7.4099998469999999"/>
    <n v="0"/>
    <n v="2.1500000950000002"/>
    <n v="0.62000000499999997"/>
    <n v="4.6199998860000004"/>
    <n v="0.01"/>
    <n v="17"/>
    <n v="7"/>
    <n v="202"/>
    <n v="1214"/>
    <n v="1604"/>
  </r>
  <r>
    <x v="1"/>
    <x v="7"/>
    <n v="2916"/>
    <x v="36"/>
    <n v="1.8999999759999999"/>
    <n v="0"/>
    <n v="0"/>
    <n v="0"/>
    <n v="1.8999999759999999"/>
    <n v="0"/>
    <n v="0"/>
    <n v="0"/>
    <n v="141"/>
    <n v="1299"/>
    <n v="1435"/>
  </r>
  <r>
    <x v="1"/>
    <x v="8"/>
    <n v="4974"/>
    <x v="37"/>
    <n v="3.2300000190000002"/>
    <n v="0"/>
    <n v="0"/>
    <n v="0"/>
    <n v="3.2300000190000002"/>
    <n v="0"/>
    <n v="0"/>
    <n v="0"/>
    <n v="151"/>
    <n v="1289"/>
    <n v="1446"/>
  </r>
  <r>
    <x v="1"/>
    <x v="9"/>
    <n v="6349"/>
    <x v="38"/>
    <n v="4.1300001139999996"/>
    <n v="0"/>
    <n v="0"/>
    <n v="0"/>
    <n v="4.1100001339999999"/>
    <n v="0.02"/>
    <n v="0"/>
    <n v="0"/>
    <n v="186"/>
    <n v="1254"/>
    <n v="1467"/>
  </r>
  <r>
    <x v="1"/>
    <x v="10"/>
    <n v="4026"/>
    <x v="39"/>
    <n v="2.619999886"/>
    <n v="0"/>
    <n v="0"/>
    <n v="0"/>
    <n v="2.5999999049999998"/>
    <n v="0"/>
    <n v="0"/>
    <n v="0"/>
    <n v="199"/>
    <n v="1241"/>
    <n v="1470"/>
  </r>
  <r>
    <x v="1"/>
    <x v="11"/>
    <n v="8538"/>
    <x v="40"/>
    <n v="5.5500001909999996"/>
    <n v="0"/>
    <n v="0"/>
    <n v="0"/>
    <n v="5.5399999619999996"/>
    <n v="0.01"/>
    <n v="0"/>
    <n v="0"/>
    <n v="227"/>
    <n v="1213"/>
    <n v="1562"/>
  </r>
  <r>
    <x v="1"/>
    <x v="12"/>
    <n v="6076"/>
    <x v="41"/>
    <n v="3.9500000480000002"/>
    <n v="0"/>
    <n v="1.1499999759999999"/>
    <n v="0.91000002599999996"/>
    <n v="1.8899999860000001"/>
    <n v="0"/>
    <n v="16"/>
    <n v="18"/>
    <n v="185"/>
    <n v="1221"/>
    <n v="1617"/>
  </r>
  <r>
    <x v="1"/>
    <x v="13"/>
    <n v="6497"/>
    <x v="42"/>
    <n v="4.2199997900000001"/>
    <n v="0"/>
    <n v="0"/>
    <n v="0"/>
    <n v="4.1999998090000004"/>
    <n v="0.02"/>
    <n v="0"/>
    <n v="0"/>
    <n v="202"/>
    <n v="1238"/>
    <n v="1492"/>
  </r>
  <r>
    <x v="1"/>
    <x v="14"/>
    <n v="2826"/>
    <x v="43"/>
    <n v="1.8400000329999999"/>
    <n v="0"/>
    <n v="0"/>
    <n v="0"/>
    <n v="1.8300000430000001"/>
    <n v="0.01"/>
    <n v="0"/>
    <n v="0"/>
    <n v="140"/>
    <n v="1300"/>
    <n v="1402"/>
  </r>
  <r>
    <x v="1"/>
    <x v="15"/>
    <n v="8367"/>
    <x v="44"/>
    <n v="5.4400000569999998"/>
    <n v="0"/>
    <n v="1.1100000139999999"/>
    <n v="1.8700000050000001"/>
    <n v="2.460000038"/>
    <n v="0"/>
    <n v="17"/>
    <n v="36"/>
    <n v="154"/>
    <n v="1233"/>
    <n v="1670"/>
  </r>
  <r>
    <x v="1"/>
    <x v="16"/>
    <n v="2759"/>
    <x v="45"/>
    <n v="1.789999962"/>
    <n v="0"/>
    <n v="0"/>
    <n v="0.20000000300000001"/>
    <n v="1.6000000240000001"/>
    <n v="0"/>
    <n v="0"/>
    <n v="5"/>
    <n v="115"/>
    <n v="1320"/>
    <n v="1401"/>
  </r>
  <r>
    <x v="1"/>
    <x v="17"/>
    <n v="2390"/>
    <x v="46"/>
    <n v="1.5499999520000001"/>
    <n v="0"/>
    <n v="0"/>
    <n v="0"/>
    <n v="1.5499999520000001"/>
    <n v="0"/>
    <n v="0"/>
    <n v="0"/>
    <n v="150"/>
    <n v="1290"/>
    <n v="1404"/>
  </r>
  <r>
    <x v="1"/>
    <x v="18"/>
    <n v="6474"/>
    <x v="47"/>
    <n v="4.3000001909999996"/>
    <n v="0"/>
    <n v="0.89999997600000003"/>
    <n v="1.2799999710000001"/>
    <n v="2.119999886"/>
    <n v="0.01"/>
    <n v="11"/>
    <n v="23"/>
    <n v="224"/>
    <n v="1182"/>
    <n v="1655"/>
  </r>
  <r>
    <x v="1"/>
    <x v="19"/>
    <n v="36019"/>
    <x v="48"/>
    <n v="28.030000690000001"/>
    <n v="0"/>
    <n v="21.920000080000001"/>
    <n v="4.1900000569999998"/>
    <n v="1.9099999670000001"/>
    <n v="0.02"/>
    <n v="186"/>
    <n v="63"/>
    <n v="171"/>
    <n v="1020"/>
    <n v="2690"/>
  </r>
  <r>
    <x v="1"/>
    <x v="20"/>
    <n v="7155"/>
    <x v="49"/>
    <n v="4.9299998279999997"/>
    <n v="0"/>
    <n v="0.86000001400000003"/>
    <n v="0.58999997400000004"/>
    <n v="3.4700000289999999"/>
    <n v="0"/>
    <n v="7"/>
    <n v="6"/>
    <n v="166"/>
    <n v="1261"/>
    <n v="1497"/>
  </r>
  <r>
    <x v="1"/>
    <x v="21"/>
    <n v="2100"/>
    <x v="50"/>
    <n v="1.3700000050000001"/>
    <n v="0"/>
    <n v="0"/>
    <n v="0"/>
    <n v="1.3400000329999999"/>
    <n v="0.02"/>
    <n v="0"/>
    <n v="0"/>
    <n v="96"/>
    <n v="1344"/>
    <n v="1334"/>
  </r>
  <r>
    <x v="1"/>
    <x v="22"/>
    <n v="2193"/>
    <x v="51"/>
    <n v="1.4299999480000001"/>
    <n v="0"/>
    <n v="0"/>
    <n v="0"/>
    <n v="1.4199999569999999"/>
    <n v="0"/>
    <n v="0"/>
    <n v="0"/>
    <n v="118"/>
    <n v="1322"/>
    <n v="1368"/>
  </r>
  <r>
    <x v="1"/>
    <x v="23"/>
    <n v="2470"/>
    <x v="52"/>
    <n v="1.6100000139999999"/>
    <n v="0"/>
    <n v="0"/>
    <n v="0"/>
    <n v="1.5800000430000001"/>
    <n v="0.02"/>
    <n v="0"/>
    <n v="0"/>
    <n v="117"/>
    <n v="1323"/>
    <n v="1370"/>
  </r>
  <r>
    <x v="1"/>
    <x v="24"/>
    <n v="1727"/>
    <x v="53"/>
    <n v="1.1200000050000001"/>
    <n v="0"/>
    <n v="0"/>
    <n v="0"/>
    <n v="1.1200000050000001"/>
    <n v="0.01"/>
    <n v="0"/>
    <n v="0"/>
    <n v="102"/>
    <n v="1338"/>
    <n v="1341"/>
  </r>
  <r>
    <x v="1"/>
    <x v="25"/>
    <n v="2104"/>
    <x v="50"/>
    <n v="1.3700000050000001"/>
    <n v="0"/>
    <n v="0"/>
    <n v="0"/>
    <n v="1.3700000050000001"/>
    <n v="0"/>
    <n v="0"/>
    <n v="0"/>
    <n v="182"/>
    <n v="1258"/>
    <n v="1474"/>
  </r>
  <r>
    <x v="1"/>
    <x v="26"/>
    <n v="3427"/>
    <x v="54"/>
    <n v="2.2300000190000002"/>
    <n v="0"/>
    <n v="0"/>
    <n v="0"/>
    <n v="2.2200000289999999"/>
    <n v="0"/>
    <n v="0"/>
    <n v="0"/>
    <n v="152"/>
    <n v="1288"/>
    <n v="1427"/>
  </r>
  <r>
    <x v="1"/>
    <x v="27"/>
    <n v="1732"/>
    <x v="55"/>
    <n v="1.1299999949999999"/>
    <n v="0"/>
    <n v="0"/>
    <n v="0"/>
    <n v="1.1299999949999999"/>
    <n v="0"/>
    <n v="0"/>
    <n v="0"/>
    <n v="91"/>
    <n v="1349"/>
    <n v="1328"/>
  </r>
  <r>
    <x v="1"/>
    <x v="28"/>
    <n v="2969"/>
    <x v="56"/>
    <n v="1.9299999480000001"/>
    <n v="0"/>
    <n v="0"/>
    <n v="0"/>
    <n v="1.9199999569999999"/>
    <n v="0.01"/>
    <n v="0"/>
    <n v="0"/>
    <n v="139"/>
    <n v="1301"/>
    <n v="1393"/>
  </r>
  <r>
    <x v="1"/>
    <x v="29"/>
    <n v="3134"/>
    <x v="57"/>
    <n v="2.039999962"/>
    <n v="0"/>
    <n v="0"/>
    <n v="0"/>
    <n v="2.039999962"/>
    <n v="0"/>
    <n v="0"/>
    <n v="0"/>
    <n v="112"/>
    <n v="1328"/>
    <n v="1359"/>
  </r>
  <r>
    <x v="1"/>
    <x v="30"/>
    <n v="2971"/>
    <x v="56"/>
    <n v="1.9299999480000001"/>
    <n v="0"/>
    <n v="0"/>
    <n v="0"/>
    <n v="1.9199999569999999"/>
    <n v="0.01"/>
    <n v="0"/>
    <n v="0"/>
    <n v="107"/>
    <n v="890"/>
    <n v="1002"/>
  </r>
  <r>
    <x v="2"/>
    <x v="0"/>
    <n v="10694"/>
    <x v="27"/>
    <n v="7.7699999809999998"/>
    <n v="0"/>
    <n v="0.14000000100000001"/>
    <n v="2.2999999519999998"/>
    <n v="5.329999924"/>
    <n v="0"/>
    <n v="2"/>
    <n v="51"/>
    <n v="256"/>
    <n v="1131"/>
    <n v="3199"/>
  </r>
  <r>
    <x v="2"/>
    <x v="1"/>
    <n v="8001"/>
    <x v="58"/>
    <n v="5.8200001720000003"/>
    <n v="0"/>
    <n v="2.2799999710000001"/>
    <n v="0.89999997600000003"/>
    <n v="2.6400001049999999"/>
    <n v="0"/>
    <n v="30"/>
    <n v="16"/>
    <n v="135"/>
    <n v="1259"/>
    <n v="2902"/>
  </r>
  <r>
    <x v="2"/>
    <x v="2"/>
    <n v="11037"/>
    <x v="59"/>
    <n v="8.0200004580000002"/>
    <n v="0"/>
    <n v="0.36000001399999998"/>
    <n v="2.5599999430000002"/>
    <n v="5.0999999049999998"/>
    <n v="0"/>
    <n v="5"/>
    <n v="58"/>
    <n v="252"/>
    <n v="1125"/>
    <n v="3226"/>
  </r>
  <r>
    <x v="2"/>
    <x v="3"/>
    <n v="5263"/>
    <x v="60"/>
    <n v="3.829999924"/>
    <n v="0"/>
    <n v="0.219999999"/>
    <n v="0.15000000599999999"/>
    <n v="3.4500000480000002"/>
    <n v="0"/>
    <n v="3"/>
    <n v="4"/>
    <n v="170"/>
    <n v="1263"/>
    <n v="2750"/>
  </r>
  <r>
    <x v="2"/>
    <x v="4"/>
    <n v="15300"/>
    <x v="61"/>
    <n v="11.119999890000001"/>
    <n v="0"/>
    <n v="4.0999999049999998"/>
    <n v="1.8799999949999999"/>
    <n v="5.0900001530000001"/>
    <n v="0"/>
    <n v="51"/>
    <n v="42"/>
    <n v="212"/>
    <n v="1135"/>
    <n v="3493"/>
  </r>
  <r>
    <x v="2"/>
    <x v="5"/>
    <n v="8757"/>
    <x v="62"/>
    <n v="6.3699998860000004"/>
    <n v="0"/>
    <n v="2.25"/>
    <n v="0.56999999300000004"/>
    <n v="3.5499999519999998"/>
    <n v="0"/>
    <n v="29"/>
    <n v="13"/>
    <n v="186"/>
    <n v="1212"/>
    <n v="3011"/>
  </r>
  <r>
    <x v="2"/>
    <x v="6"/>
    <n v="7132"/>
    <x v="63"/>
    <n v="5.1900000569999998"/>
    <n v="0"/>
    <n v="1.0700000519999999"/>
    <n v="1.6699999569999999"/>
    <n v="2.4500000480000002"/>
    <n v="0"/>
    <n v="15"/>
    <n v="33"/>
    <n v="121"/>
    <n v="1271"/>
    <n v="2806"/>
  </r>
  <r>
    <x v="2"/>
    <x v="7"/>
    <n v="11256"/>
    <x v="64"/>
    <n v="8.1800003050000001"/>
    <n v="0"/>
    <n v="0.36000001399999998"/>
    <n v="2.5299999710000001"/>
    <n v="5.3000001909999996"/>
    <n v="0"/>
    <n v="5"/>
    <n v="58"/>
    <n v="278"/>
    <n v="1099"/>
    <n v="3300"/>
  </r>
  <r>
    <x v="2"/>
    <x v="8"/>
    <n v="2436"/>
    <x v="65"/>
    <n v="1.769999981"/>
    <n v="0"/>
    <n v="0"/>
    <n v="0"/>
    <n v="1.7599999900000001"/>
    <n v="0.01"/>
    <n v="0"/>
    <n v="0"/>
    <n v="125"/>
    <n v="1315"/>
    <n v="2430"/>
  </r>
  <r>
    <x v="2"/>
    <x v="9"/>
    <n v="1223"/>
    <x v="66"/>
    <n v="0.88999998599999997"/>
    <n v="0"/>
    <n v="0"/>
    <n v="0"/>
    <n v="0.87999999500000003"/>
    <n v="0.01"/>
    <n v="0"/>
    <n v="0"/>
    <n v="38"/>
    <n v="1402"/>
    <n v="2140"/>
  </r>
  <r>
    <x v="2"/>
    <x v="10"/>
    <n v="3673"/>
    <x v="67"/>
    <n v="2.670000076"/>
    <n v="0"/>
    <n v="0"/>
    <n v="0"/>
    <n v="2.6600000860000002"/>
    <n v="0.01"/>
    <n v="0"/>
    <n v="0"/>
    <n v="86"/>
    <n v="1354"/>
    <n v="2344"/>
  </r>
  <r>
    <x v="2"/>
    <x v="11"/>
    <n v="6637"/>
    <x v="68"/>
    <n v="4.829999924"/>
    <n v="0"/>
    <n v="0"/>
    <n v="0.579999983"/>
    <n v="4.25"/>
    <n v="0"/>
    <n v="0"/>
    <n v="15"/>
    <n v="160"/>
    <n v="1265"/>
    <n v="2677"/>
  </r>
  <r>
    <x v="2"/>
    <x v="12"/>
    <n v="3321"/>
    <x v="69"/>
    <n v="2.4100000860000002"/>
    <n v="0"/>
    <n v="0"/>
    <n v="0"/>
    <n v="2.4100000860000002"/>
    <n v="0"/>
    <n v="0"/>
    <n v="0"/>
    <n v="89"/>
    <n v="1351"/>
    <n v="2413"/>
  </r>
  <r>
    <x v="2"/>
    <x v="13"/>
    <n v="3580"/>
    <x v="70"/>
    <n v="2.5999999049999998"/>
    <n v="0"/>
    <n v="0.58999997400000004"/>
    <n v="5.9999998999999998E-2"/>
    <n v="1.9500000479999999"/>
    <n v="0"/>
    <n v="8"/>
    <n v="1"/>
    <n v="94"/>
    <n v="1337"/>
    <n v="2497"/>
  </r>
  <r>
    <x v="2"/>
    <x v="14"/>
    <n v="9919"/>
    <x v="71"/>
    <n v="7.2100000380000004"/>
    <n v="0"/>
    <n v="0.80000001200000004"/>
    <n v="1.7200000289999999"/>
    <n v="4.6900000569999998"/>
    <n v="0"/>
    <n v="11"/>
    <n v="41"/>
    <n v="223"/>
    <n v="1165"/>
    <n v="3123"/>
  </r>
  <r>
    <x v="2"/>
    <x v="15"/>
    <n v="3032"/>
    <x v="72"/>
    <n v="2.2000000480000002"/>
    <n v="0"/>
    <n v="0"/>
    <n v="0"/>
    <n v="2.2000000480000002"/>
    <n v="0"/>
    <n v="0"/>
    <n v="0"/>
    <n v="118"/>
    <n v="1322"/>
    <n v="2489"/>
  </r>
  <r>
    <x v="2"/>
    <x v="16"/>
    <n v="9405"/>
    <x v="73"/>
    <n v="6.8400001530000001"/>
    <n v="0"/>
    <n v="0.20000000300000001"/>
    <n v="2.3199999330000001"/>
    <n v="4.3099999430000002"/>
    <n v="0"/>
    <n v="3"/>
    <n v="53"/>
    <n v="227"/>
    <n v="1157"/>
    <n v="3108"/>
  </r>
  <r>
    <x v="2"/>
    <x v="17"/>
    <n v="3176"/>
    <x v="74"/>
    <n v="2.3099999430000002"/>
    <n v="0"/>
    <n v="0"/>
    <n v="0"/>
    <n v="2.3099999430000002"/>
    <n v="0"/>
    <n v="0"/>
    <n v="0"/>
    <n v="120"/>
    <n v="1193"/>
    <n v="2498"/>
  </r>
  <r>
    <x v="2"/>
    <x v="18"/>
    <n v="18213"/>
    <x v="75"/>
    <n v="13.239999770000001"/>
    <n v="0"/>
    <n v="0.62999999500000003"/>
    <n v="3.1400001049999999"/>
    <n v="9.4600000380000004"/>
    <n v="0"/>
    <n v="9"/>
    <n v="71"/>
    <n v="402"/>
    <n v="816"/>
    <n v="3846"/>
  </r>
  <r>
    <x v="2"/>
    <x v="19"/>
    <n v="6132"/>
    <x v="76"/>
    <n v="4.4600000380000004"/>
    <n v="0"/>
    <n v="0.23999999499999999"/>
    <n v="0.99000001000000004"/>
    <n v="3.2300000190000002"/>
    <n v="0"/>
    <n v="3"/>
    <n v="24"/>
    <n v="146"/>
    <n v="908"/>
    <n v="2696"/>
  </r>
  <r>
    <x v="2"/>
    <x v="20"/>
    <n v="3758"/>
    <x v="77"/>
    <n v="2.7300000190000002"/>
    <n v="0"/>
    <n v="7.0000000000000007E-2"/>
    <n v="0.310000002"/>
    <n v="2.3499999049999998"/>
    <n v="0"/>
    <n v="1"/>
    <n v="7"/>
    <n v="148"/>
    <n v="682"/>
    <n v="2580"/>
  </r>
  <r>
    <x v="2"/>
    <x v="21"/>
    <n v="12850"/>
    <x v="78"/>
    <n v="9.3400001530000001"/>
    <n v="0"/>
    <n v="0.72000002900000004"/>
    <n v="4.0900001530000001"/>
    <n v="4.5399999619999996"/>
    <n v="0"/>
    <n v="10"/>
    <n v="94"/>
    <n v="221"/>
    <n v="1115"/>
    <n v="3324"/>
  </r>
  <r>
    <x v="2"/>
    <x v="22"/>
    <n v="2309"/>
    <x v="79"/>
    <n v="1.6799999480000001"/>
    <n v="0"/>
    <n v="0"/>
    <n v="0"/>
    <n v="1.6599999670000001"/>
    <n v="0.02"/>
    <n v="0"/>
    <n v="0"/>
    <n v="52"/>
    <n v="1388"/>
    <n v="2222"/>
  </r>
  <r>
    <x v="2"/>
    <x v="23"/>
    <n v="4363"/>
    <x v="80"/>
    <n v="3.1900000569999998"/>
    <n v="0"/>
    <n v="0.519999981"/>
    <n v="0.540000021"/>
    <n v="2.130000114"/>
    <n v="0.01"/>
    <n v="6"/>
    <n v="12"/>
    <n v="81"/>
    <n v="1341"/>
    <n v="2463"/>
  </r>
  <r>
    <x v="2"/>
    <x v="24"/>
    <n v="9787"/>
    <x v="81"/>
    <n v="7.1199998860000004"/>
    <n v="0"/>
    <n v="0.81999999300000004"/>
    <n v="0.27000001099999998"/>
    <n v="6.0100002290000001"/>
    <n v="0.02"/>
    <n v="11"/>
    <n v="6"/>
    <n v="369"/>
    <n v="1054"/>
    <n v="3328"/>
  </r>
  <r>
    <x v="2"/>
    <x v="25"/>
    <n v="13372"/>
    <x v="82"/>
    <n v="9.7200002669999996"/>
    <n v="0"/>
    <n v="3.2599999899999998"/>
    <n v="0.790000021"/>
    <n v="5.670000076"/>
    <n v="0.01"/>
    <n v="41"/>
    <n v="17"/>
    <n v="243"/>
    <n v="1139"/>
    <n v="3404"/>
  </r>
  <r>
    <x v="2"/>
    <x v="26"/>
    <n v="6724"/>
    <x v="83"/>
    <n v="4.8899998660000001"/>
    <n v="0"/>
    <n v="0"/>
    <n v="0"/>
    <n v="4.8800001139999996"/>
    <n v="0"/>
    <n v="0"/>
    <n v="0"/>
    <n v="295"/>
    <n v="991"/>
    <n v="2987"/>
  </r>
  <r>
    <x v="2"/>
    <x v="27"/>
    <n v="6643"/>
    <x v="68"/>
    <n v="4.829999924"/>
    <n v="0"/>
    <n v="2.3900001049999999"/>
    <n v="0.34999999399999998"/>
    <n v="2.0899999139999998"/>
    <n v="0.01"/>
    <n v="32"/>
    <n v="6"/>
    <n v="303"/>
    <n v="1099"/>
    <n v="3008"/>
  </r>
  <r>
    <x v="2"/>
    <x v="28"/>
    <n v="9167"/>
    <x v="84"/>
    <n v="6.6599998469999999"/>
    <n v="0"/>
    <n v="0.87999999500000003"/>
    <n v="0.810000002"/>
    <n v="4.9699997900000001"/>
    <n v="0.01"/>
    <n v="12"/>
    <n v="19"/>
    <n v="155"/>
    <n v="1254"/>
    <n v="2799"/>
  </r>
  <r>
    <x v="2"/>
    <x v="29"/>
    <n v="1329"/>
    <x v="85"/>
    <n v="0.97000002900000004"/>
    <n v="0"/>
    <n v="0"/>
    <n v="0"/>
    <n v="0.94999998799999996"/>
    <n v="0.01"/>
    <n v="0"/>
    <n v="0"/>
    <n v="49"/>
    <n v="713"/>
    <n v="1276"/>
  </r>
  <r>
    <x v="3"/>
    <x v="0"/>
    <n v="6697"/>
    <x v="86"/>
    <n v="4.4299998279999997"/>
    <n v="0"/>
    <n v="0"/>
    <n v="0"/>
    <n v="4.4299998279999997"/>
    <n v="0"/>
    <n v="0"/>
    <n v="0"/>
    <n v="339"/>
    <n v="1101"/>
    <n v="2030"/>
  </r>
  <r>
    <x v="3"/>
    <x v="1"/>
    <n v="4929"/>
    <x v="87"/>
    <n v="3.2599999899999998"/>
    <n v="0"/>
    <n v="0"/>
    <n v="0"/>
    <n v="3.2599999899999998"/>
    <n v="0"/>
    <n v="0"/>
    <n v="0"/>
    <n v="248"/>
    <n v="1192"/>
    <n v="1860"/>
  </r>
  <r>
    <x v="3"/>
    <x v="2"/>
    <n v="7937"/>
    <x v="88"/>
    <n v="5.25"/>
    <n v="0"/>
    <n v="0"/>
    <n v="0"/>
    <n v="5.2300000190000002"/>
    <n v="0"/>
    <n v="0"/>
    <n v="0"/>
    <n v="373"/>
    <n v="843"/>
    <n v="2130"/>
  </r>
  <r>
    <x v="3"/>
    <x v="3"/>
    <n v="3844"/>
    <x v="89"/>
    <n v="2.539999962"/>
    <n v="0"/>
    <n v="0"/>
    <n v="0"/>
    <n v="2.539999962"/>
    <n v="0"/>
    <n v="0"/>
    <n v="0"/>
    <n v="176"/>
    <n v="527"/>
    <n v="1725"/>
  </r>
  <r>
    <x v="3"/>
    <x v="4"/>
    <n v="3414"/>
    <x v="90"/>
    <n v="2.2599999899999998"/>
    <n v="0"/>
    <n v="0"/>
    <n v="0"/>
    <n v="2.2599999899999998"/>
    <n v="0"/>
    <n v="0"/>
    <n v="0"/>
    <n v="147"/>
    <n v="1293"/>
    <n v="1657"/>
  </r>
  <r>
    <x v="3"/>
    <x v="5"/>
    <n v="4525"/>
    <x v="91"/>
    <n v="2.9900000100000002"/>
    <n v="0"/>
    <n v="0.14000000100000001"/>
    <n v="0.25999999000000001"/>
    <n v="2.5899999139999998"/>
    <n v="0"/>
    <n v="2"/>
    <n v="8"/>
    <n v="199"/>
    <n v="1231"/>
    <n v="1793"/>
  </r>
  <r>
    <x v="3"/>
    <x v="6"/>
    <n v="4597"/>
    <x v="92"/>
    <n v="3.039999962"/>
    <n v="0"/>
    <n v="0"/>
    <n v="0.47999998900000002"/>
    <n v="2.5599999430000002"/>
    <n v="0"/>
    <n v="0"/>
    <n v="12"/>
    <n v="217"/>
    <n v="1211"/>
    <n v="1814"/>
  </r>
  <r>
    <x v="3"/>
    <x v="7"/>
    <n v="197"/>
    <x v="93"/>
    <n v="0.12999999500000001"/>
    <n v="0"/>
    <n v="0"/>
    <n v="0"/>
    <n v="0.12999999500000001"/>
    <n v="0"/>
    <n v="0"/>
    <n v="0"/>
    <n v="10"/>
    <n v="1430"/>
    <n v="1366"/>
  </r>
  <r>
    <x v="3"/>
    <x v="8"/>
    <n v="8"/>
    <x v="94"/>
    <n v="0.01"/>
    <n v="0"/>
    <n v="0"/>
    <n v="0"/>
    <n v="0.01"/>
    <n v="0"/>
    <n v="0"/>
    <n v="0"/>
    <n v="1"/>
    <n v="1439"/>
    <n v="1349"/>
  </r>
  <r>
    <x v="3"/>
    <x v="9"/>
    <n v="8054"/>
    <x v="95"/>
    <n v="5.3200001720000003"/>
    <n v="0"/>
    <n v="0.119999997"/>
    <n v="0.519999981"/>
    <n v="4.6799998279999997"/>
    <n v="0"/>
    <n v="2"/>
    <n v="13"/>
    <n v="308"/>
    <n v="1117"/>
    <n v="2062"/>
  </r>
  <r>
    <x v="3"/>
    <x v="10"/>
    <n v="5372"/>
    <x v="96"/>
    <n v="3.5499999519999998"/>
    <n v="0"/>
    <n v="0"/>
    <n v="0"/>
    <n v="3.5499999519999998"/>
    <n v="0"/>
    <n v="0"/>
    <n v="0"/>
    <n v="220"/>
    <n v="1220"/>
    <n v="1827"/>
  </r>
  <r>
    <x v="3"/>
    <x v="11"/>
    <n v="3570"/>
    <x v="97"/>
    <n v="2.3599998950000001"/>
    <n v="0"/>
    <n v="0"/>
    <n v="0"/>
    <n v="2.3599998950000001"/>
    <n v="0"/>
    <n v="0"/>
    <n v="0"/>
    <n v="139"/>
    <n v="1301"/>
    <n v="1645"/>
  </r>
  <r>
    <x v="3"/>
    <x v="12"/>
    <n v="0"/>
    <x v="28"/>
    <n v="0"/>
    <n v="0"/>
    <n v="0"/>
    <n v="0"/>
    <n v="0"/>
    <n v="0"/>
    <n v="0"/>
    <n v="0"/>
    <n v="0"/>
    <n v="1440"/>
    <n v="1347"/>
  </r>
  <r>
    <x v="3"/>
    <x v="13"/>
    <n v="0"/>
    <x v="28"/>
    <n v="0"/>
    <n v="0"/>
    <n v="0"/>
    <n v="0"/>
    <n v="0"/>
    <n v="0"/>
    <n v="0"/>
    <n v="0"/>
    <n v="0"/>
    <n v="1440"/>
    <n v="1347"/>
  </r>
  <r>
    <x v="3"/>
    <x v="14"/>
    <n v="0"/>
    <x v="28"/>
    <n v="0"/>
    <n v="0"/>
    <n v="0"/>
    <n v="0"/>
    <n v="0"/>
    <n v="0"/>
    <n v="0"/>
    <n v="0"/>
    <n v="0"/>
    <n v="1440"/>
    <n v="1347"/>
  </r>
  <r>
    <x v="3"/>
    <x v="15"/>
    <n v="4"/>
    <x v="28"/>
    <n v="0"/>
    <n v="0"/>
    <n v="0"/>
    <n v="0"/>
    <n v="0"/>
    <n v="0"/>
    <n v="0"/>
    <n v="0"/>
    <n v="1"/>
    <n v="1439"/>
    <n v="1348"/>
  </r>
  <r>
    <x v="3"/>
    <x v="16"/>
    <n v="6907"/>
    <x v="98"/>
    <n v="4.5700001720000003"/>
    <n v="0"/>
    <n v="0"/>
    <n v="0"/>
    <n v="4.5599999430000002"/>
    <n v="0"/>
    <n v="0"/>
    <n v="0"/>
    <n v="302"/>
    <n v="1138"/>
    <n v="1992"/>
  </r>
  <r>
    <x v="3"/>
    <x v="17"/>
    <n v="4920"/>
    <x v="99"/>
    <n v="3.25"/>
    <n v="0"/>
    <n v="0"/>
    <n v="0"/>
    <n v="3.25"/>
    <n v="0"/>
    <n v="0"/>
    <n v="0"/>
    <n v="247"/>
    <n v="1082"/>
    <n v="1856"/>
  </r>
  <r>
    <x v="3"/>
    <x v="18"/>
    <n v="4014"/>
    <x v="67"/>
    <n v="2.670000076"/>
    <n v="0"/>
    <n v="0"/>
    <n v="0"/>
    <n v="2.6500000950000002"/>
    <n v="0"/>
    <n v="0"/>
    <n v="0"/>
    <n v="184"/>
    <n v="218"/>
    <n v="1763"/>
  </r>
  <r>
    <x v="3"/>
    <x v="19"/>
    <n v="2573"/>
    <x v="100"/>
    <n v="1.7000000479999999"/>
    <n v="0"/>
    <n v="0"/>
    <n v="0.25999999000000001"/>
    <n v="1.4500000479999999"/>
    <n v="0"/>
    <n v="0"/>
    <n v="7"/>
    <n v="75"/>
    <n v="585"/>
    <n v="1541"/>
  </r>
  <r>
    <x v="3"/>
    <x v="20"/>
    <n v="0"/>
    <x v="28"/>
    <n v="0"/>
    <n v="0"/>
    <n v="0"/>
    <n v="0"/>
    <n v="0"/>
    <n v="0"/>
    <n v="0"/>
    <n v="0"/>
    <n v="0"/>
    <n v="1440"/>
    <n v="1348"/>
  </r>
  <r>
    <x v="3"/>
    <x v="21"/>
    <n v="4059"/>
    <x v="101"/>
    <n v="2.6800000669999999"/>
    <n v="0"/>
    <n v="0"/>
    <n v="0"/>
    <n v="2.6800000669999999"/>
    <n v="0"/>
    <n v="0"/>
    <n v="0"/>
    <n v="184"/>
    <n v="1256"/>
    <n v="1742"/>
  </r>
  <r>
    <x v="3"/>
    <x v="22"/>
    <n v="2080"/>
    <x v="50"/>
    <n v="1.3700000050000001"/>
    <n v="0"/>
    <n v="0"/>
    <n v="0"/>
    <n v="1.3700000050000001"/>
    <n v="0"/>
    <n v="0"/>
    <n v="0"/>
    <n v="87"/>
    <n v="1353"/>
    <n v="1549"/>
  </r>
  <r>
    <x v="3"/>
    <x v="23"/>
    <n v="2237"/>
    <x v="102"/>
    <n v="1.480000019"/>
    <n v="0"/>
    <n v="0"/>
    <n v="0"/>
    <n v="1.480000019"/>
    <n v="0"/>
    <n v="0"/>
    <n v="0"/>
    <n v="120"/>
    <n v="1320"/>
    <n v="1589"/>
  </r>
  <r>
    <x v="3"/>
    <x v="24"/>
    <n v="44"/>
    <x v="103"/>
    <n v="2.9999998999999999E-2"/>
    <n v="0"/>
    <n v="0"/>
    <n v="0"/>
    <n v="2.9999998999999999E-2"/>
    <n v="0"/>
    <n v="0"/>
    <n v="0"/>
    <n v="2"/>
    <n v="1438"/>
    <n v="1351"/>
  </r>
  <r>
    <x v="3"/>
    <x v="25"/>
    <n v="0"/>
    <x v="28"/>
    <n v="0"/>
    <n v="0"/>
    <n v="0"/>
    <n v="0"/>
    <n v="0"/>
    <n v="0"/>
    <n v="0"/>
    <n v="0"/>
    <n v="0"/>
    <n v="1440"/>
    <n v="1347"/>
  </r>
  <r>
    <x v="3"/>
    <x v="26"/>
    <n v="0"/>
    <x v="28"/>
    <n v="0"/>
    <n v="0"/>
    <n v="0"/>
    <n v="0"/>
    <n v="0"/>
    <n v="0"/>
    <n v="0"/>
    <n v="0"/>
    <n v="0"/>
    <n v="1440"/>
    <n v="1347"/>
  </r>
  <r>
    <x v="3"/>
    <x v="27"/>
    <n v="0"/>
    <x v="28"/>
    <n v="0"/>
    <n v="0"/>
    <n v="0"/>
    <n v="0"/>
    <n v="0"/>
    <n v="0"/>
    <n v="0"/>
    <n v="0"/>
    <n v="0"/>
    <n v="1440"/>
    <n v="1347"/>
  </r>
  <r>
    <x v="3"/>
    <x v="28"/>
    <n v="0"/>
    <x v="28"/>
    <n v="0"/>
    <n v="0"/>
    <n v="0"/>
    <n v="0"/>
    <n v="0"/>
    <n v="0"/>
    <n v="0"/>
    <n v="0"/>
    <n v="0"/>
    <n v="1440"/>
    <n v="1347"/>
  </r>
  <r>
    <x v="3"/>
    <x v="29"/>
    <n v="0"/>
    <x v="28"/>
    <n v="0"/>
    <n v="0"/>
    <n v="0"/>
    <n v="0"/>
    <n v="0"/>
    <n v="0"/>
    <n v="0"/>
    <n v="0"/>
    <n v="0"/>
    <n v="1440"/>
    <n v="1347"/>
  </r>
  <r>
    <x v="3"/>
    <x v="30"/>
    <n v="0"/>
    <x v="28"/>
    <n v="0"/>
    <n v="0"/>
    <n v="0"/>
    <n v="0"/>
    <n v="0"/>
    <n v="0"/>
    <n v="0"/>
    <n v="0"/>
    <n v="0"/>
    <n v="711"/>
    <n v="665"/>
  </r>
  <r>
    <x v="4"/>
    <x v="0"/>
    <n v="678"/>
    <x v="104"/>
    <n v="0.469999999"/>
    <n v="0"/>
    <n v="0"/>
    <n v="0"/>
    <n v="0.469999999"/>
    <n v="0"/>
    <n v="0"/>
    <n v="0"/>
    <n v="55"/>
    <n v="734"/>
    <n v="2220"/>
  </r>
  <r>
    <x v="4"/>
    <x v="1"/>
    <n v="356"/>
    <x v="105"/>
    <n v="0.25"/>
    <n v="0"/>
    <n v="0"/>
    <n v="0"/>
    <n v="0.25"/>
    <n v="0"/>
    <n v="0"/>
    <n v="0"/>
    <n v="32"/>
    <n v="986"/>
    <n v="2151"/>
  </r>
  <r>
    <x v="4"/>
    <x v="2"/>
    <n v="2163"/>
    <x v="106"/>
    <n v="1.5"/>
    <n v="0"/>
    <n v="0"/>
    <n v="0.40000000600000002"/>
    <n v="1.1000000240000001"/>
    <n v="0"/>
    <n v="0"/>
    <n v="9"/>
    <n v="88"/>
    <n v="1292"/>
    <n v="2383"/>
  </r>
  <r>
    <x v="4"/>
    <x v="3"/>
    <n v="980"/>
    <x v="107"/>
    <n v="0.68000000699999996"/>
    <n v="0"/>
    <n v="0"/>
    <n v="0"/>
    <n v="0.68000000699999996"/>
    <n v="0"/>
    <n v="0"/>
    <n v="0"/>
    <n v="51"/>
    <n v="941"/>
    <n v="2221"/>
  </r>
  <r>
    <x v="4"/>
    <x v="4"/>
    <n v="0"/>
    <x v="28"/>
    <n v="0"/>
    <n v="0"/>
    <n v="0"/>
    <n v="0"/>
    <n v="0"/>
    <n v="0"/>
    <n v="0"/>
    <n v="0"/>
    <n v="0"/>
    <n v="1440"/>
    <n v="2064"/>
  </r>
  <r>
    <x v="4"/>
    <x v="5"/>
    <n v="0"/>
    <x v="28"/>
    <n v="0"/>
    <n v="0"/>
    <n v="0"/>
    <n v="0"/>
    <n v="0"/>
    <n v="0"/>
    <n v="0"/>
    <n v="0"/>
    <n v="0"/>
    <n v="1440"/>
    <n v="2063"/>
  </r>
  <r>
    <x v="4"/>
    <x v="6"/>
    <n v="244"/>
    <x v="108"/>
    <n v="0.17000000200000001"/>
    <n v="0"/>
    <n v="0"/>
    <n v="0"/>
    <n v="0.17000000200000001"/>
    <n v="0"/>
    <n v="0"/>
    <n v="0"/>
    <n v="17"/>
    <n v="1423"/>
    <n v="2111"/>
  </r>
  <r>
    <x v="4"/>
    <x v="7"/>
    <n v="0"/>
    <x v="28"/>
    <n v="0"/>
    <n v="0"/>
    <n v="0"/>
    <n v="0"/>
    <n v="0"/>
    <n v="0"/>
    <n v="0"/>
    <n v="0"/>
    <n v="0"/>
    <n v="1440"/>
    <n v="2063"/>
  </r>
  <r>
    <x v="4"/>
    <x v="8"/>
    <n v="0"/>
    <x v="28"/>
    <n v="0"/>
    <n v="0"/>
    <n v="0"/>
    <n v="0"/>
    <n v="0"/>
    <n v="0"/>
    <n v="0"/>
    <n v="0"/>
    <n v="0"/>
    <n v="1440"/>
    <n v="2063"/>
  </r>
  <r>
    <x v="4"/>
    <x v="9"/>
    <n v="0"/>
    <x v="28"/>
    <n v="0"/>
    <n v="0"/>
    <n v="0"/>
    <n v="0"/>
    <n v="0"/>
    <n v="0"/>
    <n v="0"/>
    <n v="0"/>
    <n v="0"/>
    <n v="1440"/>
    <n v="2064"/>
  </r>
  <r>
    <x v="4"/>
    <x v="10"/>
    <n v="149"/>
    <x v="109"/>
    <n v="0.10000000100000001"/>
    <n v="0"/>
    <n v="0"/>
    <n v="0"/>
    <n v="0.10000000100000001"/>
    <n v="0"/>
    <n v="0"/>
    <n v="0"/>
    <n v="10"/>
    <n v="1430"/>
    <n v="2093"/>
  </r>
  <r>
    <x v="4"/>
    <x v="11"/>
    <n v="2945"/>
    <x v="57"/>
    <n v="2.039999962"/>
    <n v="0"/>
    <n v="0"/>
    <n v="0"/>
    <n v="2.039999962"/>
    <n v="0"/>
    <n v="0"/>
    <n v="0"/>
    <n v="145"/>
    <n v="1295"/>
    <n v="2499"/>
  </r>
  <r>
    <x v="4"/>
    <x v="12"/>
    <n v="2090"/>
    <x v="110"/>
    <n v="1.4500000479999999"/>
    <n v="0"/>
    <n v="7.0000000000000007E-2"/>
    <n v="0.23999999499999999"/>
    <n v="1.1399999860000001"/>
    <n v="0"/>
    <n v="1"/>
    <n v="6"/>
    <n v="75"/>
    <n v="1358"/>
    <n v="2324"/>
  </r>
  <r>
    <x v="4"/>
    <x v="13"/>
    <n v="152"/>
    <x v="111"/>
    <n v="0.109999999"/>
    <n v="0"/>
    <n v="0"/>
    <n v="0"/>
    <n v="0.109999999"/>
    <n v="0"/>
    <n v="0"/>
    <n v="0"/>
    <n v="12"/>
    <n v="1303"/>
    <n v="2100"/>
  </r>
  <r>
    <x v="4"/>
    <x v="14"/>
    <n v="3761"/>
    <x v="70"/>
    <n v="2.5999999049999998"/>
    <n v="0"/>
    <n v="0"/>
    <n v="0"/>
    <n v="2.5999999049999998"/>
    <n v="0"/>
    <n v="0"/>
    <n v="0"/>
    <n v="192"/>
    <n v="1058"/>
    <n v="2638"/>
  </r>
  <r>
    <x v="4"/>
    <x v="15"/>
    <n v="0"/>
    <x v="28"/>
    <n v="0"/>
    <n v="0"/>
    <n v="0"/>
    <n v="0"/>
    <n v="0"/>
    <n v="0"/>
    <n v="0"/>
    <n v="0"/>
    <n v="0"/>
    <n v="1440"/>
    <n v="2063"/>
  </r>
  <r>
    <x v="4"/>
    <x v="16"/>
    <n v="1675"/>
    <x v="112"/>
    <n v="1.1599999670000001"/>
    <n v="0"/>
    <n v="0"/>
    <n v="0"/>
    <n v="1.1599999670000001"/>
    <n v="0"/>
    <n v="0"/>
    <n v="0"/>
    <n v="95"/>
    <n v="1167"/>
    <n v="2351"/>
  </r>
  <r>
    <x v="4"/>
    <x v="17"/>
    <n v="0"/>
    <x v="28"/>
    <n v="0"/>
    <n v="0"/>
    <n v="0"/>
    <n v="0"/>
    <n v="0"/>
    <n v="0"/>
    <n v="0"/>
    <n v="0"/>
    <n v="0"/>
    <n v="1440"/>
    <n v="2063"/>
  </r>
  <r>
    <x v="4"/>
    <x v="18"/>
    <n v="0"/>
    <x v="28"/>
    <n v="0"/>
    <n v="0"/>
    <n v="0"/>
    <n v="0"/>
    <n v="0"/>
    <n v="0"/>
    <n v="0"/>
    <n v="0"/>
    <n v="0"/>
    <n v="1440"/>
    <n v="2064"/>
  </r>
  <r>
    <x v="4"/>
    <x v="19"/>
    <n v="2704"/>
    <x v="113"/>
    <n v="1.8700000050000001"/>
    <n v="0"/>
    <n v="1.0099999900000001"/>
    <n v="2.9999998999999999E-2"/>
    <n v="0.829999983"/>
    <n v="0"/>
    <n v="14"/>
    <n v="1"/>
    <n v="70"/>
    <n v="1355"/>
    <n v="2411"/>
  </r>
  <r>
    <x v="4"/>
    <x v="20"/>
    <n v="3790"/>
    <x v="39"/>
    <n v="2.619999886"/>
    <n v="0"/>
    <n v="1.1599999670000001"/>
    <n v="0.30000001199999998"/>
    <n v="1.1599999670000001"/>
    <n v="0"/>
    <n v="16"/>
    <n v="8"/>
    <n v="94"/>
    <n v="1322"/>
    <n v="2505"/>
  </r>
  <r>
    <x v="4"/>
    <x v="21"/>
    <n v="1326"/>
    <x v="114"/>
    <n v="0.920000017"/>
    <n v="0"/>
    <n v="0.730000019"/>
    <n v="0"/>
    <n v="0.18000000699999999"/>
    <n v="0"/>
    <n v="10"/>
    <n v="0"/>
    <n v="17"/>
    <n v="1413"/>
    <n v="2195"/>
  </r>
  <r>
    <x v="4"/>
    <x v="22"/>
    <n v="1786"/>
    <x v="115"/>
    <n v="1.2400000099999999"/>
    <n v="0"/>
    <n v="0"/>
    <n v="0"/>
    <n v="1.2400000099999999"/>
    <n v="0"/>
    <n v="0"/>
    <n v="0"/>
    <n v="87"/>
    <n v="1353"/>
    <n v="2338"/>
  </r>
  <r>
    <x v="4"/>
    <x v="23"/>
    <n v="0"/>
    <x v="28"/>
    <n v="0"/>
    <n v="0"/>
    <n v="0"/>
    <n v="0"/>
    <n v="0"/>
    <n v="0"/>
    <n v="0"/>
    <n v="0"/>
    <n v="0"/>
    <n v="1440"/>
    <n v="2063"/>
  </r>
  <r>
    <x v="4"/>
    <x v="24"/>
    <n v="2091"/>
    <x v="110"/>
    <n v="1.4500000479999999"/>
    <n v="0"/>
    <n v="0"/>
    <n v="0"/>
    <n v="1.4500000479999999"/>
    <n v="0"/>
    <n v="0"/>
    <n v="0"/>
    <n v="108"/>
    <n v="1332"/>
    <n v="2383"/>
  </r>
  <r>
    <x v="4"/>
    <x v="25"/>
    <n v="1510"/>
    <x v="116"/>
    <n v="1.039999962"/>
    <n v="0"/>
    <n v="0"/>
    <n v="0"/>
    <n v="1.039999962"/>
    <n v="0"/>
    <n v="0"/>
    <n v="0"/>
    <n v="48"/>
    <n v="1392"/>
    <n v="2229"/>
  </r>
  <r>
    <x v="4"/>
    <x v="26"/>
    <n v="0"/>
    <x v="28"/>
    <n v="0"/>
    <n v="0"/>
    <n v="0"/>
    <n v="0"/>
    <n v="0"/>
    <n v="0"/>
    <n v="0"/>
    <n v="0"/>
    <n v="0"/>
    <n v="1440"/>
    <n v="2063"/>
  </r>
  <r>
    <x v="4"/>
    <x v="27"/>
    <n v="0"/>
    <x v="28"/>
    <n v="0"/>
    <n v="0"/>
    <n v="0"/>
    <n v="0"/>
    <n v="0"/>
    <n v="0"/>
    <n v="0"/>
    <n v="0"/>
    <n v="0"/>
    <n v="1440"/>
    <n v="2063"/>
  </r>
  <r>
    <x v="4"/>
    <x v="28"/>
    <n v="0"/>
    <x v="28"/>
    <n v="0"/>
    <n v="0"/>
    <n v="0"/>
    <n v="0"/>
    <n v="0"/>
    <n v="0"/>
    <n v="0"/>
    <n v="0"/>
    <n v="0"/>
    <n v="1440"/>
    <n v="2063"/>
  </r>
  <r>
    <x v="4"/>
    <x v="29"/>
    <n v="0"/>
    <x v="28"/>
    <n v="0"/>
    <n v="0"/>
    <n v="0"/>
    <n v="0"/>
    <n v="0"/>
    <n v="0"/>
    <n v="0"/>
    <n v="0"/>
    <n v="0"/>
    <n v="1440"/>
    <n v="2063"/>
  </r>
  <r>
    <x v="4"/>
    <x v="30"/>
    <n v="0"/>
    <x v="28"/>
    <n v="0"/>
    <n v="0"/>
    <n v="0"/>
    <n v="0"/>
    <n v="0"/>
    <n v="0"/>
    <n v="0"/>
    <n v="0"/>
    <n v="0"/>
    <n v="966"/>
    <n v="1383"/>
  </r>
  <r>
    <x v="5"/>
    <x v="0"/>
    <n v="11875"/>
    <x v="117"/>
    <n v="8.3400001530000001"/>
    <n v="0"/>
    <n v="3.3099999430000002"/>
    <n v="0.769999981"/>
    <n v="4.2600002290000001"/>
    <n v="0"/>
    <n v="42"/>
    <n v="14"/>
    <n v="227"/>
    <n v="1157"/>
    <n v="2390"/>
  </r>
  <r>
    <x v="5"/>
    <x v="1"/>
    <n v="12024"/>
    <x v="0"/>
    <n v="8.5"/>
    <n v="0"/>
    <n v="2.9900000100000002"/>
    <n v="0.10000000100000001"/>
    <n v="5.4099998469999999"/>
    <n v="0"/>
    <n v="43"/>
    <n v="5"/>
    <n v="292"/>
    <n v="1100"/>
    <n v="2601"/>
  </r>
  <r>
    <x v="5"/>
    <x v="2"/>
    <n v="10690"/>
    <x v="118"/>
    <n v="7.5"/>
    <n v="0"/>
    <n v="2.4800000190000002"/>
    <n v="0.209999993"/>
    <n v="4.8200001720000003"/>
    <n v="0"/>
    <n v="32"/>
    <n v="3"/>
    <n v="257"/>
    <n v="1148"/>
    <n v="2312"/>
  </r>
  <r>
    <x v="5"/>
    <x v="3"/>
    <n v="11034"/>
    <x v="23"/>
    <n v="8.0299997330000004"/>
    <n v="0"/>
    <n v="1.940000057"/>
    <n v="0.310000002"/>
    <n v="5.7800002099999999"/>
    <n v="0"/>
    <n v="27"/>
    <n v="9"/>
    <n v="282"/>
    <n v="1122"/>
    <n v="2525"/>
  </r>
  <r>
    <x v="5"/>
    <x v="4"/>
    <n v="10100"/>
    <x v="119"/>
    <n v="7.0900001530000001"/>
    <n v="0"/>
    <n v="3.1500000950000002"/>
    <n v="0.55000001200000004"/>
    <n v="3.3900001049999999"/>
    <n v="0"/>
    <n v="41"/>
    <n v="11"/>
    <n v="151"/>
    <n v="1237"/>
    <n v="2177"/>
  </r>
  <r>
    <x v="5"/>
    <x v="5"/>
    <n v="15112"/>
    <x v="120"/>
    <n v="11.399999619999999"/>
    <n v="0"/>
    <n v="3.869999886"/>
    <n v="0.66000002599999996"/>
    <n v="6.8800001139999996"/>
    <n v="0"/>
    <n v="28"/>
    <n v="29"/>
    <n v="331"/>
    <n v="1052"/>
    <n v="2782"/>
  </r>
  <r>
    <x v="5"/>
    <x v="6"/>
    <n v="14131"/>
    <x v="121"/>
    <n v="10.06999969"/>
    <n v="0"/>
    <n v="3.6400001049999999"/>
    <n v="0.119999997"/>
    <n v="6.3000001909999996"/>
    <n v="0"/>
    <n v="48"/>
    <n v="3"/>
    <n v="311"/>
    <n v="1078"/>
    <n v="2770"/>
  </r>
  <r>
    <x v="5"/>
    <x v="7"/>
    <n v="11548"/>
    <x v="16"/>
    <n v="8.5299997330000004"/>
    <n v="0"/>
    <n v="3.289999962"/>
    <n v="0.23999999499999999"/>
    <n v="5"/>
    <n v="0"/>
    <n v="31"/>
    <n v="7"/>
    <n v="250"/>
    <n v="1152"/>
    <n v="2489"/>
  </r>
  <r>
    <x v="5"/>
    <x v="8"/>
    <n v="15112"/>
    <x v="122"/>
    <n v="10.670000079999999"/>
    <n v="0"/>
    <n v="3.3399999139999998"/>
    <n v="1.9299999480000001"/>
    <n v="5.4000000950000002"/>
    <n v="0"/>
    <n v="48"/>
    <n v="63"/>
    <n v="276"/>
    <n v="1053"/>
    <n v="2897"/>
  </r>
  <r>
    <x v="5"/>
    <x v="9"/>
    <n v="12453"/>
    <x v="123"/>
    <n v="8.7399997710000008"/>
    <n v="0"/>
    <n v="3.329999924"/>
    <n v="1.1100000139999999"/>
    <n v="4.3099999430000002"/>
    <n v="0"/>
    <n v="104"/>
    <n v="53"/>
    <n v="255"/>
    <n v="1028"/>
    <n v="3158"/>
  </r>
  <r>
    <x v="5"/>
    <x v="10"/>
    <n v="12954"/>
    <x v="124"/>
    <n v="9.3299999239999991"/>
    <n v="0"/>
    <n v="4.4299998279999997"/>
    <n v="0.41999998700000002"/>
    <n v="4.4699997900000001"/>
    <n v="0"/>
    <n v="52"/>
    <n v="10"/>
    <n v="273"/>
    <n v="1105"/>
    <n v="2638"/>
  </r>
  <r>
    <x v="5"/>
    <x v="11"/>
    <n v="6001"/>
    <x v="125"/>
    <n v="4.2100000380000004"/>
    <n v="0"/>
    <n v="0"/>
    <n v="0"/>
    <n v="4.2100000380000004"/>
    <n v="0"/>
    <n v="0"/>
    <n v="0"/>
    <n v="249"/>
    <n v="1191"/>
    <n v="2069"/>
  </r>
  <r>
    <x v="5"/>
    <x v="12"/>
    <n v="13481"/>
    <x v="126"/>
    <n v="10.27999973"/>
    <n v="0"/>
    <n v="4.5500001909999996"/>
    <n v="1.1499999759999999"/>
    <n v="4.579999924"/>
    <n v="0"/>
    <n v="37"/>
    <n v="26"/>
    <n v="216"/>
    <n v="1161"/>
    <n v="2529"/>
  </r>
  <r>
    <x v="5"/>
    <x v="13"/>
    <n v="11369"/>
    <x v="127"/>
    <n v="8.0100002289999992"/>
    <n v="0"/>
    <n v="3.329999924"/>
    <n v="0.219999999"/>
    <n v="4.4600000380000004"/>
    <n v="0"/>
    <n v="44"/>
    <n v="8"/>
    <n v="217"/>
    <n v="1171"/>
    <n v="2470"/>
  </r>
  <r>
    <x v="5"/>
    <x v="14"/>
    <n v="10119"/>
    <x v="128"/>
    <n v="7.1900000569999998"/>
    <n v="0"/>
    <n v="1.4299999480000001"/>
    <n v="0.66000002599999996"/>
    <n v="5.1100001339999999"/>
    <n v="0"/>
    <n v="55"/>
    <n v="24"/>
    <n v="275"/>
    <n v="1086"/>
    <n v="2793"/>
  </r>
  <r>
    <x v="5"/>
    <x v="15"/>
    <n v="10159"/>
    <x v="129"/>
    <n v="7.1300001139999996"/>
    <n v="0"/>
    <n v="1.039999962"/>
    <n v="0.97000002900000004"/>
    <n v="5.1199998860000004"/>
    <n v="0"/>
    <n v="19"/>
    <n v="20"/>
    <n v="282"/>
    <n v="1119"/>
    <n v="2463"/>
  </r>
  <r>
    <x v="5"/>
    <x v="16"/>
    <n v="10140"/>
    <x v="81"/>
    <n v="7.1199998860000004"/>
    <n v="0"/>
    <n v="0.40999999599999998"/>
    <n v="1.3300000430000001"/>
    <n v="5.3899998660000001"/>
    <n v="0"/>
    <n v="6"/>
    <n v="20"/>
    <n v="291"/>
    <n v="1123"/>
    <n v="2296"/>
  </r>
  <r>
    <x v="5"/>
    <x v="17"/>
    <n v="10245"/>
    <x v="128"/>
    <n v="7.1900000569999998"/>
    <n v="0"/>
    <n v="0.47999998900000002"/>
    <n v="1.210000038"/>
    <n v="5.5"/>
    <n v="0"/>
    <n v="21"/>
    <n v="40"/>
    <n v="281"/>
    <n v="1098"/>
    <n v="2611"/>
  </r>
  <r>
    <x v="5"/>
    <x v="18"/>
    <n v="18387"/>
    <x v="130"/>
    <n v="12.90999985"/>
    <n v="0"/>
    <n v="0.939999998"/>
    <n v="1.3999999759999999"/>
    <n v="10.56999969"/>
    <n v="0"/>
    <n v="13"/>
    <n v="23"/>
    <n v="361"/>
    <n v="1043"/>
    <n v="2732"/>
  </r>
  <r>
    <x v="5"/>
    <x v="19"/>
    <n v="10538"/>
    <x v="131"/>
    <n v="7.4000000950000002"/>
    <n v="0"/>
    <n v="1.940000057"/>
    <n v="0.959999979"/>
    <n v="4.5"/>
    <n v="0"/>
    <n v="25"/>
    <n v="28"/>
    <n v="245"/>
    <n v="1142"/>
    <n v="2380"/>
  </r>
  <r>
    <x v="5"/>
    <x v="20"/>
    <n v="10379"/>
    <x v="132"/>
    <n v="7.2899999619999996"/>
    <n v="0"/>
    <n v="2.6099998950000001"/>
    <n v="0.34000000400000002"/>
    <n v="4.329999924"/>
    <n v="0"/>
    <n v="36"/>
    <n v="8"/>
    <n v="277"/>
    <n v="1119"/>
    <n v="2473"/>
  </r>
  <r>
    <x v="5"/>
    <x v="21"/>
    <n v="12183"/>
    <x v="123"/>
    <n v="8.7399997710000008"/>
    <n v="0"/>
    <n v="3.9900000100000002"/>
    <n v="0.46000000800000002"/>
    <n v="4.2800002099999999"/>
    <n v="0"/>
    <n v="72"/>
    <n v="14"/>
    <n v="250"/>
    <n v="1104"/>
    <n v="2752"/>
  </r>
  <r>
    <x v="5"/>
    <x v="22"/>
    <n v="11768"/>
    <x v="133"/>
    <n v="8.2899999619999996"/>
    <n v="0"/>
    <n v="2.5099999899999998"/>
    <n v="0.93000000699999996"/>
    <n v="4.8499999049999998"/>
    <n v="0"/>
    <n v="36"/>
    <n v="27"/>
    <n v="272"/>
    <n v="1105"/>
    <n v="2649"/>
  </r>
  <r>
    <x v="5"/>
    <x v="23"/>
    <n v="11895"/>
    <x v="134"/>
    <n v="8.3500003809999992"/>
    <n v="0"/>
    <n v="2.789999962"/>
    <n v="0.86000001400000003"/>
    <n v="4.6999998090000004"/>
    <n v="0"/>
    <n v="55"/>
    <n v="20"/>
    <n v="253"/>
    <n v="1112"/>
    <n v="2609"/>
  </r>
  <r>
    <x v="5"/>
    <x v="24"/>
    <n v="10227"/>
    <x v="135"/>
    <n v="7.1799998279999997"/>
    <n v="0"/>
    <n v="1.8700000050000001"/>
    <n v="0.670000017"/>
    <n v="4.6399998660000001"/>
    <n v="0"/>
    <n v="24"/>
    <n v="17"/>
    <n v="295"/>
    <n v="1104"/>
    <n v="2498"/>
  </r>
  <r>
    <x v="5"/>
    <x v="25"/>
    <n v="6708"/>
    <x v="136"/>
    <n v="4.7100000380000004"/>
    <n v="0"/>
    <n v="1.6100000139999999"/>
    <n v="7.9999998000000003E-2"/>
    <n v="3.0199999809999998"/>
    <n v="0"/>
    <n v="20"/>
    <n v="2"/>
    <n v="149"/>
    <n v="1269"/>
    <n v="1995"/>
  </r>
  <r>
    <x v="5"/>
    <x v="26"/>
    <n v="3292"/>
    <x v="74"/>
    <n v="2.3099999430000002"/>
    <n v="0"/>
    <n v="0"/>
    <n v="0"/>
    <n v="2.3099999430000002"/>
    <n v="0"/>
    <n v="0"/>
    <n v="0"/>
    <n v="135"/>
    <n v="1305"/>
    <n v="1848"/>
  </r>
  <r>
    <x v="5"/>
    <x v="27"/>
    <n v="13379"/>
    <x v="137"/>
    <n v="9.3900003430000005"/>
    <n v="0"/>
    <n v="2.119999886"/>
    <n v="1.6299999949999999"/>
    <n v="5.6399998660000001"/>
    <n v="0"/>
    <n v="35"/>
    <n v="47"/>
    <n v="297"/>
    <n v="1061"/>
    <n v="2709"/>
  </r>
  <r>
    <x v="5"/>
    <x v="28"/>
    <n v="12798"/>
    <x v="138"/>
    <n v="8.9799995419999998"/>
    <n v="0"/>
    <n v="2.2200000289999999"/>
    <n v="1.210000038"/>
    <n v="5.5599999430000002"/>
    <n v="0"/>
    <n v="57"/>
    <n v="28"/>
    <n v="271"/>
    <n v="1084"/>
    <n v="2797"/>
  </r>
  <r>
    <x v="5"/>
    <x v="29"/>
    <n v="13272"/>
    <x v="139"/>
    <n v="9.3199996949999999"/>
    <n v="0"/>
    <n v="4.1799998279999997"/>
    <n v="1.1499999759999999"/>
    <n v="3.9900000100000002"/>
    <n v="0"/>
    <n v="58"/>
    <n v="25"/>
    <n v="224"/>
    <n v="1133"/>
    <n v="2544"/>
  </r>
  <r>
    <x v="5"/>
    <x v="30"/>
    <n v="9117"/>
    <x v="12"/>
    <n v="6.4099998469999999"/>
    <n v="0"/>
    <n v="1.2799999710000001"/>
    <n v="0.670000017"/>
    <n v="4.4400000569999998"/>
    <n v="0"/>
    <n v="16"/>
    <n v="16"/>
    <n v="236"/>
    <n v="728"/>
    <n v="1853"/>
  </r>
  <r>
    <x v="6"/>
    <x v="0"/>
    <n v="4414"/>
    <x v="140"/>
    <n v="2.7400000100000002"/>
    <n v="0"/>
    <n v="0.189999998"/>
    <n v="0.34999999399999998"/>
    <n v="2.2000000480000002"/>
    <n v="0"/>
    <n v="3"/>
    <n v="8"/>
    <n v="181"/>
    <n v="706"/>
    <n v="1459"/>
  </r>
  <r>
    <x v="6"/>
    <x v="1"/>
    <n v="4993"/>
    <x v="141"/>
    <n v="3.0999999049999998"/>
    <n v="0"/>
    <n v="0"/>
    <n v="0"/>
    <n v="3.0999999049999998"/>
    <n v="0"/>
    <n v="0"/>
    <n v="0"/>
    <n v="238"/>
    <n v="663"/>
    <n v="1521"/>
  </r>
  <r>
    <x v="6"/>
    <x v="2"/>
    <n v="3335"/>
    <x v="142"/>
    <n v="2.0699999330000001"/>
    <n v="0"/>
    <n v="0"/>
    <n v="0"/>
    <n v="2.0499999519999998"/>
    <n v="0"/>
    <n v="0"/>
    <n v="0"/>
    <n v="197"/>
    <n v="653"/>
    <n v="1431"/>
  </r>
  <r>
    <x v="6"/>
    <x v="3"/>
    <n v="3821"/>
    <x v="143"/>
    <n v="2.369999886"/>
    <n v="0"/>
    <n v="0"/>
    <n v="0"/>
    <n v="2.369999886"/>
    <n v="0"/>
    <n v="0"/>
    <n v="0"/>
    <n v="188"/>
    <n v="687"/>
    <n v="1444"/>
  </r>
  <r>
    <x v="6"/>
    <x v="4"/>
    <n v="2547"/>
    <x v="144"/>
    <n v="1.5800000430000001"/>
    <n v="0"/>
    <n v="0"/>
    <n v="0"/>
    <n v="1.5800000430000001"/>
    <n v="0"/>
    <n v="0"/>
    <n v="0"/>
    <n v="150"/>
    <n v="728"/>
    <n v="1373"/>
  </r>
  <r>
    <x v="6"/>
    <x v="5"/>
    <n v="838"/>
    <x v="145"/>
    <n v="0.519999981"/>
    <n v="0"/>
    <n v="0"/>
    <n v="0"/>
    <n v="0.519999981"/>
    <n v="0"/>
    <n v="0"/>
    <n v="0"/>
    <n v="60"/>
    <n v="1053"/>
    <n v="1214"/>
  </r>
  <r>
    <x v="6"/>
    <x v="6"/>
    <n v="3325"/>
    <x v="146"/>
    <n v="2.0599999430000002"/>
    <n v="0"/>
    <n v="0"/>
    <n v="0"/>
    <n v="2.0599999430000002"/>
    <n v="0"/>
    <n v="0"/>
    <n v="0"/>
    <n v="182"/>
    <n v="1062"/>
    <n v="1419"/>
  </r>
  <r>
    <x v="6"/>
    <x v="7"/>
    <n v="2424"/>
    <x v="106"/>
    <n v="1.5"/>
    <n v="0"/>
    <n v="0"/>
    <n v="0"/>
    <n v="1.5"/>
    <n v="0"/>
    <n v="0"/>
    <n v="0"/>
    <n v="141"/>
    <n v="785"/>
    <n v="1356"/>
  </r>
  <r>
    <x v="6"/>
    <x v="8"/>
    <n v="7222"/>
    <x v="147"/>
    <n v="4.4800000190000002"/>
    <n v="0"/>
    <n v="0"/>
    <n v="0"/>
    <n v="4.4800000190000002"/>
    <n v="0"/>
    <n v="0"/>
    <n v="0"/>
    <n v="327"/>
    <n v="623"/>
    <n v="1667"/>
  </r>
  <r>
    <x v="6"/>
    <x v="9"/>
    <n v="2467"/>
    <x v="148"/>
    <n v="1.5299999710000001"/>
    <n v="0"/>
    <n v="0"/>
    <n v="0"/>
    <n v="1.5299999710000001"/>
    <n v="0"/>
    <n v="0"/>
    <n v="0"/>
    <n v="153"/>
    <n v="749"/>
    <n v="1370"/>
  </r>
  <r>
    <x v="6"/>
    <x v="10"/>
    <n v="2915"/>
    <x v="149"/>
    <n v="1.809999943"/>
    <n v="0"/>
    <n v="0"/>
    <n v="0"/>
    <n v="1.809999943"/>
    <n v="0"/>
    <n v="0"/>
    <n v="0"/>
    <n v="162"/>
    <n v="712"/>
    <n v="1399"/>
  </r>
  <r>
    <x v="6"/>
    <x v="11"/>
    <n v="12357"/>
    <x v="24"/>
    <n v="7.7100000380000004"/>
    <n v="0"/>
    <n v="0"/>
    <n v="0"/>
    <n v="7.7100000380000004"/>
    <n v="0"/>
    <n v="0"/>
    <n v="0"/>
    <n v="432"/>
    <n v="458"/>
    <n v="1916"/>
  </r>
  <r>
    <x v="6"/>
    <x v="12"/>
    <n v="3490"/>
    <x v="150"/>
    <n v="2.1600000860000002"/>
    <n v="0"/>
    <n v="0"/>
    <n v="0"/>
    <n v="2.1600000860000002"/>
    <n v="0"/>
    <n v="0"/>
    <n v="0"/>
    <n v="164"/>
    <n v="704"/>
    <n v="1401"/>
  </r>
  <r>
    <x v="6"/>
    <x v="13"/>
    <n v="6017"/>
    <x v="151"/>
    <n v="3.7300000190000002"/>
    <n v="0"/>
    <n v="0"/>
    <n v="0"/>
    <n v="3.7300000190000002"/>
    <n v="0"/>
    <n v="0"/>
    <n v="0"/>
    <n v="260"/>
    <n v="821"/>
    <n v="1576"/>
  </r>
  <r>
    <x v="6"/>
    <x v="14"/>
    <n v="5933"/>
    <x v="152"/>
    <n v="3.6800000669999999"/>
    <n v="0"/>
    <n v="0"/>
    <n v="0"/>
    <n v="3.6800000669999999"/>
    <n v="0"/>
    <n v="0"/>
    <n v="0"/>
    <n v="288"/>
    <n v="1018"/>
    <n v="1595"/>
  </r>
  <r>
    <x v="6"/>
    <x v="15"/>
    <n v="6088"/>
    <x v="153"/>
    <n v="3.7699999809999998"/>
    <n v="0"/>
    <n v="0"/>
    <n v="0"/>
    <n v="3.7699999809999998"/>
    <n v="0"/>
    <n v="0"/>
    <n v="0"/>
    <n v="286"/>
    <n v="586"/>
    <n v="1593"/>
  </r>
  <r>
    <x v="6"/>
    <x v="16"/>
    <n v="6375"/>
    <x v="41"/>
    <n v="3.9500000480000002"/>
    <n v="0"/>
    <n v="0"/>
    <n v="0"/>
    <n v="3.9500000480000002"/>
    <n v="0"/>
    <n v="0"/>
    <n v="0"/>
    <n v="331"/>
    <n v="626"/>
    <n v="1649"/>
  </r>
  <r>
    <x v="6"/>
    <x v="17"/>
    <n v="7604"/>
    <x v="136"/>
    <n v="4.7100000380000004"/>
    <n v="0"/>
    <n v="0"/>
    <n v="0"/>
    <n v="4.7100000380000004"/>
    <n v="0"/>
    <n v="0"/>
    <n v="0"/>
    <n v="352"/>
    <n v="492"/>
    <n v="1692"/>
  </r>
  <r>
    <x v="6"/>
    <x v="18"/>
    <n v="4729"/>
    <x v="154"/>
    <n v="2.9300000669999999"/>
    <n v="0"/>
    <n v="0"/>
    <n v="0"/>
    <n v="2.9300000669999999"/>
    <n v="0"/>
    <n v="0"/>
    <n v="0"/>
    <n v="233"/>
    <n v="594"/>
    <n v="1506"/>
  </r>
  <r>
    <x v="6"/>
    <x v="19"/>
    <n v="3609"/>
    <x v="155"/>
    <n v="2.2799999710000001"/>
    <n v="0"/>
    <n v="0"/>
    <n v="0"/>
    <n v="2.2799999710000001"/>
    <n v="0"/>
    <n v="0"/>
    <n v="0"/>
    <n v="191"/>
    <n v="716"/>
    <n v="1447"/>
  </r>
  <r>
    <x v="6"/>
    <x v="20"/>
    <n v="7018"/>
    <x v="156"/>
    <n v="4.3499999049999998"/>
    <n v="0"/>
    <n v="0"/>
    <n v="0"/>
    <n v="4.3499999049999998"/>
    <n v="0"/>
    <n v="0"/>
    <n v="0"/>
    <n v="355"/>
    <n v="716"/>
    <n v="1690"/>
  </r>
  <r>
    <x v="6"/>
    <x v="21"/>
    <n v="5992"/>
    <x v="157"/>
    <n v="3.7200000289999999"/>
    <n v="0"/>
    <n v="0"/>
    <n v="0"/>
    <n v="3.7200000289999999"/>
    <n v="0"/>
    <n v="0"/>
    <n v="0"/>
    <n v="304"/>
    <n v="981"/>
    <n v="1604"/>
  </r>
  <r>
    <x v="6"/>
    <x v="22"/>
    <n v="6564"/>
    <x v="158"/>
    <n v="4.0700001720000003"/>
    <n v="0"/>
    <n v="0"/>
    <n v="0"/>
    <n v="4.0700001720000003"/>
    <n v="0"/>
    <n v="0"/>
    <n v="0"/>
    <n v="345"/>
    <n v="530"/>
    <n v="1658"/>
  </r>
  <r>
    <x v="6"/>
    <x v="23"/>
    <n v="12167"/>
    <x v="159"/>
    <n v="7.5399999619999996"/>
    <n v="0"/>
    <n v="0"/>
    <n v="0"/>
    <n v="7.5399999619999996"/>
    <n v="0"/>
    <n v="0"/>
    <n v="0"/>
    <n v="475"/>
    <n v="479"/>
    <n v="1926"/>
  </r>
  <r>
    <x v="6"/>
    <x v="24"/>
    <n v="8198"/>
    <x v="160"/>
    <n v="5.079999924"/>
    <n v="0"/>
    <n v="0"/>
    <n v="0"/>
    <n v="5.079999924"/>
    <n v="0"/>
    <n v="0"/>
    <n v="0"/>
    <n v="383"/>
    <n v="511"/>
    <n v="1736"/>
  </r>
  <r>
    <x v="6"/>
    <x v="25"/>
    <n v="4193"/>
    <x v="70"/>
    <n v="2.5999999049999998"/>
    <n v="0"/>
    <n v="0"/>
    <n v="0"/>
    <n v="2.5999999049999998"/>
    <n v="0"/>
    <n v="0"/>
    <n v="0"/>
    <n v="229"/>
    <n v="665"/>
    <n v="1491"/>
  </r>
  <r>
    <x v="6"/>
    <x v="26"/>
    <n v="5528"/>
    <x v="161"/>
    <n v="3.4500000480000002"/>
    <n v="0"/>
    <n v="0"/>
    <n v="0"/>
    <n v="3.4500000480000002"/>
    <n v="0"/>
    <n v="0"/>
    <n v="0"/>
    <n v="258"/>
    <n v="610"/>
    <n v="1555"/>
  </r>
  <r>
    <x v="6"/>
    <x v="27"/>
    <n v="10685"/>
    <x v="162"/>
    <n v="6.6199998860000004"/>
    <n v="0"/>
    <n v="0"/>
    <n v="0"/>
    <n v="6.5999999049999998"/>
    <n v="0"/>
    <n v="0"/>
    <n v="0"/>
    <n v="401"/>
    <n v="543"/>
    <n v="1869"/>
  </r>
  <r>
    <x v="6"/>
    <x v="28"/>
    <n v="254"/>
    <x v="163"/>
    <n v="0.15999999600000001"/>
    <n v="0"/>
    <n v="0"/>
    <n v="0"/>
    <n v="0.15999999600000001"/>
    <n v="0"/>
    <n v="0"/>
    <n v="0"/>
    <n v="17"/>
    <n v="1002"/>
    <n v="1141"/>
  </r>
  <r>
    <x v="6"/>
    <x v="29"/>
    <n v="8580"/>
    <x v="95"/>
    <n v="5.3200001720000003"/>
    <n v="0"/>
    <n v="0"/>
    <n v="0"/>
    <n v="5.3200001720000003"/>
    <n v="0"/>
    <n v="0"/>
    <n v="0"/>
    <n v="330"/>
    <n v="569"/>
    <n v="1698"/>
  </r>
  <r>
    <x v="6"/>
    <x v="30"/>
    <n v="8891"/>
    <x v="164"/>
    <n v="5.5100002290000001"/>
    <n v="0"/>
    <n v="0"/>
    <n v="0"/>
    <n v="5.5100002290000001"/>
    <n v="0"/>
    <n v="0"/>
    <n v="0"/>
    <n v="343"/>
    <n v="330"/>
    <n v="1364"/>
  </r>
  <r>
    <x v="7"/>
    <x v="0"/>
    <n v="10725"/>
    <x v="165"/>
    <n v="7.4899997709999999"/>
    <n v="0"/>
    <n v="1.1699999569999999"/>
    <n v="0.310000002"/>
    <n v="6.0100002290000001"/>
    <n v="0"/>
    <n v="13"/>
    <n v="9"/>
    <n v="306"/>
    <n v="1112"/>
    <n v="2124"/>
  </r>
  <r>
    <x v="7"/>
    <x v="1"/>
    <n v="7275"/>
    <x v="166"/>
    <n v="4.9000000950000002"/>
    <n v="0"/>
    <n v="0"/>
    <n v="0"/>
    <n v="4.9000000950000002"/>
    <n v="0"/>
    <n v="0"/>
    <n v="0"/>
    <n v="335"/>
    <n v="1105"/>
    <n v="2003"/>
  </r>
  <r>
    <x v="7"/>
    <x v="2"/>
    <n v="3973"/>
    <x v="101"/>
    <n v="2.6800000669999999"/>
    <n v="0"/>
    <n v="0"/>
    <n v="0"/>
    <n v="2.6800000669999999"/>
    <n v="0"/>
    <n v="0"/>
    <n v="0"/>
    <n v="191"/>
    <n v="1249"/>
    <n v="1696"/>
  </r>
  <r>
    <x v="7"/>
    <x v="3"/>
    <n v="5205"/>
    <x v="167"/>
    <n v="3.5099999899999998"/>
    <n v="0"/>
    <n v="0"/>
    <n v="0"/>
    <n v="3.5099999899999998"/>
    <n v="0"/>
    <n v="0"/>
    <n v="0"/>
    <n v="245"/>
    <n v="1195"/>
    <n v="1801"/>
  </r>
  <r>
    <x v="7"/>
    <x v="4"/>
    <n v="5057"/>
    <x v="168"/>
    <n v="3.4100000860000002"/>
    <n v="0"/>
    <n v="0"/>
    <n v="0"/>
    <n v="3.4000000950000002"/>
    <n v="0"/>
    <n v="0"/>
    <n v="0"/>
    <n v="195"/>
    <n v="1245"/>
    <n v="1724"/>
  </r>
  <r>
    <x v="7"/>
    <x v="5"/>
    <n v="6198"/>
    <x v="169"/>
    <n v="4.1799998279999997"/>
    <n v="0"/>
    <n v="0"/>
    <n v="0"/>
    <n v="4.1799998279999997"/>
    <n v="0"/>
    <n v="0"/>
    <n v="0"/>
    <n v="249"/>
    <n v="1191"/>
    <n v="1852"/>
  </r>
  <r>
    <x v="7"/>
    <x v="6"/>
    <n v="6559"/>
    <x v="170"/>
    <n v="4.420000076"/>
    <n v="0"/>
    <n v="0"/>
    <n v="0.25999999000000001"/>
    <n v="4.1399998660000001"/>
    <n v="0"/>
    <n v="0"/>
    <n v="7"/>
    <n v="260"/>
    <n v="1173"/>
    <n v="1905"/>
  </r>
  <r>
    <x v="7"/>
    <x v="7"/>
    <n v="5997"/>
    <x v="171"/>
    <n v="4.0399999619999996"/>
    <n v="0"/>
    <n v="0"/>
    <n v="0.37999999499999998"/>
    <n v="3.6600000860000002"/>
    <n v="0"/>
    <n v="0"/>
    <n v="11"/>
    <n v="228"/>
    <n v="1201"/>
    <n v="1811"/>
  </r>
  <r>
    <x v="7"/>
    <x v="8"/>
    <n v="7192"/>
    <x v="172"/>
    <n v="4.8499999049999998"/>
    <n v="0"/>
    <n v="0"/>
    <n v="0.49000000999999999"/>
    <n v="4.3400001530000001"/>
    <n v="0"/>
    <n v="0"/>
    <n v="11"/>
    <n v="283"/>
    <n v="1146"/>
    <n v="1922"/>
  </r>
  <r>
    <x v="7"/>
    <x v="9"/>
    <n v="3404"/>
    <x v="173"/>
    <n v="2.289999962"/>
    <n v="0"/>
    <n v="5.9999998999999998E-2"/>
    <n v="0.41999998700000002"/>
    <n v="1.809999943"/>
    <n v="0"/>
    <n v="1"/>
    <n v="10"/>
    <n v="127"/>
    <n v="1302"/>
    <n v="1610"/>
  </r>
  <r>
    <x v="7"/>
    <x v="10"/>
    <n v="5583"/>
    <x v="174"/>
    <n v="3.7599999899999998"/>
    <n v="0"/>
    <n v="0"/>
    <n v="0"/>
    <n v="3.7599999899999998"/>
    <n v="0"/>
    <n v="0"/>
    <n v="0"/>
    <n v="266"/>
    <n v="1174"/>
    <n v="1851"/>
  </r>
  <r>
    <x v="7"/>
    <x v="11"/>
    <n v="5079"/>
    <x v="175"/>
    <n v="3.420000076"/>
    <n v="0"/>
    <n v="0"/>
    <n v="0"/>
    <n v="3.420000076"/>
    <n v="0"/>
    <n v="0"/>
    <n v="0"/>
    <n v="242"/>
    <n v="1129"/>
    <n v="1804"/>
  </r>
  <r>
    <x v="7"/>
    <x v="12"/>
    <n v="4165"/>
    <x v="176"/>
    <n v="2.8099999430000002"/>
    <n v="0"/>
    <n v="0"/>
    <n v="0"/>
    <n v="2.7999999519999998"/>
    <n v="0"/>
    <n v="0"/>
    <n v="0"/>
    <n v="204"/>
    <n v="1236"/>
    <n v="1725"/>
  </r>
  <r>
    <x v="7"/>
    <x v="13"/>
    <n v="3588"/>
    <x v="177"/>
    <n v="2.420000076"/>
    <n v="0"/>
    <n v="0.23000000400000001"/>
    <n v="0.20000000300000001"/>
    <n v="1.9900000099999999"/>
    <n v="0"/>
    <n v="3"/>
    <n v="5"/>
    <n v="152"/>
    <n v="1280"/>
    <n v="1654"/>
  </r>
  <r>
    <x v="7"/>
    <x v="14"/>
    <n v="3409"/>
    <x v="178"/>
    <n v="2.2999999519999998"/>
    <n v="0"/>
    <n v="0"/>
    <n v="0"/>
    <n v="2.2999999519999998"/>
    <n v="0"/>
    <n v="0"/>
    <n v="0"/>
    <n v="147"/>
    <n v="1293"/>
    <n v="1632"/>
  </r>
  <r>
    <x v="7"/>
    <x v="15"/>
    <n v="1715"/>
    <x v="112"/>
    <n v="1.1599999670000001"/>
    <n v="0"/>
    <n v="0"/>
    <n v="0"/>
    <n v="1.1599999670000001"/>
    <n v="0"/>
    <n v="0"/>
    <n v="0"/>
    <n v="82"/>
    <n v="1358"/>
    <n v="1481"/>
  </r>
  <r>
    <x v="7"/>
    <x v="16"/>
    <n v="1532"/>
    <x v="179"/>
    <n v="1.0299999710000001"/>
    <n v="0"/>
    <n v="0"/>
    <n v="0"/>
    <n v="1.0299999710000001"/>
    <n v="0"/>
    <n v="0"/>
    <n v="0"/>
    <n v="76"/>
    <n v="1364"/>
    <n v="1473"/>
  </r>
  <r>
    <x v="7"/>
    <x v="17"/>
    <n v="924"/>
    <x v="180"/>
    <n v="0.62000000499999997"/>
    <n v="0"/>
    <n v="0"/>
    <n v="0"/>
    <n v="0.62000000499999997"/>
    <n v="0"/>
    <n v="0"/>
    <n v="0"/>
    <n v="45"/>
    <n v="1395"/>
    <n v="1410"/>
  </r>
  <r>
    <x v="7"/>
    <x v="18"/>
    <n v="4571"/>
    <x v="181"/>
    <n v="3.079999924"/>
    <n v="0"/>
    <n v="0"/>
    <n v="0"/>
    <n v="3.0699999330000001"/>
    <n v="0"/>
    <n v="0"/>
    <n v="0"/>
    <n v="234"/>
    <n v="1206"/>
    <n v="1779"/>
  </r>
  <r>
    <x v="7"/>
    <x v="19"/>
    <n v="772"/>
    <x v="145"/>
    <n v="0.519999981"/>
    <n v="0"/>
    <n v="0"/>
    <n v="0"/>
    <n v="0.519999981"/>
    <n v="0"/>
    <n v="0"/>
    <n v="0"/>
    <n v="40"/>
    <n v="1400"/>
    <n v="1403"/>
  </r>
  <r>
    <x v="7"/>
    <x v="20"/>
    <n v="3634"/>
    <x v="182"/>
    <n v="2.4500000480000002"/>
    <n v="0"/>
    <n v="0.36000001399999998"/>
    <n v="0.209999993"/>
    <n v="1.8799999949999999"/>
    <n v="0"/>
    <n v="5"/>
    <n v="6"/>
    <n v="123"/>
    <n v="1306"/>
    <n v="1613"/>
  </r>
  <r>
    <x v="7"/>
    <x v="21"/>
    <n v="7443"/>
    <x v="183"/>
    <n v="5.0199999809999998"/>
    <n v="0"/>
    <n v="1.4900000099999999"/>
    <n v="0.37000000500000002"/>
    <n v="3.1600000860000002"/>
    <n v="0"/>
    <n v="20"/>
    <n v="10"/>
    <n v="206"/>
    <n v="1204"/>
    <n v="1878"/>
  </r>
  <r>
    <x v="7"/>
    <x v="22"/>
    <n v="1201"/>
    <x v="184"/>
    <n v="0.810000002"/>
    <n v="0"/>
    <n v="0"/>
    <n v="0"/>
    <n v="0.810000002"/>
    <n v="0"/>
    <n v="0"/>
    <n v="0"/>
    <n v="52"/>
    <n v="1388"/>
    <n v="1426"/>
  </r>
  <r>
    <x v="7"/>
    <x v="23"/>
    <n v="5202"/>
    <x v="167"/>
    <n v="3.5099999899999998"/>
    <n v="0"/>
    <n v="0"/>
    <n v="0.38999998600000002"/>
    <n v="3.1099998950000001"/>
    <n v="0"/>
    <n v="0"/>
    <n v="11"/>
    <n v="223"/>
    <n v="1206"/>
    <n v="1780"/>
  </r>
  <r>
    <x v="7"/>
    <x v="24"/>
    <n v="4878"/>
    <x v="185"/>
    <n v="3.289999962"/>
    <n v="0"/>
    <n v="0"/>
    <n v="0"/>
    <n v="3.289999962"/>
    <n v="0"/>
    <n v="0"/>
    <n v="0"/>
    <n v="204"/>
    <n v="1236"/>
    <n v="1742"/>
  </r>
  <r>
    <x v="7"/>
    <x v="25"/>
    <n v="7379"/>
    <x v="186"/>
    <n v="4.9699997900000001"/>
    <n v="0"/>
    <n v="0"/>
    <n v="0"/>
    <n v="4.9699997900000001"/>
    <n v="0"/>
    <n v="0"/>
    <n v="0"/>
    <n v="319"/>
    <n v="1121"/>
    <n v="1972"/>
  </r>
  <r>
    <x v="7"/>
    <x v="26"/>
    <n v="5161"/>
    <x v="187"/>
    <n v="3.4800000190000002"/>
    <n v="0"/>
    <n v="0"/>
    <n v="0"/>
    <n v="3.4700000289999999"/>
    <n v="0"/>
    <n v="0"/>
    <n v="0"/>
    <n v="247"/>
    <n v="1193"/>
    <n v="1821"/>
  </r>
  <r>
    <x v="7"/>
    <x v="27"/>
    <n v="3090"/>
    <x v="188"/>
    <n v="2.079999924"/>
    <n v="0"/>
    <n v="0"/>
    <n v="0"/>
    <n v="2.079999924"/>
    <n v="0"/>
    <n v="0"/>
    <n v="0"/>
    <n v="145"/>
    <n v="1295"/>
    <n v="1630"/>
  </r>
  <r>
    <x v="7"/>
    <x v="28"/>
    <n v="6227"/>
    <x v="189"/>
    <n v="4.1999998090000004"/>
    <n v="0"/>
    <n v="0"/>
    <n v="0"/>
    <n v="4.1999998090000004"/>
    <n v="0"/>
    <n v="0"/>
    <n v="0"/>
    <n v="290"/>
    <n v="1150"/>
    <n v="1899"/>
  </r>
  <r>
    <x v="7"/>
    <x v="29"/>
    <n v="6424"/>
    <x v="190"/>
    <n v="4.329999924"/>
    <n v="0"/>
    <n v="0"/>
    <n v="0"/>
    <n v="4.329999924"/>
    <n v="0"/>
    <n v="0"/>
    <n v="0"/>
    <n v="300"/>
    <n v="1140"/>
    <n v="1903"/>
  </r>
  <r>
    <x v="7"/>
    <x v="30"/>
    <n v="2661"/>
    <x v="45"/>
    <n v="1.789999962"/>
    <n v="0"/>
    <n v="0"/>
    <n v="0"/>
    <n v="1.789999962"/>
    <n v="0"/>
    <n v="0"/>
    <n v="0"/>
    <n v="128"/>
    <n v="830"/>
    <n v="1125"/>
  </r>
  <r>
    <x v="8"/>
    <x v="0"/>
    <n v="10113"/>
    <x v="191"/>
    <n v="6.829999924"/>
    <n v="0"/>
    <n v="2"/>
    <n v="0.62000000499999997"/>
    <n v="4.1999998090000004"/>
    <n v="0"/>
    <n v="28"/>
    <n v="13"/>
    <n v="320"/>
    <n v="964"/>
    <n v="2344"/>
  </r>
  <r>
    <x v="8"/>
    <x v="1"/>
    <n v="10352"/>
    <x v="192"/>
    <n v="7.0100002290000001"/>
    <n v="0"/>
    <n v="1.6599999670000001"/>
    <n v="1.940000057"/>
    <n v="3.4100000860000002"/>
    <n v="0"/>
    <n v="19"/>
    <n v="32"/>
    <n v="195"/>
    <n v="676"/>
    <n v="2038"/>
  </r>
  <r>
    <x v="8"/>
    <x v="2"/>
    <n v="10129"/>
    <x v="193"/>
    <n v="6.6999998090000004"/>
    <n v="0"/>
    <n v="0.02"/>
    <n v="2.7400000100000002"/>
    <n v="3.9400000569999998"/>
    <n v="0"/>
    <n v="1"/>
    <n v="48"/>
    <n v="206"/>
    <n v="705"/>
    <n v="2010"/>
  </r>
  <r>
    <x v="8"/>
    <x v="3"/>
    <n v="10465"/>
    <x v="194"/>
    <n v="6.920000076"/>
    <n v="0"/>
    <n v="7.0000000000000007E-2"/>
    <n v="1.4199999569999999"/>
    <n v="5.4299998279999997"/>
    <n v="0"/>
    <n v="1"/>
    <n v="24"/>
    <n v="284"/>
    <n v="720"/>
    <n v="2133"/>
  </r>
  <r>
    <x v="8"/>
    <x v="4"/>
    <n v="22244"/>
    <x v="195"/>
    <n v="15.079999920000001"/>
    <n v="0"/>
    <n v="5.4499998090000004"/>
    <n v="4.0999999049999998"/>
    <n v="5.5300002099999999"/>
    <n v="0"/>
    <n v="66"/>
    <n v="72"/>
    <n v="268"/>
    <n v="968"/>
    <n v="2670"/>
  </r>
  <r>
    <x v="8"/>
    <x v="5"/>
    <n v="5472"/>
    <x v="196"/>
    <n v="3.619999886"/>
    <n v="0"/>
    <n v="7.9999998000000003E-2"/>
    <n v="0.280000001"/>
    <n v="3.2599999899999998"/>
    <n v="0"/>
    <n v="1"/>
    <n v="7"/>
    <n v="249"/>
    <n v="508"/>
    <n v="1882"/>
  </r>
  <r>
    <x v="8"/>
    <x v="6"/>
    <n v="8247"/>
    <x v="197"/>
    <n v="5.4499998090000004"/>
    <n v="0"/>
    <n v="0.790000021"/>
    <n v="0.86000001400000003"/>
    <n v="3.789999962"/>
    <n v="0"/>
    <n v="11"/>
    <n v="16"/>
    <n v="206"/>
    <n v="678"/>
    <n v="1944"/>
  </r>
  <r>
    <x v="8"/>
    <x v="7"/>
    <n v="6711"/>
    <x v="198"/>
    <n v="4.4400000569999998"/>
    <n v="0"/>
    <n v="0"/>
    <n v="0"/>
    <n v="4.4400000569999998"/>
    <n v="0"/>
    <n v="0"/>
    <n v="7"/>
    <n v="382"/>
    <n v="648"/>
    <n v="2346"/>
  </r>
  <r>
    <x v="8"/>
    <x v="8"/>
    <n v="10999"/>
    <x v="199"/>
    <n v="7.2699999809999998"/>
    <n v="0"/>
    <n v="0.68000000699999996"/>
    <n v="1.809999943"/>
    <n v="4.7800002099999999"/>
    <n v="0"/>
    <n v="11"/>
    <n v="43"/>
    <n v="269"/>
    <n v="1011"/>
    <n v="2198"/>
  </r>
  <r>
    <x v="8"/>
    <x v="9"/>
    <n v="10080"/>
    <x v="200"/>
    <n v="6.75"/>
    <n v="0"/>
    <n v="1.8500000240000001"/>
    <n v="1.5299999710000001"/>
    <n v="3.380000114"/>
    <n v="0"/>
    <n v="23"/>
    <n v="26"/>
    <n v="208"/>
    <n v="761"/>
    <n v="2048"/>
  </r>
  <r>
    <x v="8"/>
    <x v="10"/>
    <n v="7804"/>
    <x v="201"/>
    <n v="5.1599998469999999"/>
    <n v="0"/>
    <n v="0.560000002"/>
    <n v="1.6799999480000001"/>
    <n v="2.920000076"/>
    <n v="0"/>
    <n v="9"/>
    <n v="27"/>
    <n v="206"/>
    <n v="781"/>
    <n v="1946"/>
  </r>
  <r>
    <x v="8"/>
    <x v="11"/>
    <n v="16901"/>
    <x v="202"/>
    <n v="11.369999890000001"/>
    <n v="0"/>
    <n v="2.7799999710000001"/>
    <n v="1.4500000479999999"/>
    <n v="7.1500000950000002"/>
    <n v="0"/>
    <n v="32"/>
    <n v="35"/>
    <n v="360"/>
    <n v="591"/>
    <n v="2629"/>
  </r>
  <r>
    <x v="8"/>
    <x v="12"/>
    <n v="9471"/>
    <x v="203"/>
    <n v="6.2600002290000001"/>
    <n v="0"/>
    <n v="0"/>
    <n v="0"/>
    <n v="6.2600002290000001"/>
    <n v="0"/>
    <n v="0"/>
    <n v="0"/>
    <n v="360"/>
    <n v="584"/>
    <n v="2187"/>
  </r>
  <r>
    <x v="8"/>
    <x v="13"/>
    <n v="9482"/>
    <x v="204"/>
    <n v="6.3800001139999996"/>
    <n v="0"/>
    <n v="1.269999981"/>
    <n v="0.519999981"/>
    <n v="4.5999999049999998"/>
    <n v="0"/>
    <n v="15"/>
    <n v="11"/>
    <n v="277"/>
    <n v="653"/>
    <n v="2095"/>
  </r>
  <r>
    <x v="8"/>
    <x v="14"/>
    <n v="5980"/>
    <x v="41"/>
    <n v="3.9500000480000002"/>
    <n v="0"/>
    <n v="0"/>
    <n v="0"/>
    <n v="3.9500000480000002"/>
    <n v="0"/>
    <n v="0"/>
    <n v="0"/>
    <n v="227"/>
    <n v="732"/>
    <n v="1861"/>
  </r>
  <r>
    <x v="8"/>
    <x v="15"/>
    <n v="11423"/>
    <x v="205"/>
    <n v="7.579999924"/>
    <n v="0"/>
    <n v="1.8600000139999999"/>
    <n v="0.40000000600000002"/>
    <n v="5.3200001720000003"/>
    <n v="0"/>
    <n v="26"/>
    <n v="9"/>
    <n v="295"/>
    <n v="623"/>
    <n v="2194"/>
  </r>
  <r>
    <x v="8"/>
    <x v="16"/>
    <n v="5439"/>
    <x v="206"/>
    <n v="3.5999999049999998"/>
    <n v="0"/>
    <n v="0"/>
    <n v="0"/>
    <n v="3.5999999049999998"/>
    <n v="0"/>
    <n v="0"/>
    <n v="0"/>
    <n v="229"/>
    <n v="764"/>
    <n v="1854"/>
  </r>
  <r>
    <x v="8"/>
    <x v="17"/>
    <n v="42"/>
    <x v="103"/>
    <n v="2.9999998999999999E-2"/>
    <n v="0"/>
    <n v="0"/>
    <n v="0"/>
    <n v="2.9999998999999999E-2"/>
    <n v="0"/>
    <n v="0"/>
    <n v="0"/>
    <n v="4"/>
    <n v="2"/>
    <n v="403"/>
  </r>
  <r>
    <x v="9"/>
    <x v="0"/>
    <n v="8796"/>
    <x v="207"/>
    <n v="5.9099998469999999"/>
    <n v="0"/>
    <n v="0.109999999"/>
    <n v="0.93000000699999996"/>
    <n v="4.8800001139999996"/>
    <n v="0"/>
    <n v="2"/>
    <n v="21"/>
    <n v="356"/>
    <n v="1061"/>
    <n v="1982"/>
  </r>
  <r>
    <x v="9"/>
    <x v="1"/>
    <n v="7618"/>
    <x v="208"/>
    <n v="5.1199998860000004"/>
    <n v="0"/>
    <n v="0"/>
    <n v="0.219999999"/>
    <n v="4.8800001139999996"/>
    <n v="0.02"/>
    <n v="0"/>
    <n v="8"/>
    <n v="404"/>
    <n v="1028"/>
    <n v="2004"/>
  </r>
  <r>
    <x v="9"/>
    <x v="2"/>
    <n v="7910"/>
    <x v="95"/>
    <n v="5.3200001720000003"/>
    <n v="0"/>
    <n v="0"/>
    <n v="0"/>
    <n v="5.3200001720000003"/>
    <n v="0"/>
    <n v="0"/>
    <n v="0"/>
    <n v="331"/>
    <n v="1109"/>
    <n v="1893"/>
  </r>
  <r>
    <x v="9"/>
    <x v="3"/>
    <n v="8482"/>
    <x v="209"/>
    <n v="5.6999998090000004"/>
    <n v="0"/>
    <n v="0"/>
    <n v="0"/>
    <n v="5.6900000569999998"/>
    <n v="0.01"/>
    <n v="0"/>
    <n v="0"/>
    <n v="448"/>
    <n v="992"/>
    <n v="2063"/>
  </r>
  <r>
    <x v="9"/>
    <x v="4"/>
    <n v="9685"/>
    <x v="210"/>
    <n v="6.6500000950000002"/>
    <n v="0"/>
    <n v="3.1099998950000001"/>
    <n v="0.02"/>
    <n v="3.5099999899999998"/>
    <n v="0.01"/>
    <n v="47"/>
    <n v="1"/>
    <n v="305"/>
    <n v="1087"/>
    <n v="2148"/>
  </r>
  <r>
    <x v="9"/>
    <x v="5"/>
    <n v="2524"/>
    <x v="100"/>
    <n v="1.7000000479999999"/>
    <n v="0"/>
    <n v="0"/>
    <n v="0.34999999399999998"/>
    <n v="1.3400000329999999"/>
    <n v="0"/>
    <n v="0"/>
    <n v="8"/>
    <n v="160"/>
    <n v="1272"/>
    <n v="1529"/>
  </r>
  <r>
    <x v="9"/>
    <x v="6"/>
    <n v="7762"/>
    <x v="211"/>
    <n v="5.2399997709999999"/>
    <n v="0"/>
    <n v="7.0000000000000007E-2"/>
    <n v="0.280000001"/>
    <n v="4.8899998660000001"/>
    <n v="0"/>
    <n v="1"/>
    <n v="6"/>
    <n v="311"/>
    <n v="1122"/>
    <n v="1890"/>
  </r>
  <r>
    <x v="9"/>
    <x v="7"/>
    <n v="7948"/>
    <x v="212"/>
    <n v="5.3699998860000004"/>
    <n v="0"/>
    <n v="0"/>
    <n v="0"/>
    <n v="5.3600001339999999"/>
    <n v="0"/>
    <n v="0"/>
    <n v="0"/>
    <n v="389"/>
    <n v="1051"/>
    <n v="1956"/>
  </r>
  <r>
    <x v="9"/>
    <x v="8"/>
    <n v="9202"/>
    <x v="213"/>
    <n v="6.3000001909999996"/>
    <n v="0"/>
    <n v="1.5099999900000001"/>
    <n v="0.119999997"/>
    <n v="4.6599998469999999"/>
    <n v="0.01"/>
    <n v="22"/>
    <n v="5"/>
    <n v="378"/>
    <n v="1035"/>
    <n v="2094"/>
  </r>
  <r>
    <x v="9"/>
    <x v="9"/>
    <n v="8859"/>
    <x v="214"/>
    <n v="5.9800000190000002"/>
    <n v="0"/>
    <n v="0.12999999500000001"/>
    <n v="0.37000000500000002"/>
    <n v="5.4699997900000001"/>
    <n v="0.01"/>
    <n v="2"/>
    <n v="10"/>
    <n v="371"/>
    <n v="1057"/>
    <n v="1970"/>
  </r>
  <r>
    <x v="9"/>
    <x v="10"/>
    <n v="7286"/>
    <x v="166"/>
    <n v="4.9000000950000002"/>
    <n v="0"/>
    <n v="0.46000000800000002"/>
    <n v="0"/>
    <n v="4.420000076"/>
    <n v="0.02"/>
    <n v="46"/>
    <n v="0"/>
    <n v="366"/>
    <n v="1028"/>
    <n v="2241"/>
  </r>
  <r>
    <x v="9"/>
    <x v="11"/>
    <n v="9317"/>
    <x v="215"/>
    <n v="6.3499999049999998"/>
    <n v="0"/>
    <n v="2.0899999139999998"/>
    <n v="0.23000000400000001"/>
    <n v="4.0199999809999998"/>
    <n v="0.01"/>
    <n v="28"/>
    <n v="5"/>
    <n v="330"/>
    <n v="1077"/>
    <n v="2021"/>
  </r>
  <r>
    <x v="9"/>
    <x v="12"/>
    <n v="6873"/>
    <x v="216"/>
    <n v="4.6799998279999997"/>
    <n v="0"/>
    <n v="3"/>
    <n v="5.9999998999999998E-2"/>
    <n v="1.6200000050000001"/>
    <n v="0"/>
    <n v="46"/>
    <n v="1"/>
    <n v="190"/>
    <n v="1203"/>
    <n v="1898"/>
  </r>
  <r>
    <x v="9"/>
    <x v="13"/>
    <n v="7373"/>
    <x v="217"/>
    <n v="4.9499998090000004"/>
    <n v="0"/>
    <n v="0"/>
    <n v="0"/>
    <n v="4.9499998090000004"/>
    <n v="0"/>
    <n v="0"/>
    <n v="0"/>
    <n v="359"/>
    <n v="1081"/>
    <n v="1907"/>
  </r>
  <r>
    <x v="9"/>
    <x v="14"/>
    <n v="8242"/>
    <x v="218"/>
    <n v="5.5399999619999996"/>
    <n v="0"/>
    <n v="0.119999997"/>
    <n v="0.18000000699999999"/>
    <n v="5.2399997709999999"/>
    <n v="0"/>
    <n v="2"/>
    <n v="5"/>
    <n v="309"/>
    <n v="1124"/>
    <n v="1882"/>
  </r>
  <r>
    <x v="9"/>
    <x v="15"/>
    <n v="3516"/>
    <x v="97"/>
    <n v="2.3599998950000001"/>
    <n v="0"/>
    <n v="0"/>
    <n v="0"/>
    <n v="2.3599998950000001"/>
    <n v="0"/>
    <n v="46"/>
    <n v="0"/>
    <n v="197"/>
    <n v="1197"/>
    <n v="1966"/>
  </r>
  <r>
    <x v="9"/>
    <x v="16"/>
    <n v="7913"/>
    <x v="219"/>
    <n v="5.4099998469999999"/>
    <n v="0"/>
    <n v="2.1600000860000002"/>
    <n v="0.34000000400000002"/>
    <n v="2.9100000860000002"/>
    <n v="0"/>
    <n v="28"/>
    <n v="7"/>
    <n v="213"/>
    <n v="1192"/>
    <n v="1835"/>
  </r>
  <r>
    <x v="9"/>
    <x v="17"/>
    <n v="7365"/>
    <x v="217"/>
    <n v="4.9499998090000004"/>
    <n v="0"/>
    <n v="1.3600000139999999"/>
    <n v="1.4099999670000001"/>
    <n v="2.1800000669999999"/>
    <n v="0"/>
    <n v="20"/>
    <n v="23"/>
    <n v="206"/>
    <n v="1191"/>
    <n v="1780"/>
  </r>
  <r>
    <x v="9"/>
    <x v="18"/>
    <n v="8452"/>
    <x v="220"/>
    <n v="5.6799998279999997"/>
    <n v="0"/>
    <n v="0.33000001299999998"/>
    <n v="1.0800000430000001"/>
    <n v="4.2600002290000001"/>
    <n v="0.01"/>
    <n v="5"/>
    <n v="20"/>
    <n v="248"/>
    <n v="1167"/>
    <n v="1830"/>
  </r>
  <r>
    <x v="9"/>
    <x v="19"/>
    <n v="7399"/>
    <x v="186"/>
    <n v="4.9699997900000001"/>
    <n v="0"/>
    <n v="0.49000000999999999"/>
    <n v="1.039999962"/>
    <n v="3.4400000569999998"/>
    <n v="0"/>
    <n v="7"/>
    <n v="18"/>
    <n v="196"/>
    <n v="1219"/>
    <n v="1739"/>
  </r>
  <r>
    <x v="9"/>
    <x v="20"/>
    <n v="7525"/>
    <x v="221"/>
    <n v="5.0599999430000002"/>
    <n v="0"/>
    <n v="0"/>
    <n v="0.209999993"/>
    <n v="4.829999924"/>
    <n v="0.02"/>
    <n v="0"/>
    <n v="7"/>
    <n v="334"/>
    <n v="1099"/>
    <n v="1878"/>
  </r>
  <r>
    <x v="9"/>
    <x v="21"/>
    <n v="7412"/>
    <x v="222"/>
    <n v="4.9800000190000002"/>
    <n v="0"/>
    <n v="5.9999998999999998E-2"/>
    <n v="0.25"/>
    <n v="4.6599998469999999"/>
    <n v="0.01"/>
    <n v="1"/>
    <n v="6"/>
    <n v="363"/>
    <n v="1070"/>
    <n v="1906"/>
  </r>
  <r>
    <x v="9"/>
    <x v="22"/>
    <n v="8278"/>
    <x v="223"/>
    <n v="5.5599999430000002"/>
    <n v="0"/>
    <n v="0"/>
    <n v="0"/>
    <n v="5.5599999430000002"/>
    <n v="0"/>
    <n v="0"/>
    <n v="0"/>
    <n v="420"/>
    <n v="1020"/>
    <n v="2015"/>
  </r>
  <r>
    <x v="9"/>
    <x v="23"/>
    <n v="8314"/>
    <x v="224"/>
    <n v="5.6100001339999999"/>
    <n v="0"/>
    <n v="0.77999997099999996"/>
    <n v="0.80000001200000004"/>
    <n v="4.0300002099999999"/>
    <n v="0"/>
    <n v="13"/>
    <n v="23"/>
    <n v="311"/>
    <n v="1093"/>
    <n v="1971"/>
  </r>
  <r>
    <x v="9"/>
    <x v="24"/>
    <n v="7063"/>
    <x v="225"/>
    <n v="4.75"/>
    <n v="0"/>
    <n v="0"/>
    <n v="0.119999997"/>
    <n v="4.6100001339999999"/>
    <n v="0.01"/>
    <n v="0"/>
    <n v="5"/>
    <n v="370"/>
    <n v="1065"/>
    <n v="1910"/>
  </r>
  <r>
    <x v="9"/>
    <x v="25"/>
    <n v="4940"/>
    <x v="226"/>
    <n v="3.380000114"/>
    <n v="0"/>
    <n v="2.2799999710000001"/>
    <n v="0.55000001200000004"/>
    <n v="0.55000001200000004"/>
    <n v="0"/>
    <n v="75"/>
    <n v="11"/>
    <n v="52"/>
    <n v="1302"/>
    <n v="1897"/>
  </r>
  <r>
    <x v="9"/>
    <x v="26"/>
    <n v="8168"/>
    <x v="218"/>
    <n v="5.5399999619999996"/>
    <n v="0"/>
    <n v="2.9000000950000002"/>
    <n v="0"/>
    <n v="2.6400001049999999"/>
    <n v="0"/>
    <n v="46"/>
    <n v="0"/>
    <n v="326"/>
    <n v="1068"/>
    <n v="2096"/>
  </r>
  <r>
    <x v="9"/>
    <x v="27"/>
    <n v="7726"/>
    <x v="63"/>
    <n v="5.1900000569999998"/>
    <n v="0"/>
    <n v="0"/>
    <n v="0"/>
    <n v="5.1900000569999998"/>
    <n v="0"/>
    <n v="0"/>
    <n v="0"/>
    <n v="345"/>
    <n v="1095"/>
    <n v="1906"/>
  </r>
  <r>
    <x v="9"/>
    <x v="28"/>
    <n v="8275"/>
    <x v="223"/>
    <n v="5.5599999430000002"/>
    <n v="0"/>
    <n v="0"/>
    <n v="0"/>
    <n v="5.5500001909999996"/>
    <n v="0.01"/>
    <n v="0"/>
    <n v="0"/>
    <n v="373"/>
    <n v="1067"/>
    <n v="1962"/>
  </r>
  <r>
    <x v="9"/>
    <x v="29"/>
    <n v="6440"/>
    <x v="190"/>
    <n v="4.329999924"/>
    <n v="0"/>
    <n v="0"/>
    <n v="0"/>
    <n v="4.3200001720000003"/>
    <n v="0.01"/>
    <n v="0"/>
    <n v="0"/>
    <n v="319"/>
    <n v="1121"/>
    <n v="1826"/>
  </r>
  <r>
    <x v="9"/>
    <x v="30"/>
    <n v="7566"/>
    <x v="227"/>
    <n v="5.1100001339999999"/>
    <n v="0"/>
    <n v="0"/>
    <n v="0"/>
    <n v="5.1100001339999999"/>
    <n v="0"/>
    <n v="0"/>
    <n v="0"/>
    <n v="268"/>
    <n v="720"/>
    <n v="1431"/>
  </r>
  <r>
    <x v="10"/>
    <x v="0"/>
    <n v="4747"/>
    <x v="228"/>
    <n v="3.2400000100000002"/>
    <n v="0"/>
    <n v="0"/>
    <n v="0"/>
    <n v="3.2300000190000002"/>
    <n v="0.01"/>
    <n v="0"/>
    <n v="0"/>
    <n v="280"/>
    <n v="1160"/>
    <n v="1788"/>
  </r>
  <r>
    <x v="10"/>
    <x v="1"/>
    <n v="9715"/>
    <x v="229"/>
    <n v="6.6300001139999996"/>
    <n v="0"/>
    <n v="0.99000001000000004"/>
    <n v="0.34000000400000002"/>
    <n v="5.2699999809999998"/>
    <n v="0.02"/>
    <n v="16"/>
    <n v="8"/>
    <n v="371"/>
    <n v="1045"/>
    <n v="2093"/>
  </r>
  <r>
    <x v="10"/>
    <x v="2"/>
    <n v="8844"/>
    <x v="230"/>
    <n v="6.0300002099999999"/>
    <n v="0"/>
    <n v="0.34000000400000002"/>
    <n v="1.0299999710000001"/>
    <n v="4.6500000950000002"/>
    <n v="0.01"/>
    <n v="6"/>
    <n v="25"/>
    <n v="370"/>
    <n v="1039"/>
    <n v="2065"/>
  </r>
  <r>
    <x v="10"/>
    <x v="3"/>
    <n v="7451"/>
    <x v="160"/>
    <n v="5.079999924"/>
    <n v="0"/>
    <n v="0"/>
    <n v="0"/>
    <n v="5.0599999430000002"/>
    <n v="0.02"/>
    <n v="0"/>
    <n v="0"/>
    <n v="335"/>
    <n v="1105"/>
    <n v="1908"/>
  </r>
  <r>
    <x v="10"/>
    <x v="4"/>
    <n v="6905"/>
    <x v="231"/>
    <n v="4.7300000190000002"/>
    <n v="0"/>
    <n v="0"/>
    <n v="0"/>
    <n v="4.6999998090000004"/>
    <n v="2.9999998999999999E-2"/>
    <n v="0"/>
    <n v="0"/>
    <n v="356"/>
    <n v="1084"/>
    <n v="1908"/>
  </r>
  <r>
    <x v="10"/>
    <x v="5"/>
    <n v="8199"/>
    <x v="232"/>
    <n v="5.8800001139999996"/>
    <n v="0"/>
    <n v="1.4099999670000001"/>
    <n v="0.10000000100000001"/>
    <n v="4.3600001339999999"/>
    <n v="0.01"/>
    <n v="11"/>
    <n v="2"/>
    <n v="322"/>
    <n v="1105"/>
    <n v="1964"/>
  </r>
  <r>
    <x v="10"/>
    <x v="6"/>
    <n v="6798"/>
    <x v="233"/>
    <n v="4.6399998660000001"/>
    <n v="0"/>
    <n v="1.0800000430000001"/>
    <n v="0.20000000300000001"/>
    <n v="3.3499999049999998"/>
    <n v="0"/>
    <n v="20"/>
    <n v="7"/>
    <n v="343"/>
    <n v="1070"/>
    <n v="2014"/>
  </r>
  <r>
    <x v="10"/>
    <x v="7"/>
    <n v="7711"/>
    <x v="234"/>
    <n v="5.2600002290000001"/>
    <n v="0"/>
    <n v="0"/>
    <n v="0"/>
    <n v="5.2399997709999999"/>
    <n v="0.02"/>
    <n v="0"/>
    <n v="0"/>
    <n v="376"/>
    <n v="1064"/>
    <n v="1985"/>
  </r>
  <r>
    <x v="10"/>
    <x v="8"/>
    <n v="4880"/>
    <x v="235"/>
    <n v="3.329999924"/>
    <n v="0"/>
    <n v="0.83999997400000004"/>
    <n v="9.0000003999999995E-2"/>
    <n v="2.380000114"/>
    <n v="0.02"/>
    <n v="15"/>
    <n v="3"/>
    <n v="274"/>
    <n v="1148"/>
    <n v="1867"/>
  </r>
  <r>
    <x v="10"/>
    <x v="9"/>
    <n v="8857"/>
    <x v="236"/>
    <n v="6.0700001720000003"/>
    <n v="0"/>
    <n v="1.1499999759999999"/>
    <n v="0.25999999000000001"/>
    <n v="4.6399998660000001"/>
    <n v="0.01"/>
    <n v="18"/>
    <n v="9"/>
    <n v="376"/>
    <n v="1037"/>
    <n v="2124"/>
  </r>
  <r>
    <x v="10"/>
    <x v="10"/>
    <n v="3843"/>
    <x v="39"/>
    <n v="2.619999886"/>
    <n v="0"/>
    <n v="0"/>
    <n v="0"/>
    <n v="2.6099998950000001"/>
    <n v="0.01"/>
    <n v="0"/>
    <n v="0"/>
    <n v="206"/>
    <n v="1234"/>
    <n v="1669"/>
  </r>
  <r>
    <x v="10"/>
    <x v="11"/>
    <n v="7396"/>
    <x v="237"/>
    <n v="5.0700001720000003"/>
    <n v="0"/>
    <n v="1.3999999759999999"/>
    <n v="7.9999998000000003E-2"/>
    <n v="3.579999924"/>
    <n v="0"/>
    <n v="20"/>
    <n v="2"/>
    <n v="303"/>
    <n v="1115"/>
    <n v="1995"/>
  </r>
  <r>
    <x v="10"/>
    <x v="12"/>
    <n v="6731"/>
    <x v="238"/>
    <n v="4.5900001530000001"/>
    <n v="0"/>
    <n v="0.88999998599999997"/>
    <n v="0.189999998"/>
    <n v="3.4900000100000002"/>
    <n v="0.02"/>
    <n v="14"/>
    <n v="7"/>
    <n v="292"/>
    <n v="1127"/>
    <n v="1921"/>
  </r>
  <r>
    <x v="10"/>
    <x v="13"/>
    <n v="5995"/>
    <x v="239"/>
    <n v="4.0900001530000001"/>
    <n v="0"/>
    <n v="0"/>
    <n v="0"/>
    <n v="4.0900001530000001"/>
    <n v="0"/>
    <n v="0"/>
    <n v="0"/>
    <n v="416"/>
    <n v="1024"/>
    <n v="2010"/>
  </r>
  <r>
    <x v="10"/>
    <x v="14"/>
    <n v="8283"/>
    <x v="240"/>
    <n v="5.7899999619999996"/>
    <n v="0"/>
    <n v="1.8500000240000001"/>
    <n v="5.0000001000000002E-2"/>
    <n v="3.869999886"/>
    <n v="0.01"/>
    <n v="22"/>
    <n v="2"/>
    <n v="333"/>
    <n v="1083"/>
    <n v="2057"/>
  </r>
  <r>
    <x v="10"/>
    <x v="15"/>
    <n v="7904"/>
    <x v="241"/>
    <n v="5.420000076"/>
    <n v="0"/>
    <n v="1.5800000430000001"/>
    <n v="0.62999999500000003"/>
    <n v="3.1900000569999998"/>
    <n v="0.01"/>
    <n v="24"/>
    <n v="13"/>
    <n v="346"/>
    <n v="1057"/>
    <n v="2095"/>
  </r>
  <r>
    <x v="10"/>
    <x v="16"/>
    <n v="5512"/>
    <x v="174"/>
    <n v="3.7599999899999998"/>
    <n v="0"/>
    <n v="0"/>
    <n v="0"/>
    <n v="3.7599999899999998"/>
    <n v="0"/>
    <n v="0"/>
    <n v="0"/>
    <n v="385"/>
    <n v="1055"/>
    <n v="1972"/>
  </r>
  <r>
    <x v="10"/>
    <x v="17"/>
    <n v="9135"/>
    <x v="242"/>
    <n v="6.2300000190000002"/>
    <n v="0"/>
    <n v="0"/>
    <n v="0"/>
    <n v="6.2199997900000001"/>
    <n v="0.01"/>
    <n v="0"/>
    <n v="0"/>
    <n v="402"/>
    <n v="1038"/>
    <n v="2044"/>
  </r>
  <r>
    <x v="10"/>
    <x v="18"/>
    <n v="5250"/>
    <x v="243"/>
    <n v="3.579999924"/>
    <n v="0"/>
    <n v="1.059999943"/>
    <n v="9.0000003999999995E-2"/>
    <n v="2.420000076"/>
    <n v="0.01"/>
    <n v="17"/>
    <n v="4"/>
    <n v="300"/>
    <n v="1119"/>
    <n v="1946"/>
  </r>
  <r>
    <x v="10"/>
    <x v="19"/>
    <n v="3077"/>
    <x v="244"/>
    <n v="2.0999999049999998"/>
    <n v="0"/>
    <n v="0"/>
    <n v="0"/>
    <n v="2.0899999139999998"/>
    <n v="0"/>
    <n v="0"/>
    <n v="0"/>
    <n v="172"/>
    <n v="842"/>
    <n v="1237"/>
  </r>
  <r>
    <x v="11"/>
    <x v="0"/>
    <n v="8856"/>
    <x v="214"/>
    <n v="5.9800000190000002"/>
    <n v="0"/>
    <n v="3.0599999430000002"/>
    <n v="0.91000002599999996"/>
    <n v="2.0099999899999998"/>
    <n v="0"/>
    <n v="44"/>
    <n v="19"/>
    <n v="131"/>
    <n v="777"/>
    <n v="1450"/>
  </r>
  <r>
    <x v="11"/>
    <x v="1"/>
    <n v="10035"/>
    <x v="245"/>
    <n v="6.7100000380000004"/>
    <n v="0"/>
    <n v="2.0299999710000001"/>
    <n v="2.130000114"/>
    <n v="2.5499999519999998"/>
    <n v="0"/>
    <n v="31"/>
    <n v="46"/>
    <n v="153"/>
    <n v="754"/>
    <n v="1495"/>
  </r>
  <r>
    <x v="11"/>
    <x v="2"/>
    <n v="7641"/>
    <x v="227"/>
    <n v="5.1100001339999999"/>
    <n v="0"/>
    <n v="0.31999999299999998"/>
    <n v="0.97000002900000004"/>
    <n v="3.8199999330000001"/>
    <n v="0"/>
    <n v="5"/>
    <n v="23"/>
    <n v="214"/>
    <n v="801"/>
    <n v="1433"/>
  </r>
  <r>
    <x v="11"/>
    <x v="3"/>
    <n v="9010"/>
    <x v="246"/>
    <n v="6.0599999430000002"/>
    <n v="0"/>
    <n v="1.0499999520000001"/>
    <n v="1.75"/>
    <n v="3.2599999899999998"/>
    <n v="0"/>
    <n v="15"/>
    <n v="42"/>
    <n v="183"/>
    <n v="644"/>
    <n v="1468"/>
  </r>
  <r>
    <x v="11"/>
    <x v="4"/>
    <n v="13459"/>
    <x v="247"/>
    <n v="9"/>
    <n v="0"/>
    <n v="2.0299999710000001"/>
    <n v="4"/>
    <n v="2.9700000289999999"/>
    <n v="0"/>
    <n v="31"/>
    <n v="83"/>
    <n v="153"/>
    <n v="663"/>
    <n v="1625"/>
  </r>
  <r>
    <x v="11"/>
    <x v="5"/>
    <n v="10415"/>
    <x v="1"/>
    <n v="6.9699997900000001"/>
    <n v="0"/>
    <n v="0.69999998799999996"/>
    <n v="2.3499999049999998"/>
    <n v="3.920000076"/>
    <n v="0"/>
    <n v="11"/>
    <n v="58"/>
    <n v="205"/>
    <n v="600"/>
    <n v="1529"/>
  </r>
  <r>
    <x v="11"/>
    <x v="6"/>
    <n v="11663"/>
    <x v="248"/>
    <n v="7.8000001909999996"/>
    <n v="0"/>
    <n v="0.25"/>
    <n v="3.7300000190000002"/>
    <n v="3.8199999330000001"/>
    <n v="0"/>
    <n v="4"/>
    <n v="95"/>
    <n v="214"/>
    <n v="605"/>
    <n v="1584"/>
  </r>
  <r>
    <x v="11"/>
    <x v="7"/>
    <n v="12414"/>
    <x v="249"/>
    <n v="8.7799997330000004"/>
    <n v="0"/>
    <n v="2.2400000100000002"/>
    <n v="2.4500000480000002"/>
    <n v="3.960000038"/>
    <n v="0"/>
    <n v="19"/>
    <n v="67"/>
    <n v="221"/>
    <n v="738"/>
    <n v="1638"/>
  </r>
  <r>
    <x v="11"/>
    <x v="8"/>
    <n v="11658"/>
    <x v="250"/>
    <n v="7.829999924"/>
    <n v="0"/>
    <n v="0.20000000300000001"/>
    <n v="4.3499999049999998"/>
    <n v="3.2799999710000001"/>
    <n v="0"/>
    <n v="2"/>
    <n v="98"/>
    <n v="164"/>
    <n v="845"/>
    <n v="1554"/>
  </r>
  <r>
    <x v="11"/>
    <x v="9"/>
    <n v="6093"/>
    <x v="251"/>
    <n v="4.079999924"/>
    <n v="0"/>
    <n v="0"/>
    <n v="0"/>
    <n v="4.0599999430000002"/>
    <n v="0"/>
    <n v="0"/>
    <n v="0"/>
    <n v="242"/>
    <n v="712"/>
    <n v="1397"/>
  </r>
  <r>
    <x v="11"/>
    <x v="10"/>
    <n v="8911"/>
    <x v="252"/>
    <n v="5.9600000380000004"/>
    <n v="0"/>
    <n v="2.329999924"/>
    <n v="0.579999983"/>
    <n v="3.0599999430000002"/>
    <n v="0"/>
    <n v="33"/>
    <n v="12"/>
    <n v="188"/>
    <n v="731"/>
    <n v="1481"/>
  </r>
  <r>
    <x v="11"/>
    <x v="11"/>
    <n v="12058"/>
    <x v="253"/>
    <n v="8.0699996949999999"/>
    <n v="0"/>
    <n v="0"/>
    <n v="4.2199997900000001"/>
    <n v="3.8499999049999998"/>
    <n v="0"/>
    <n v="0"/>
    <n v="92"/>
    <n v="252"/>
    <n v="724"/>
    <n v="1638"/>
  </r>
  <r>
    <x v="11"/>
    <x v="12"/>
    <n v="14112"/>
    <x v="254"/>
    <n v="10"/>
    <n v="0"/>
    <n v="3.2699999809999998"/>
    <n v="4.5599999430000002"/>
    <n v="2.170000076"/>
    <n v="0"/>
    <n v="30"/>
    <n v="95"/>
    <n v="129"/>
    <n v="660"/>
    <n v="1655"/>
  </r>
  <r>
    <x v="11"/>
    <x v="13"/>
    <n v="11177"/>
    <x v="255"/>
    <n v="8.4799995419999998"/>
    <n v="0"/>
    <n v="5.6199998860000004"/>
    <n v="0.43000000700000002"/>
    <n v="2.4100000860000002"/>
    <n v="0"/>
    <n v="50"/>
    <n v="9"/>
    <n v="133"/>
    <n v="781"/>
    <n v="1570"/>
  </r>
  <r>
    <x v="11"/>
    <x v="14"/>
    <n v="11388"/>
    <x v="256"/>
    <n v="7.6199998860000004"/>
    <n v="0"/>
    <n v="0.44999998800000002"/>
    <n v="4.2199997900000001"/>
    <n v="2.9500000480000002"/>
    <n v="0"/>
    <n v="7"/>
    <n v="95"/>
    <n v="170"/>
    <n v="797"/>
    <n v="1551"/>
  </r>
  <r>
    <x v="11"/>
    <x v="15"/>
    <n v="7193"/>
    <x v="257"/>
    <n v="5.0399999619999996"/>
    <n v="0"/>
    <n v="0"/>
    <n v="0.41999998700000002"/>
    <n v="4.6199998860000004"/>
    <n v="0"/>
    <n v="0"/>
    <n v="10"/>
    <n v="176"/>
    <n v="714"/>
    <n v="1377"/>
  </r>
  <r>
    <x v="11"/>
    <x v="16"/>
    <n v="7114"/>
    <x v="258"/>
    <n v="4.8800001139999996"/>
    <n v="0"/>
    <n v="1.3700000050000001"/>
    <n v="0.28999999199999998"/>
    <n v="3.2200000289999999"/>
    <n v="0"/>
    <n v="15"/>
    <n v="8"/>
    <n v="190"/>
    <n v="804"/>
    <n v="1407"/>
  </r>
  <r>
    <x v="11"/>
    <x v="17"/>
    <n v="10645"/>
    <x v="259"/>
    <n v="7.75"/>
    <n v="0"/>
    <n v="3.7400000100000002"/>
    <n v="1.2999999520000001"/>
    <n v="2.710000038"/>
    <n v="0"/>
    <n v="36"/>
    <n v="32"/>
    <n v="150"/>
    <n v="744"/>
    <n v="1545"/>
  </r>
  <r>
    <x v="11"/>
    <x v="18"/>
    <n v="13238"/>
    <x v="260"/>
    <n v="9.1999998089999995"/>
    <n v="0"/>
    <n v="3.6900000569999998"/>
    <n v="2.0999999049999998"/>
    <n v="3.4100000860000002"/>
    <n v="0"/>
    <n v="43"/>
    <n v="52"/>
    <n v="194"/>
    <n v="687"/>
    <n v="1650"/>
  </r>
  <r>
    <x v="11"/>
    <x v="19"/>
    <n v="10414"/>
    <x v="261"/>
    <n v="7.0700001720000003"/>
    <n v="0"/>
    <n v="2.670000076"/>
    <n v="1.980000019"/>
    <n v="2.4100000860000002"/>
    <n v="0"/>
    <n v="41"/>
    <n v="40"/>
    <n v="124"/>
    <n v="691"/>
    <n v="1501"/>
  </r>
  <r>
    <x v="11"/>
    <x v="20"/>
    <n v="16520"/>
    <x v="262"/>
    <n v="11.05000019"/>
    <n v="0"/>
    <n v="1.539999962"/>
    <n v="6.4800000190000002"/>
    <n v="3.0199999809999998"/>
    <n v="0"/>
    <n v="24"/>
    <n v="143"/>
    <n v="176"/>
    <n v="713"/>
    <n v="1760"/>
  </r>
  <r>
    <x v="11"/>
    <x v="21"/>
    <n v="14335"/>
    <x v="263"/>
    <n v="9.5900001530000001"/>
    <n v="0"/>
    <n v="3.3199999330000001"/>
    <n v="1.7400000099999999"/>
    <n v="4.5300002099999999"/>
    <n v="0"/>
    <n v="47"/>
    <n v="41"/>
    <n v="258"/>
    <n v="594"/>
    <n v="1710"/>
  </r>
  <r>
    <x v="11"/>
    <x v="22"/>
    <n v="13559"/>
    <x v="264"/>
    <n v="9.4399995800000003"/>
    <n v="0"/>
    <n v="1.809999943"/>
    <n v="4.579999924"/>
    <n v="2.8900001049999999"/>
    <n v="0"/>
    <n v="14"/>
    <n v="96"/>
    <n v="142"/>
    <n v="852"/>
    <n v="1628"/>
  </r>
  <r>
    <x v="11"/>
    <x v="23"/>
    <n v="12312"/>
    <x v="265"/>
    <n v="8.5799999239999991"/>
    <n v="0"/>
    <n v="1.7599999900000001"/>
    <n v="4.1100001339999999"/>
    <n v="2.710000038"/>
    <n v="0"/>
    <n v="14"/>
    <n v="88"/>
    <n v="178"/>
    <n v="680"/>
    <n v="1618"/>
  </r>
  <r>
    <x v="11"/>
    <x v="24"/>
    <n v="11677"/>
    <x v="266"/>
    <n v="8.2799997330000004"/>
    <n v="0"/>
    <n v="3.1099998950000001"/>
    <n v="2.5099999899999998"/>
    <n v="2.670000076"/>
    <n v="0"/>
    <n v="29"/>
    <n v="55"/>
    <n v="168"/>
    <n v="676"/>
    <n v="1590"/>
  </r>
  <r>
    <x v="11"/>
    <x v="25"/>
    <n v="11550"/>
    <x v="267"/>
    <n v="7.7300000190000002"/>
    <n v="0"/>
    <n v="0"/>
    <n v="4.1300001139999996"/>
    <n v="3.5899999139999998"/>
    <n v="0"/>
    <n v="0"/>
    <n v="86"/>
    <n v="208"/>
    <n v="703"/>
    <n v="1574"/>
  </r>
  <r>
    <x v="11"/>
    <x v="26"/>
    <n v="13585"/>
    <x v="268"/>
    <n v="9.0900001530000001"/>
    <n v="0"/>
    <n v="0.68000000699999996"/>
    <n v="5.2399997709999999"/>
    <n v="3.170000076"/>
    <n v="0"/>
    <n v="9"/>
    <n v="116"/>
    <n v="171"/>
    <n v="688"/>
    <n v="1633"/>
  </r>
  <r>
    <x v="11"/>
    <x v="27"/>
    <n v="14687"/>
    <x v="269"/>
    <n v="10.079999920000001"/>
    <n v="0"/>
    <n v="0.769999981"/>
    <n v="5.5999999049999998"/>
    <n v="3.5499999519999998"/>
    <n v="0"/>
    <n v="8"/>
    <n v="122"/>
    <n v="151"/>
    <n v="1159"/>
    <n v="1667"/>
  </r>
  <r>
    <x v="11"/>
    <x v="28"/>
    <n v="13072"/>
    <x v="249"/>
    <n v="8.7799997330000004"/>
    <n v="0"/>
    <n v="7.0000000000000007E-2"/>
    <n v="5.4000000950000002"/>
    <n v="3.3099999430000002"/>
    <n v="0"/>
    <n v="1"/>
    <n v="115"/>
    <n v="196"/>
    <n v="676"/>
    <n v="1630"/>
  </r>
  <r>
    <x v="11"/>
    <x v="29"/>
    <n v="746"/>
    <x v="270"/>
    <n v="0.5"/>
    <n v="0"/>
    <n v="0.37000000500000002"/>
    <n v="0"/>
    <n v="0.12999999500000001"/>
    <n v="0"/>
    <n v="4"/>
    <n v="0"/>
    <n v="9"/>
    <n v="13"/>
    <n v="52"/>
  </r>
  <r>
    <x v="12"/>
    <x v="0"/>
    <n v="8539"/>
    <x v="271"/>
    <n v="6.1199998860000004"/>
    <n v="0"/>
    <n v="0.15000000599999999"/>
    <n v="0.23999999499999999"/>
    <n v="5.6799998279999997"/>
    <n v="0"/>
    <n v="4"/>
    <n v="15"/>
    <n v="331"/>
    <n v="712"/>
    <n v="3654"/>
  </r>
  <r>
    <x v="12"/>
    <x v="1"/>
    <n v="0"/>
    <x v="28"/>
    <n v="0"/>
    <n v="0"/>
    <n v="0"/>
    <n v="0"/>
    <n v="0"/>
    <n v="0"/>
    <n v="0"/>
    <n v="0"/>
    <n v="0"/>
    <n v="1440"/>
    <n v="1981"/>
  </r>
  <r>
    <x v="12"/>
    <x v="2"/>
    <n v="108"/>
    <x v="272"/>
    <n v="7.9999998000000003E-2"/>
    <n v="0"/>
    <n v="0"/>
    <n v="0"/>
    <n v="2.9999998999999999E-2"/>
    <n v="0"/>
    <n v="0"/>
    <n v="0"/>
    <n v="3"/>
    <n v="1437"/>
    <n v="2011"/>
  </r>
  <r>
    <x v="12"/>
    <x v="3"/>
    <n v="1882"/>
    <x v="273"/>
    <n v="1.3500000240000001"/>
    <n v="0"/>
    <n v="0.209999993"/>
    <n v="0.36000001399999998"/>
    <n v="0.769999981"/>
    <n v="0"/>
    <n v="36"/>
    <n v="18"/>
    <n v="87"/>
    <n v="1299"/>
    <n v="2951"/>
  </r>
  <r>
    <x v="12"/>
    <x v="4"/>
    <n v="1982"/>
    <x v="274"/>
    <n v="1.4199999569999999"/>
    <n v="0"/>
    <n v="0.44999998800000002"/>
    <n v="0.37000000500000002"/>
    <n v="0.58999997400000004"/>
    <n v="0"/>
    <n v="65"/>
    <n v="21"/>
    <n v="55"/>
    <n v="1222"/>
    <n v="3051"/>
  </r>
  <r>
    <x v="12"/>
    <x v="5"/>
    <n v="16"/>
    <x v="94"/>
    <n v="0.01"/>
    <n v="0"/>
    <n v="0"/>
    <n v="0"/>
    <n v="0.01"/>
    <n v="0"/>
    <n v="0"/>
    <n v="0"/>
    <n v="2"/>
    <n v="1438"/>
    <n v="1990"/>
  </r>
  <r>
    <x v="12"/>
    <x v="6"/>
    <n v="62"/>
    <x v="275"/>
    <n v="3.9999999000000001E-2"/>
    <n v="0"/>
    <n v="0"/>
    <n v="0"/>
    <n v="3.9999999000000001E-2"/>
    <n v="0"/>
    <n v="0"/>
    <n v="0"/>
    <n v="2"/>
    <n v="1438"/>
    <n v="1995"/>
  </r>
  <r>
    <x v="12"/>
    <x v="7"/>
    <n v="0"/>
    <x v="28"/>
    <n v="0"/>
    <n v="0"/>
    <n v="0"/>
    <n v="0"/>
    <n v="0"/>
    <n v="0"/>
    <n v="0"/>
    <n v="0"/>
    <n v="0"/>
    <n v="1440"/>
    <n v="1980"/>
  </r>
  <r>
    <x v="12"/>
    <x v="8"/>
    <n v="0"/>
    <x v="28"/>
    <n v="0"/>
    <n v="0"/>
    <n v="0"/>
    <n v="0"/>
    <n v="0"/>
    <n v="0"/>
    <n v="0"/>
    <n v="0"/>
    <n v="0"/>
    <n v="1440"/>
    <n v="1980"/>
  </r>
  <r>
    <x v="12"/>
    <x v="9"/>
    <n v="0"/>
    <x v="28"/>
    <n v="0"/>
    <n v="0"/>
    <n v="0"/>
    <n v="0"/>
    <n v="0"/>
    <n v="0"/>
    <n v="0"/>
    <n v="0"/>
    <n v="0"/>
    <n v="1440"/>
    <n v="1980"/>
  </r>
  <r>
    <x v="12"/>
    <x v="10"/>
    <n v="0"/>
    <x v="28"/>
    <n v="0"/>
    <n v="0"/>
    <n v="0"/>
    <n v="0"/>
    <n v="0"/>
    <n v="0"/>
    <n v="0"/>
    <n v="0"/>
    <n v="0"/>
    <n v="1440"/>
    <n v="1980"/>
  </r>
  <r>
    <x v="12"/>
    <x v="11"/>
    <n v="0"/>
    <x v="28"/>
    <n v="0"/>
    <n v="0"/>
    <n v="0"/>
    <n v="0"/>
    <n v="0"/>
    <n v="0"/>
    <n v="0"/>
    <n v="0"/>
    <n v="0"/>
    <n v="1440"/>
    <n v="1980"/>
  </r>
  <r>
    <x v="12"/>
    <x v="12"/>
    <n v="0"/>
    <x v="28"/>
    <n v="0"/>
    <n v="0"/>
    <n v="0"/>
    <n v="0"/>
    <n v="0"/>
    <n v="0"/>
    <n v="0"/>
    <n v="0"/>
    <n v="0"/>
    <n v="1440"/>
    <n v="1980"/>
  </r>
  <r>
    <x v="12"/>
    <x v="13"/>
    <n v="0"/>
    <x v="28"/>
    <n v="0"/>
    <n v="0"/>
    <n v="0"/>
    <n v="0"/>
    <n v="0"/>
    <n v="0"/>
    <n v="0"/>
    <n v="0"/>
    <n v="0"/>
    <n v="1440"/>
    <n v="1980"/>
  </r>
  <r>
    <x v="12"/>
    <x v="14"/>
    <n v="0"/>
    <x v="28"/>
    <n v="0"/>
    <n v="0"/>
    <n v="0"/>
    <n v="0"/>
    <n v="0"/>
    <n v="0"/>
    <n v="0"/>
    <n v="0"/>
    <n v="0"/>
    <n v="1440"/>
    <n v="1980"/>
  </r>
  <r>
    <x v="12"/>
    <x v="15"/>
    <n v="0"/>
    <x v="28"/>
    <n v="0"/>
    <n v="0"/>
    <n v="0"/>
    <n v="0"/>
    <n v="0"/>
    <n v="0"/>
    <n v="0"/>
    <n v="0"/>
    <n v="0"/>
    <n v="1440"/>
    <n v="1980"/>
  </r>
  <r>
    <x v="12"/>
    <x v="16"/>
    <n v="0"/>
    <x v="28"/>
    <n v="0"/>
    <n v="0"/>
    <n v="0"/>
    <n v="0"/>
    <n v="0"/>
    <n v="0"/>
    <n v="0"/>
    <n v="0"/>
    <n v="0"/>
    <n v="1440"/>
    <n v="1980"/>
  </r>
  <r>
    <x v="12"/>
    <x v="17"/>
    <n v="0"/>
    <x v="28"/>
    <n v="0"/>
    <n v="0"/>
    <n v="0"/>
    <n v="0"/>
    <n v="0"/>
    <n v="0"/>
    <n v="0"/>
    <n v="0"/>
    <n v="0"/>
    <n v="1440"/>
    <n v="1980"/>
  </r>
  <r>
    <x v="12"/>
    <x v="18"/>
    <n v="0"/>
    <x v="28"/>
    <n v="0"/>
    <n v="0"/>
    <n v="0"/>
    <n v="0"/>
    <n v="0"/>
    <n v="0"/>
    <n v="0"/>
    <n v="0"/>
    <n v="0"/>
    <n v="1440"/>
    <n v="1980"/>
  </r>
  <r>
    <x v="12"/>
    <x v="19"/>
    <n v="0"/>
    <x v="28"/>
    <n v="0"/>
    <n v="0"/>
    <n v="0"/>
    <n v="0"/>
    <n v="0"/>
    <n v="0"/>
    <n v="0"/>
    <n v="0"/>
    <n v="0"/>
    <n v="1440"/>
    <n v="1980"/>
  </r>
  <r>
    <x v="12"/>
    <x v="20"/>
    <n v="475"/>
    <x v="276"/>
    <n v="0.34000000400000002"/>
    <n v="0"/>
    <n v="0"/>
    <n v="3.9999999000000001E-2"/>
    <n v="0.28999999199999998"/>
    <n v="0"/>
    <n v="0"/>
    <n v="11"/>
    <n v="31"/>
    <n v="1350"/>
    <n v="2207"/>
  </r>
  <r>
    <x v="12"/>
    <x v="21"/>
    <n v="4496"/>
    <x v="277"/>
    <n v="3.2200000289999999"/>
    <n v="0"/>
    <n v="0"/>
    <n v="0"/>
    <n v="3.1500000950000002"/>
    <n v="5.0000001000000002E-2"/>
    <n v="0"/>
    <n v="0"/>
    <n v="174"/>
    <n v="950"/>
    <n v="2828"/>
  </r>
  <r>
    <x v="12"/>
    <x v="22"/>
    <n v="10252"/>
    <x v="278"/>
    <n v="7.3499999049999998"/>
    <n v="0"/>
    <n v="0.670000017"/>
    <n v="1.039999962"/>
    <n v="5.579999924"/>
    <n v="0"/>
    <n v="13"/>
    <n v="46"/>
    <n v="346"/>
    <n v="531"/>
    <n v="3879"/>
  </r>
  <r>
    <x v="12"/>
    <x v="23"/>
    <n v="11728"/>
    <x v="279"/>
    <n v="8.4300003050000001"/>
    <n v="0"/>
    <n v="2.619999886"/>
    <n v="1.6799999480000001"/>
    <n v="4.0399999619999996"/>
    <n v="7.0000000000000007E-2"/>
    <n v="38"/>
    <n v="42"/>
    <n v="196"/>
    <n v="916"/>
    <n v="3429"/>
  </r>
  <r>
    <x v="12"/>
    <x v="24"/>
    <n v="4369"/>
    <x v="280"/>
    <n v="3.130000114"/>
    <n v="0"/>
    <n v="0"/>
    <n v="0"/>
    <n v="3.0999999049999998"/>
    <n v="0.01"/>
    <n v="0"/>
    <n v="0"/>
    <n v="177"/>
    <n v="855"/>
    <n v="2704"/>
  </r>
  <r>
    <x v="12"/>
    <x v="25"/>
    <n v="6132"/>
    <x v="281"/>
    <n v="4.4000000950000002"/>
    <n v="0"/>
    <n v="0"/>
    <n v="0"/>
    <n v="3.579999924"/>
    <n v="0"/>
    <n v="0"/>
    <n v="0"/>
    <n v="184"/>
    <n v="1256"/>
    <n v="2975"/>
  </r>
  <r>
    <x v="12"/>
    <x v="26"/>
    <n v="5862"/>
    <x v="189"/>
    <n v="4.1999998090000004"/>
    <n v="0"/>
    <n v="0"/>
    <n v="0"/>
    <n v="4.1500000950000002"/>
    <n v="0"/>
    <n v="0"/>
    <n v="0"/>
    <n v="263"/>
    <n v="775"/>
    <n v="3089"/>
  </r>
  <r>
    <x v="12"/>
    <x v="27"/>
    <n v="4556"/>
    <x v="282"/>
    <n v="3.2699999809999998"/>
    <n v="0"/>
    <n v="0.20000000300000001"/>
    <n v="0.119999997"/>
    <n v="2.9400000569999998"/>
    <n v="0"/>
    <n v="3"/>
    <n v="5"/>
    <n v="173"/>
    <n v="1225"/>
    <n v="2785"/>
  </r>
  <r>
    <x v="12"/>
    <x v="28"/>
    <n v="5546"/>
    <x v="283"/>
    <n v="3.9800000190000002"/>
    <n v="0"/>
    <n v="0"/>
    <n v="0"/>
    <n v="3.869999886"/>
    <n v="3.9999999000000001E-2"/>
    <n v="0"/>
    <n v="0"/>
    <n v="206"/>
    <n v="774"/>
    <n v="2926"/>
  </r>
  <r>
    <x v="12"/>
    <x v="29"/>
    <n v="3689"/>
    <x v="284"/>
    <n v="2.6500000950000002"/>
    <n v="0"/>
    <n v="0.109999999"/>
    <n v="0.17000000200000001"/>
    <n v="2.329999924"/>
    <n v="0"/>
    <n v="2"/>
    <n v="8"/>
    <n v="134"/>
    <n v="1296"/>
    <n v="2645"/>
  </r>
  <r>
    <x v="12"/>
    <x v="30"/>
    <n v="590"/>
    <x v="285"/>
    <n v="0.41999998700000002"/>
    <n v="0"/>
    <n v="0"/>
    <n v="0"/>
    <n v="0.40999999599999998"/>
    <n v="0"/>
    <n v="0"/>
    <n v="0"/>
    <n v="21"/>
    <n v="721"/>
    <n v="1120"/>
  </r>
  <r>
    <x v="13"/>
    <x v="0"/>
    <n v="5394"/>
    <x v="286"/>
    <n v="4.0300002099999999"/>
    <n v="0"/>
    <n v="0"/>
    <n v="0"/>
    <n v="3.9400000569999998"/>
    <n v="0"/>
    <n v="0"/>
    <n v="0"/>
    <n v="164"/>
    <n v="1276"/>
    <n v="2286"/>
  </r>
  <r>
    <x v="13"/>
    <x v="1"/>
    <n v="5974"/>
    <x v="287"/>
    <n v="4.4699997900000001"/>
    <n v="0"/>
    <n v="0"/>
    <n v="0"/>
    <n v="4.3699998860000004"/>
    <n v="0"/>
    <n v="0"/>
    <n v="0"/>
    <n v="160"/>
    <n v="1280"/>
    <n v="2306"/>
  </r>
  <r>
    <x v="13"/>
    <x v="2"/>
    <n v="0"/>
    <x v="28"/>
    <n v="0"/>
    <n v="0"/>
    <n v="0"/>
    <n v="0"/>
    <n v="0"/>
    <n v="0"/>
    <n v="0"/>
    <n v="0"/>
    <n v="0"/>
    <n v="1440"/>
    <n v="1776"/>
  </r>
  <r>
    <x v="13"/>
    <x v="3"/>
    <n v="3984"/>
    <x v="288"/>
    <n v="2.9500000480000002"/>
    <n v="0"/>
    <n v="0.209999993"/>
    <n v="0.25999999000000001"/>
    <n v="2.4400000569999998"/>
    <n v="0"/>
    <n v="3"/>
    <n v="6"/>
    <n v="88"/>
    <n v="873"/>
    <n v="1527"/>
  </r>
  <r>
    <x v="14"/>
    <x v="0"/>
    <n v="7753"/>
    <x v="289"/>
    <n v="5.1999998090000004"/>
    <n v="0"/>
    <n v="0"/>
    <n v="0"/>
    <n v="0"/>
    <n v="0"/>
    <n v="0"/>
    <n v="0"/>
    <n v="0"/>
    <n v="1440"/>
    <n v="2115"/>
  </r>
  <r>
    <x v="14"/>
    <x v="1"/>
    <n v="8204"/>
    <x v="290"/>
    <n v="5.5"/>
    <n v="0"/>
    <n v="0.52999997099999996"/>
    <n v="0.58999997400000004"/>
    <n v="1.309999943"/>
    <n v="0"/>
    <n v="8"/>
    <n v="15"/>
    <n v="96"/>
    <n v="1234"/>
    <n v="2135"/>
  </r>
  <r>
    <x v="14"/>
    <x v="2"/>
    <n v="10210"/>
    <x v="291"/>
    <n v="6.8800001139999996"/>
    <n v="0"/>
    <n v="0.109999999"/>
    <n v="0.33000001299999998"/>
    <n v="6.4400000569999998"/>
    <n v="0"/>
    <n v="1"/>
    <n v="9"/>
    <n v="339"/>
    <n v="589"/>
    <n v="2302"/>
  </r>
  <r>
    <x v="14"/>
    <x v="3"/>
    <n v="5664"/>
    <x v="292"/>
    <n v="3.7999999519999998"/>
    <n v="0"/>
    <n v="0"/>
    <n v="0"/>
    <n v="3.7999999519999998"/>
    <n v="0"/>
    <n v="0"/>
    <n v="0"/>
    <n v="228"/>
    <n v="752"/>
    <n v="1985"/>
  </r>
  <r>
    <x v="14"/>
    <x v="4"/>
    <n v="4744"/>
    <x v="293"/>
    <n v="3.1800000669999999"/>
    <n v="0"/>
    <n v="0"/>
    <n v="0"/>
    <n v="3.1800000669999999"/>
    <n v="0"/>
    <n v="0"/>
    <n v="0"/>
    <n v="194"/>
    <n v="724"/>
    <n v="1884"/>
  </r>
  <r>
    <x v="14"/>
    <x v="5"/>
    <n v="29"/>
    <x v="294"/>
    <n v="0.02"/>
    <n v="0"/>
    <n v="0"/>
    <n v="0"/>
    <n v="0.02"/>
    <n v="0"/>
    <n v="0"/>
    <n v="0"/>
    <n v="3"/>
    <n v="1363"/>
    <n v="1464"/>
  </r>
  <r>
    <x v="14"/>
    <x v="6"/>
    <n v="2276"/>
    <x v="46"/>
    <n v="1.5499999520000001"/>
    <n v="0"/>
    <n v="7.0000000000000007E-2"/>
    <n v="0.33000001299999998"/>
    <n v="1.1200000050000001"/>
    <n v="0"/>
    <n v="1"/>
    <n v="9"/>
    <n v="58"/>
    <n v="824"/>
    <n v="1632"/>
  </r>
  <r>
    <x v="14"/>
    <x v="7"/>
    <n v="8925"/>
    <x v="295"/>
    <n v="5.9899997709999999"/>
    <n v="0"/>
    <n v="0"/>
    <n v="0"/>
    <n v="5.9899997709999999"/>
    <n v="0"/>
    <n v="0"/>
    <n v="0"/>
    <n v="311"/>
    <n v="604"/>
    <n v="2200"/>
  </r>
  <r>
    <x v="14"/>
    <x v="8"/>
    <n v="8954"/>
    <x v="296"/>
    <n v="6.0100002290000001"/>
    <n v="0"/>
    <n v="0"/>
    <n v="0.68000000699999996"/>
    <n v="5.3099999430000002"/>
    <n v="0"/>
    <n v="0"/>
    <n v="18"/>
    <n v="306"/>
    <n v="671"/>
    <n v="2220"/>
  </r>
  <r>
    <x v="14"/>
    <x v="9"/>
    <n v="3702"/>
    <x v="297"/>
    <n v="2.4800000190000002"/>
    <n v="0"/>
    <n v="0"/>
    <n v="0"/>
    <n v="0.34999999399999998"/>
    <n v="0"/>
    <n v="0"/>
    <n v="0"/>
    <n v="34"/>
    <n v="1265"/>
    <n v="1792"/>
  </r>
  <r>
    <x v="14"/>
    <x v="10"/>
    <n v="4500"/>
    <x v="298"/>
    <n v="3.0199999809999998"/>
    <n v="0"/>
    <n v="5.9999998999999998E-2"/>
    <n v="0.810000002"/>
    <n v="2.1500000950000002"/>
    <n v="0"/>
    <n v="1"/>
    <n v="19"/>
    <n v="176"/>
    <n v="709"/>
    <n v="1886"/>
  </r>
  <r>
    <x v="14"/>
    <x v="11"/>
    <n v="4935"/>
    <x v="299"/>
    <n v="3.3099999430000002"/>
    <n v="0"/>
    <n v="0"/>
    <n v="0"/>
    <n v="3.3099999430000002"/>
    <n v="0"/>
    <n v="0"/>
    <n v="0"/>
    <n v="233"/>
    <n v="546"/>
    <n v="1945"/>
  </r>
  <r>
    <x v="14"/>
    <x v="12"/>
    <n v="4081"/>
    <x v="140"/>
    <n v="2.7400000100000002"/>
    <n v="0"/>
    <n v="5.9999998999999998E-2"/>
    <n v="0.20000000300000001"/>
    <n v="2.4700000289999999"/>
    <n v="0"/>
    <n v="1"/>
    <n v="5"/>
    <n v="191"/>
    <n v="692"/>
    <n v="1880"/>
  </r>
  <r>
    <x v="14"/>
    <x v="13"/>
    <n v="9259"/>
    <x v="300"/>
    <n v="6.2100000380000004"/>
    <n v="0"/>
    <n v="0"/>
    <n v="0.280000001"/>
    <n v="5.9299998279999997"/>
    <n v="0"/>
    <n v="0"/>
    <n v="8"/>
    <n v="390"/>
    <n v="544"/>
    <n v="2314"/>
  </r>
  <r>
    <x v="14"/>
    <x v="14"/>
    <n v="9899"/>
    <x v="301"/>
    <n v="6.6399998660000001"/>
    <n v="0"/>
    <n v="0.56999999300000004"/>
    <n v="0.920000017"/>
    <n v="5.1500000950000002"/>
    <n v="0"/>
    <n v="8"/>
    <n v="21"/>
    <n v="288"/>
    <n v="649"/>
    <n v="2236"/>
  </r>
  <r>
    <x v="14"/>
    <x v="15"/>
    <n v="10780"/>
    <x v="302"/>
    <n v="7.2300000190000002"/>
    <n v="0"/>
    <n v="0.40999999599999998"/>
    <n v="1.9199999569999999"/>
    <n v="4.9099998469999999"/>
    <n v="0"/>
    <n v="6"/>
    <n v="47"/>
    <n v="300"/>
    <n v="680"/>
    <n v="2324"/>
  </r>
  <r>
    <x v="14"/>
    <x v="16"/>
    <n v="10817"/>
    <x v="303"/>
    <n v="7.2800002099999999"/>
    <n v="0"/>
    <n v="1.0099999900000001"/>
    <n v="0.33000001299999998"/>
    <n v="5.9400000569999998"/>
    <n v="0"/>
    <n v="13"/>
    <n v="8"/>
    <n v="359"/>
    <n v="552"/>
    <n v="2367"/>
  </r>
  <r>
    <x v="14"/>
    <x v="17"/>
    <n v="7990"/>
    <x v="304"/>
    <n v="5.3600001339999999"/>
    <n v="0"/>
    <n v="0.44999998800000002"/>
    <n v="0.790000021"/>
    <n v="4.1199998860000004"/>
    <n v="0"/>
    <n v="6"/>
    <n v="18"/>
    <n v="289"/>
    <n v="624"/>
    <n v="2175"/>
  </r>
  <r>
    <x v="14"/>
    <x v="18"/>
    <n v="8221"/>
    <x v="305"/>
    <n v="5.5199999809999998"/>
    <n v="0"/>
    <n v="0.40000000600000002"/>
    <n v="1.6100000139999999"/>
    <n v="3.5099999899999998"/>
    <n v="0"/>
    <n v="6"/>
    <n v="38"/>
    <n v="196"/>
    <n v="695"/>
    <n v="2092"/>
  </r>
  <r>
    <x v="14"/>
    <x v="19"/>
    <n v="1251"/>
    <x v="306"/>
    <n v="0.83999997400000004"/>
    <n v="0"/>
    <n v="0"/>
    <n v="0"/>
    <n v="0.83999997400000004"/>
    <n v="0"/>
    <n v="0"/>
    <n v="0"/>
    <n v="67"/>
    <n v="836"/>
    <n v="1593"/>
  </r>
  <r>
    <x v="14"/>
    <x v="20"/>
    <n v="9261"/>
    <x v="307"/>
    <n v="6.2399997709999999"/>
    <n v="0"/>
    <n v="0"/>
    <n v="0.439999998"/>
    <n v="5.7100000380000004"/>
    <n v="0"/>
    <n v="0"/>
    <n v="11"/>
    <n v="344"/>
    <n v="585"/>
    <n v="2270"/>
  </r>
  <r>
    <x v="14"/>
    <x v="21"/>
    <n v="9648"/>
    <x v="308"/>
    <n v="6.4699997900000001"/>
    <n v="0"/>
    <n v="0.579999983"/>
    <n v="1.0700000519999999"/>
    <n v="4.829999924"/>
    <n v="0"/>
    <n v="8"/>
    <n v="26"/>
    <n v="287"/>
    <n v="669"/>
    <n v="2235"/>
  </r>
  <r>
    <x v="14"/>
    <x v="22"/>
    <n v="10429"/>
    <x v="309"/>
    <n v="7.0199999809999998"/>
    <n v="0"/>
    <n v="0.58999997400000004"/>
    <n v="0.579999983"/>
    <n v="5.8499999049999998"/>
    <n v="0"/>
    <n v="8"/>
    <n v="13"/>
    <n v="313"/>
    <n v="1106"/>
    <n v="2282"/>
  </r>
  <r>
    <x v="14"/>
    <x v="23"/>
    <n v="13658"/>
    <x v="310"/>
    <n v="9.4899997710000008"/>
    <n v="0"/>
    <n v="2.630000114"/>
    <n v="1.4099999670000001"/>
    <n v="5.4499998090000004"/>
    <n v="0"/>
    <n v="27"/>
    <n v="34"/>
    <n v="328"/>
    <n v="957"/>
    <n v="2530"/>
  </r>
  <r>
    <x v="14"/>
    <x v="24"/>
    <n v="9524"/>
    <x v="311"/>
    <n v="6.420000076"/>
    <n v="0"/>
    <n v="0.40999999599999998"/>
    <n v="0.469999999"/>
    <n v="5.4600000380000004"/>
    <n v="0"/>
    <n v="6"/>
    <n v="11"/>
    <n v="314"/>
    <n v="692"/>
    <n v="2266"/>
  </r>
  <r>
    <x v="14"/>
    <x v="25"/>
    <n v="7937"/>
    <x v="312"/>
    <n v="5.329999924"/>
    <n v="0"/>
    <n v="0.189999998"/>
    <n v="1.0499999520000001"/>
    <n v="4.079999924"/>
    <n v="0"/>
    <n v="3"/>
    <n v="28"/>
    <n v="279"/>
    <n v="586"/>
    <n v="2158"/>
  </r>
  <r>
    <x v="14"/>
    <x v="26"/>
    <n v="3672"/>
    <x v="313"/>
    <n v="2.460000038"/>
    <n v="0"/>
    <n v="0"/>
    <n v="0"/>
    <n v="2.460000038"/>
    <n v="0"/>
    <n v="0"/>
    <n v="0"/>
    <n v="153"/>
    <n v="603"/>
    <n v="1792"/>
  </r>
  <r>
    <x v="14"/>
    <x v="27"/>
    <n v="10378"/>
    <x v="314"/>
    <n v="6.9600000380000004"/>
    <n v="0"/>
    <n v="0.14000000100000001"/>
    <n v="0.560000002"/>
    <n v="6.25"/>
    <n v="0"/>
    <n v="2"/>
    <n v="14"/>
    <n v="374"/>
    <n v="490"/>
    <n v="2345"/>
  </r>
  <r>
    <x v="14"/>
    <x v="28"/>
    <n v="9487"/>
    <x v="62"/>
    <n v="6.3699998860000004"/>
    <n v="0"/>
    <n v="0.209999993"/>
    <n v="0.46000000800000002"/>
    <n v="5.6999998090000004"/>
    <n v="0"/>
    <n v="3"/>
    <n v="12"/>
    <n v="329"/>
    <n v="555"/>
    <n v="2260"/>
  </r>
  <r>
    <x v="14"/>
    <x v="29"/>
    <n v="9129"/>
    <x v="315"/>
    <n v="6.1300001139999996"/>
    <n v="0"/>
    <n v="0.20000000300000001"/>
    <n v="0.74000001000000004"/>
    <n v="5.1799998279999997"/>
    <n v="0"/>
    <n v="3"/>
    <n v="18"/>
    <n v="311"/>
    <n v="574"/>
    <n v="2232"/>
  </r>
  <r>
    <x v="14"/>
    <x v="30"/>
    <n v="17"/>
    <x v="94"/>
    <n v="0.01"/>
    <n v="0"/>
    <n v="0"/>
    <n v="0"/>
    <n v="0.01"/>
    <n v="0"/>
    <n v="0"/>
    <n v="0"/>
    <n v="2"/>
    <n v="0"/>
    <n v="257"/>
  </r>
  <r>
    <x v="15"/>
    <x v="0"/>
    <n v="10122"/>
    <x v="316"/>
    <n v="7.7800002099999999"/>
    <n v="0"/>
    <n v="0"/>
    <n v="0"/>
    <n v="0"/>
    <n v="0"/>
    <n v="0"/>
    <n v="0"/>
    <n v="0"/>
    <n v="1440"/>
    <n v="2955"/>
  </r>
  <r>
    <x v="15"/>
    <x v="1"/>
    <n v="10993"/>
    <x v="317"/>
    <n v="8.4499998089999995"/>
    <n v="0"/>
    <n v="5.9999998999999998E-2"/>
    <n v="0.62999999500000003"/>
    <n v="3.880000114"/>
    <n v="0"/>
    <n v="1"/>
    <n v="14"/>
    <n v="150"/>
    <n v="1275"/>
    <n v="3092"/>
  </r>
  <r>
    <x v="15"/>
    <x v="2"/>
    <n v="8863"/>
    <x v="318"/>
    <n v="6.8200001720000003"/>
    <n v="0"/>
    <n v="0.12999999500000001"/>
    <n v="1.0700000519999999"/>
    <n v="5.6199998860000004"/>
    <n v="0"/>
    <n v="10"/>
    <n v="35"/>
    <n v="219"/>
    <n v="945"/>
    <n v="2998"/>
  </r>
  <r>
    <x v="15"/>
    <x v="3"/>
    <n v="8758"/>
    <x v="319"/>
    <n v="6.7300000190000002"/>
    <n v="0"/>
    <n v="0"/>
    <n v="0"/>
    <n v="6.7300000190000002"/>
    <n v="0"/>
    <n v="0"/>
    <n v="0"/>
    <n v="299"/>
    <n v="837"/>
    <n v="3066"/>
  </r>
  <r>
    <x v="15"/>
    <x v="4"/>
    <n v="6580"/>
    <x v="221"/>
    <n v="5.0599999430000002"/>
    <n v="0"/>
    <n v="0.209999993"/>
    <n v="0.40000000600000002"/>
    <n v="4.4499998090000004"/>
    <n v="0"/>
    <n v="6"/>
    <n v="9"/>
    <n v="253"/>
    <n v="609"/>
    <n v="3073"/>
  </r>
  <r>
    <x v="15"/>
    <x v="5"/>
    <n v="4660"/>
    <x v="243"/>
    <n v="3.579999924"/>
    <n v="0"/>
    <n v="0"/>
    <n v="0"/>
    <n v="3.579999924"/>
    <n v="0"/>
    <n v="0"/>
    <n v="0"/>
    <n v="201"/>
    <n v="721"/>
    <n v="2572"/>
  </r>
  <r>
    <x v="15"/>
    <x v="6"/>
    <n v="11009"/>
    <x v="320"/>
    <n v="9.1000003809999992"/>
    <n v="0"/>
    <n v="3.5599999430000002"/>
    <n v="0.40000000600000002"/>
    <n v="5.1399998660000001"/>
    <n v="0"/>
    <n v="27"/>
    <n v="8"/>
    <n v="239"/>
    <n v="1017"/>
    <n v="3274"/>
  </r>
  <r>
    <x v="15"/>
    <x v="7"/>
    <n v="10181"/>
    <x v="250"/>
    <n v="7.829999924"/>
    <n v="0"/>
    <n v="1.3700000050000001"/>
    <n v="0.689999998"/>
    <n v="5.7699999809999998"/>
    <n v="0"/>
    <n v="20"/>
    <n v="16"/>
    <n v="249"/>
    <n v="704"/>
    <n v="3015"/>
  </r>
  <r>
    <x v="15"/>
    <x v="8"/>
    <n v="10553"/>
    <x v="321"/>
    <n v="8.1199998860000004"/>
    <n v="0"/>
    <n v="1.1000000240000001"/>
    <n v="1.7200000289999999"/>
    <n v="5.2899999619999996"/>
    <n v="0"/>
    <n v="19"/>
    <n v="42"/>
    <n v="228"/>
    <n v="696"/>
    <n v="3083"/>
  </r>
  <r>
    <x v="15"/>
    <x v="9"/>
    <n v="10055"/>
    <x v="267"/>
    <n v="7.7300000190000002"/>
    <n v="0"/>
    <n v="0.37000000500000002"/>
    <n v="0.38999998600000002"/>
    <n v="6.9800000190000002"/>
    <n v="0"/>
    <n v="7"/>
    <n v="12"/>
    <n v="272"/>
    <n v="853"/>
    <n v="3069"/>
  </r>
  <r>
    <x v="15"/>
    <x v="10"/>
    <n v="12139"/>
    <x v="78"/>
    <n v="9.3400001530000001"/>
    <n v="0"/>
    <n v="3.2999999519999998"/>
    <n v="1.1100000139999999"/>
    <n v="4.920000076"/>
    <n v="0"/>
    <n v="77"/>
    <n v="25"/>
    <n v="220"/>
    <n v="945"/>
    <n v="3544"/>
  </r>
  <r>
    <x v="15"/>
    <x v="11"/>
    <n v="13236"/>
    <x v="322"/>
    <n v="10.18000031"/>
    <n v="0"/>
    <n v="4.5"/>
    <n v="0.31999999299999998"/>
    <n v="5.3499999049999998"/>
    <n v="0"/>
    <n v="58"/>
    <n v="5"/>
    <n v="215"/>
    <n v="749"/>
    <n v="3306"/>
  </r>
  <r>
    <x v="15"/>
    <x v="12"/>
    <n v="10243"/>
    <x v="323"/>
    <n v="7.8800001139999996"/>
    <n v="0"/>
    <n v="1.0800000430000001"/>
    <n v="0.50999998999999996"/>
    <n v="6.3000001909999996"/>
    <n v="0"/>
    <n v="14"/>
    <n v="8"/>
    <n v="239"/>
    <n v="584"/>
    <n v="2885"/>
  </r>
  <r>
    <x v="15"/>
    <x v="13"/>
    <n v="12961"/>
    <x v="324"/>
    <n v="9.9700002669999996"/>
    <n v="0"/>
    <n v="0.730000019"/>
    <n v="1.3999999759999999"/>
    <n v="7.8400001530000001"/>
    <n v="0"/>
    <n v="11"/>
    <n v="31"/>
    <n v="301"/>
    <n v="1054"/>
    <n v="3288"/>
  </r>
  <r>
    <x v="15"/>
    <x v="14"/>
    <n v="9461"/>
    <x v="303"/>
    <n v="7.2800002099999999"/>
    <n v="0"/>
    <n v="0.939999998"/>
    <n v="1.059999943"/>
    <n v="5.2699999809999998"/>
    <n v="0"/>
    <n v="14"/>
    <n v="23"/>
    <n v="224"/>
    <n v="673"/>
    <n v="2929"/>
  </r>
  <r>
    <x v="15"/>
    <x v="15"/>
    <n v="11193"/>
    <x v="325"/>
    <n v="8.6099996569999995"/>
    <n v="0"/>
    <n v="0.69999998799999996"/>
    <n v="2.5099999899999998"/>
    <n v="5.3899998660000001"/>
    <n v="0"/>
    <n v="11"/>
    <n v="48"/>
    <n v="241"/>
    <n v="684"/>
    <n v="3074"/>
  </r>
  <r>
    <x v="15"/>
    <x v="16"/>
    <n v="10074"/>
    <x v="259"/>
    <n v="7.75"/>
    <n v="0"/>
    <n v="1.289999962"/>
    <n v="0.43000000700000002"/>
    <n v="6.0300002099999999"/>
    <n v="0"/>
    <n v="19"/>
    <n v="9"/>
    <n v="234"/>
    <n v="878"/>
    <n v="2969"/>
  </r>
  <r>
    <x v="15"/>
    <x v="17"/>
    <n v="9232"/>
    <x v="326"/>
    <n v="7.0999999049999998"/>
    <n v="0"/>
    <n v="0.80000001200000004"/>
    <n v="0.88999998599999997"/>
    <n v="5.420000076"/>
    <n v="0"/>
    <n v="13"/>
    <n v="16"/>
    <n v="236"/>
    <n v="1175"/>
    <n v="2979"/>
  </r>
  <r>
    <x v="15"/>
    <x v="18"/>
    <n v="12533"/>
    <x v="327"/>
    <n v="9.6400003430000005"/>
    <n v="0"/>
    <n v="0.69999998799999996"/>
    <n v="2"/>
    <n v="6.9400000569999998"/>
    <n v="0"/>
    <n v="14"/>
    <n v="43"/>
    <n v="300"/>
    <n v="537"/>
    <n v="3283"/>
  </r>
  <r>
    <x v="15"/>
    <x v="19"/>
    <n v="10255"/>
    <x v="328"/>
    <n v="7.8899998660000001"/>
    <n v="0"/>
    <n v="1.0099999900000001"/>
    <n v="0.68000000699999996"/>
    <n v="6.1999998090000004"/>
    <n v="0"/>
    <n v="12"/>
    <n v="15"/>
    <n v="241"/>
    <n v="579"/>
    <n v="2926"/>
  </r>
  <r>
    <x v="15"/>
    <x v="20"/>
    <n v="10096"/>
    <x v="329"/>
    <n v="8.3999996190000008"/>
    <n v="0"/>
    <n v="3.7699999809999998"/>
    <n v="7.9999998000000003E-2"/>
    <n v="4.5500001909999996"/>
    <n v="0"/>
    <n v="33"/>
    <n v="4"/>
    <n v="204"/>
    <n v="935"/>
    <n v="3147"/>
  </r>
  <r>
    <x v="15"/>
    <x v="21"/>
    <n v="12727"/>
    <x v="330"/>
    <n v="9.7899999619999996"/>
    <n v="0"/>
    <n v="1.1299999949999999"/>
    <n v="0.77999997099999996"/>
    <n v="7.8800001139999996"/>
    <n v="0"/>
    <n v="18"/>
    <n v="18"/>
    <n v="306"/>
    <n v="984"/>
    <n v="3290"/>
  </r>
  <r>
    <x v="15"/>
    <x v="22"/>
    <n v="12375"/>
    <x v="331"/>
    <n v="9.5200004580000002"/>
    <n v="0"/>
    <n v="2.789999962"/>
    <n v="0.93000000699999996"/>
    <n v="5.8000001909999996"/>
    <n v="0"/>
    <n v="35"/>
    <n v="21"/>
    <n v="251"/>
    <n v="632"/>
    <n v="3162"/>
  </r>
  <r>
    <x v="15"/>
    <x v="23"/>
    <n v="9603"/>
    <x v="332"/>
    <n v="7.3800001139999996"/>
    <n v="0"/>
    <n v="0.62999999500000003"/>
    <n v="1.6699999569999999"/>
    <n v="5.0900001530000001"/>
    <n v="0"/>
    <n v="12"/>
    <n v="39"/>
    <n v="199"/>
    <n v="896"/>
    <n v="2899"/>
  </r>
  <r>
    <x v="15"/>
    <x v="24"/>
    <n v="13175"/>
    <x v="333"/>
    <n v="10.130000109999999"/>
    <n v="0"/>
    <n v="2.1099998950000001"/>
    <n v="2.0899999139999998"/>
    <n v="5.9299998279999997"/>
    <n v="0"/>
    <n v="33"/>
    <n v="45"/>
    <n v="262"/>
    <n v="1100"/>
    <n v="3425"/>
  </r>
  <r>
    <x v="15"/>
    <x v="25"/>
    <n v="22770"/>
    <x v="334"/>
    <n v="17.540000920000001"/>
    <n v="0"/>
    <n v="9.4499998089999995"/>
    <n v="2.7699999809999998"/>
    <n v="5.329999924"/>
    <n v="0"/>
    <n v="120"/>
    <n v="56"/>
    <n v="260"/>
    <n v="508"/>
    <n v="4022"/>
  </r>
  <r>
    <x v="15"/>
    <x v="26"/>
    <n v="17298"/>
    <x v="335"/>
    <n v="14.380000109999999"/>
    <n v="0"/>
    <n v="9.8900003430000005"/>
    <n v="1.2599999900000001"/>
    <n v="3.2300000190000002"/>
    <n v="0"/>
    <n v="107"/>
    <n v="38"/>
    <n v="178"/>
    <n v="576"/>
    <n v="3934"/>
  </r>
  <r>
    <x v="15"/>
    <x v="27"/>
    <n v="10218"/>
    <x v="336"/>
    <n v="7.8600001339999999"/>
    <n v="0"/>
    <n v="0.34000000400000002"/>
    <n v="0.730000019"/>
    <n v="6.7899999619999996"/>
    <n v="0"/>
    <n v="6"/>
    <n v="19"/>
    <n v="258"/>
    <n v="1020"/>
    <n v="3013"/>
  </r>
  <r>
    <x v="15"/>
    <x v="28"/>
    <n v="10299"/>
    <x v="337"/>
    <n v="7.920000076"/>
    <n v="0"/>
    <n v="0.810000002"/>
    <n v="0.64999997600000003"/>
    <n v="6.4600000380000004"/>
    <n v="0"/>
    <n v="13"/>
    <n v="14"/>
    <n v="267"/>
    <n v="648"/>
    <n v="3061"/>
  </r>
  <r>
    <x v="15"/>
    <x v="29"/>
    <n v="10201"/>
    <x v="338"/>
    <n v="7.8400001530000001"/>
    <n v="0"/>
    <n v="0.52999997099999996"/>
    <n v="0.790000021"/>
    <n v="6.5300002099999999"/>
    <n v="0"/>
    <n v="8"/>
    <n v="18"/>
    <n v="256"/>
    <n v="858"/>
    <n v="2954"/>
  </r>
  <r>
    <x v="15"/>
    <x v="30"/>
    <n v="3369"/>
    <x v="339"/>
    <n v="2.5899999139999998"/>
    <n v="0"/>
    <n v="0"/>
    <n v="0"/>
    <n v="2.5899999139999998"/>
    <n v="0"/>
    <n v="0"/>
    <n v="0"/>
    <n v="108"/>
    <n v="825"/>
    <n v="1623"/>
  </r>
  <r>
    <x v="16"/>
    <x v="0"/>
    <n v="3276"/>
    <x v="72"/>
    <n v="2.2000000480000002"/>
    <n v="0"/>
    <n v="0"/>
    <n v="0"/>
    <n v="2.2000000480000002"/>
    <n v="0"/>
    <n v="0"/>
    <n v="0"/>
    <n v="196"/>
    <n v="787"/>
    <n v="2113"/>
  </r>
  <r>
    <x v="16"/>
    <x v="1"/>
    <n v="2961"/>
    <x v="340"/>
    <n v="1.9900000099999999"/>
    <n v="0"/>
    <n v="0"/>
    <n v="0"/>
    <n v="1.9900000099999999"/>
    <n v="0"/>
    <n v="0"/>
    <n v="0"/>
    <n v="194"/>
    <n v="840"/>
    <n v="2095"/>
  </r>
  <r>
    <x v="16"/>
    <x v="2"/>
    <n v="3974"/>
    <x v="67"/>
    <n v="2.670000076"/>
    <n v="0"/>
    <n v="0"/>
    <n v="0"/>
    <n v="2.670000076"/>
    <n v="0"/>
    <n v="0"/>
    <n v="0"/>
    <n v="231"/>
    <n v="717"/>
    <n v="2194"/>
  </r>
  <r>
    <x v="16"/>
    <x v="3"/>
    <n v="7198"/>
    <x v="68"/>
    <n v="4.829999924"/>
    <n v="0"/>
    <n v="0"/>
    <n v="0"/>
    <n v="4.829999924"/>
    <n v="0"/>
    <n v="0"/>
    <n v="0"/>
    <n v="350"/>
    <n v="711"/>
    <n v="2496"/>
  </r>
  <r>
    <x v="16"/>
    <x v="4"/>
    <n v="3945"/>
    <x v="284"/>
    <n v="2.6500000950000002"/>
    <n v="0"/>
    <n v="0"/>
    <n v="0"/>
    <n v="2.6500000950000002"/>
    <n v="0"/>
    <n v="0"/>
    <n v="0"/>
    <n v="225"/>
    <n v="716"/>
    <n v="2180"/>
  </r>
  <r>
    <x v="16"/>
    <x v="5"/>
    <n v="2268"/>
    <x v="341"/>
    <n v="1.519999981"/>
    <n v="0"/>
    <n v="0"/>
    <n v="0"/>
    <n v="1.519999981"/>
    <n v="0"/>
    <n v="0"/>
    <n v="0"/>
    <n v="114"/>
    <n v="1219"/>
    <n v="1933"/>
  </r>
  <r>
    <x v="16"/>
    <x v="6"/>
    <n v="6155"/>
    <x v="342"/>
    <n v="4.2399997709999999"/>
    <n v="0"/>
    <n v="2"/>
    <n v="0.28999999199999998"/>
    <n v="1.9500000479999999"/>
    <n v="0"/>
    <n v="25"/>
    <n v="6"/>
    <n v="162"/>
    <n v="1247"/>
    <n v="2248"/>
  </r>
  <r>
    <x v="16"/>
    <x v="7"/>
    <n v="2064"/>
    <x v="343"/>
    <n v="1.3899999860000001"/>
    <n v="0"/>
    <n v="0"/>
    <n v="0"/>
    <n v="1.3899999860000001"/>
    <n v="0"/>
    <n v="0"/>
    <n v="0"/>
    <n v="121"/>
    <n v="895"/>
    <n v="1954"/>
  </r>
  <r>
    <x v="16"/>
    <x v="8"/>
    <n v="2072"/>
    <x v="343"/>
    <n v="1.3899999860000001"/>
    <n v="0"/>
    <n v="0"/>
    <n v="0"/>
    <n v="1.3899999860000001"/>
    <n v="0"/>
    <n v="0"/>
    <n v="0"/>
    <n v="137"/>
    <n v="841"/>
    <n v="1974"/>
  </r>
  <r>
    <x v="16"/>
    <x v="9"/>
    <n v="3809"/>
    <x v="344"/>
    <n v="2.5599999430000002"/>
    <n v="0"/>
    <n v="0"/>
    <n v="0"/>
    <n v="2.539999962"/>
    <n v="0"/>
    <n v="0"/>
    <n v="0"/>
    <n v="215"/>
    <n v="756"/>
    <n v="2150"/>
  </r>
  <r>
    <x v="16"/>
    <x v="10"/>
    <n v="6831"/>
    <x v="345"/>
    <n v="4.579999924"/>
    <n v="0"/>
    <n v="0"/>
    <n v="0"/>
    <n v="4.579999924"/>
    <n v="0"/>
    <n v="0"/>
    <n v="0"/>
    <n v="317"/>
    <n v="706"/>
    <n v="2432"/>
  </r>
  <r>
    <x v="16"/>
    <x v="11"/>
    <n v="4363"/>
    <x v="154"/>
    <n v="2.9300000669999999"/>
    <n v="0"/>
    <n v="0"/>
    <n v="0"/>
    <n v="2.9300000669999999"/>
    <n v="0"/>
    <n v="0"/>
    <n v="0"/>
    <n v="201"/>
    <n v="1239"/>
    <n v="2149"/>
  </r>
  <r>
    <x v="16"/>
    <x v="12"/>
    <n v="5002"/>
    <x v="346"/>
    <n v="3.3599998950000001"/>
    <n v="0"/>
    <n v="0"/>
    <n v="0"/>
    <n v="3.3599998950000001"/>
    <n v="0"/>
    <n v="0"/>
    <n v="0"/>
    <n v="244"/>
    <n v="1196"/>
    <n v="2247"/>
  </r>
  <r>
    <x v="16"/>
    <x v="13"/>
    <n v="3385"/>
    <x v="347"/>
    <n v="2.2699999809999998"/>
    <n v="0"/>
    <n v="0"/>
    <n v="0"/>
    <n v="2.2699999809999998"/>
    <n v="0"/>
    <n v="0"/>
    <n v="0"/>
    <n v="179"/>
    <n v="916"/>
    <n v="2070"/>
  </r>
  <r>
    <x v="16"/>
    <x v="14"/>
    <n v="6326"/>
    <x v="348"/>
    <n v="4.4099998469999999"/>
    <n v="0"/>
    <n v="2.4100000860000002"/>
    <n v="3.9999999000000001E-2"/>
    <n v="1.960000038"/>
    <n v="0"/>
    <n v="29"/>
    <n v="1"/>
    <n v="180"/>
    <n v="839"/>
    <n v="2291"/>
  </r>
  <r>
    <x v="16"/>
    <x v="15"/>
    <n v="7243"/>
    <x v="349"/>
    <n v="5.0300002099999999"/>
    <n v="0"/>
    <n v="2.619999886"/>
    <n v="2.9999998999999999E-2"/>
    <n v="2.380000114"/>
    <n v="0"/>
    <n v="32"/>
    <n v="1"/>
    <n v="194"/>
    <n v="839"/>
    <n v="2361"/>
  </r>
  <r>
    <x v="16"/>
    <x v="16"/>
    <n v="4493"/>
    <x v="350"/>
    <n v="3.0099999899999998"/>
    <n v="0"/>
    <n v="0"/>
    <n v="0"/>
    <n v="3.0099999899999998"/>
    <n v="0"/>
    <n v="0"/>
    <n v="0"/>
    <n v="236"/>
    <n v="762"/>
    <n v="2203"/>
  </r>
  <r>
    <x v="16"/>
    <x v="17"/>
    <n v="4676"/>
    <x v="351"/>
    <n v="3.1400001049999999"/>
    <n v="0"/>
    <n v="0"/>
    <n v="0"/>
    <n v="3.130000114"/>
    <n v="0"/>
    <n v="0"/>
    <n v="0"/>
    <n v="226"/>
    <n v="1106"/>
    <n v="2196"/>
  </r>
  <r>
    <x v="16"/>
    <x v="18"/>
    <n v="6222"/>
    <x v="169"/>
    <n v="4.1799998279999997"/>
    <n v="0"/>
    <n v="0"/>
    <n v="0"/>
    <n v="4.1799998279999997"/>
    <n v="0"/>
    <n v="0"/>
    <n v="0"/>
    <n v="290"/>
    <n v="797"/>
    <n v="2363"/>
  </r>
  <r>
    <x v="16"/>
    <x v="19"/>
    <n v="5232"/>
    <x v="167"/>
    <n v="3.5099999899999998"/>
    <n v="0"/>
    <n v="0"/>
    <n v="0"/>
    <n v="3.5099999899999998"/>
    <n v="0"/>
    <n v="0"/>
    <n v="0"/>
    <n v="240"/>
    <n v="741"/>
    <n v="2246"/>
  </r>
  <r>
    <x v="16"/>
    <x v="20"/>
    <n v="6910"/>
    <x v="225"/>
    <n v="4.75"/>
    <n v="0"/>
    <n v="2.210000038"/>
    <n v="0.189999998"/>
    <n v="2.3499999049999998"/>
    <n v="0"/>
    <n v="27"/>
    <n v="4"/>
    <n v="200"/>
    <n v="667"/>
    <n v="2336"/>
  </r>
  <r>
    <x v="16"/>
    <x v="21"/>
    <n v="7502"/>
    <x v="352"/>
    <n v="5.1799998279999997"/>
    <n v="0"/>
    <n v="2.4800000190000002"/>
    <n v="0.109999999"/>
    <n v="2.579999924"/>
    <n v="0"/>
    <n v="30"/>
    <n v="2"/>
    <n v="233"/>
    <n v="725"/>
    <n v="2421"/>
  </r>
  <r>
    <x v="16"/>
    <x v="22"/>
    <n v="2923"/>
    <x v="353"/>
    <n v="1.960000038"/>
    <n v="0"/>
    <n v="0"/>
    <n v="0"/>
    <n v="1.960000038"/>
    <n v="0"/>
    <n v="0"/>
    <n v="0"/>
    <n v="180"/>
    <n v="897"/>
    <n v="2070"/>
  </r>
  <r>
    <x v="16"/>
    <x v="23"/>
    <n v="3800"/>
    <x v="354"/>
    <n v="2.5499999519999998"/>
    <n v="0"/>
    <n v="0.119999997"/>
    <n v="0.23999999499999999"/>
    <n v="2.1800000669999999"/>
    <n v="0"/>
    <n v="2"/>
    <n v="6"/>
    <n v="185"/>
    <n v="734"/>
    <n v="2120"/>
  </r>
  <r>
    <x v="16"/>
    <x v="24"/>
    <n v="4514"/>
    <x v="355"/>
    <n v="3.0299999710000001"/>
    <n v="0"/>
    <n v="0"/>
    <n v="0"/>
    <n v="3.0299999710000001"/>
    <n v="0"/>
    <n v="0"/>
    <n v="0"/>
    <n v="229"/>
    <n v="809"/>
    <n v="2211"/>
  </r>
  <r>
    <x v="16"/>
    <x v="25"/>
    <n v="5183"/>
    <x v="356"/>
    <n v="3.5899999139999998"/>
    <n v="0"/>
    <n v="2.130000114"/>
    <n v="0.189999998"/>
    <n v="1.25"/>
    <n v="0"/>
    <n v="26"/>
    <n v="4"/>
    <n v="108"/>
    <n v="866"/>
    <n v="2123"/>
  </r>
  <r>
    <x v="16"/>
    <x v="26"/>
    <n v="7303"/>
    <x v="166"/>
    <n v="4.9000000950000002"/>
    <n v="0"/>
    <n v="0"/>
    <n v="0.25"/>
    <n v="4.6500000950000002"/>
    <n v="0"/>
    <n v="0"/>
    <n v="8"/>
    <n v="308"/>
    <n v="733"/>
    <n v="2423"/>
  </r>
  <r>
    <x v="16"/>
    <x v="27"/>
    <n v="5275"/>
    <x v="357"/>
    <n v="3.539999962"/>
    <n v="0"/>
    <n v="0"/>
    <n v="0"/>
    <n v="3.539999962"/>
    <n v="0"/>
    <n v="0"/>
    <n v="0"/>
    <n v="266"/>
    <n v="641"/>
    <n v="2281"/>
  </r>
  <r>
    <x v="16"/>
    <x v="28"/>
    <n v="3915"/>
    <x v="358"/>
    <n v="2.630000114"/>
    <n v="0"/>
    <n v="0"/>
    <n v="0"/>
    <n v="2.630000114"/>
    <n v="0"/>
    <n v="0"/>
    <n v="0"/>
    <n v="231"/>
    <n v="783"/>
    <n v="2181"/>
  </r>
  <r>
    <x v="16"/>
    <x v="29"/>
    <n v="9105"/>
    <x v="359"/>
    <n v="6.1100001339999999"/>
    <n v="0"/>
    <n v="2.25"/>
    <n v="1"/>
    <n v="2.8599998950000001"/>
    <n v="0"/>
    <n v="34"/>
    <n v="22"/>
    <n v="232"/>
    <n v="622"/>
    <n v="2499"/>
  </r>
  <r>
    <x v="16"/>
    <x v="30"/>
    <n v="768"/>
    <x v="145"/>
    <n v="0.519999981"/>
    <n v="0"/>
    <n v="0"/>
    <n v="0"/>
    <n v="0.519999981"/>
    <n v="0"/>
    <n v="0"/>
    <n v="0"/>
    <n v="58"/>
    <n v="380"/>
    <n v="1212"/>
  </r>
  <r>
    <x v="17"/>
    <x v="0"/>
    <n v="5135"/>
    <x v="360"/>
    <n v="3.3900001049999999"/>
    <n v="0"/>
    <n v="0"/>
    <n v="0"/>
    <n v="3.3900001049999999"/>
    <n v="0"/>
    <n v="0"/>
    <n v="0"/>
    <n v="318"/>
    <n v="1122"/>
    <n v="1909"/>
  </r>
  <r>
    <x v="17"/>
    <x v="1"/>
    <n v="4978"/>
    <x v="185"/>
    <n v="3.289999962"/>
    <n v="0"/>
    <n v="1.2400000099999999"/>
    <n v="0.439999998"/>
    <n v="1.6100000139999999"/>
    <n v="0"/>
    <n v="19"/>
    <n v="7"/>
    <n v="127"/>
    <n v="1287"/>
    <n v="1722"/>
  </r>
  <r>
    <x v="17"/>
    <x v="2"/>
    <n v="6799"/>
    <x v="361"/>
    <n v="4.4899997709999999"/>
    <n v="0"/>
    <n v="0"/>
    <n v="0"/>
    <n v="4.4899997709999999"/>
    <n v="0"/>
    <n v="0"/>
    <n v="0"/>
    <n v="279"/>
    <n v="1161"/>
    <n v="1922"/>
  </r>
  <r>
    <x v="17"/>
    <x v="3"/>
    <n v="7795"/>
    <x v="362"/>
    <n v="5.1500000950000002"/>
    <n v="0"/>
    <n v="0.58999997400000004"/>
    <n v="0.83999997400000004"/>
    <n v="3.7300000190000002"/>
    <n v="0"/>
    <n v="17"/>
    <n v="30"/>
    <n v="262"/>
    <n v="1131"/>
    <n v="2121"/>
  </r>
  <r>
    <x v="17"/>
    <x v="4"/>
    <n v="7289"/>
    <x v="363"/>
    <n v="4.8200001720000003"/>
    <n v="0"/>
    <n v="0.55000001200000004"/>
    <n v="0.75"/>
    <n v="3.5"/>
    <n v="0"/>
    <n v="8"/>
    <n v="12"/>
    <n v="308"/>
    <n v="1112"/>
    <n v="1997"/>
  </r>
  <r>
    <x v="17"/>
    <x v="5"/>
    <n v="9634"/>
    <x v="364"/>
    <n v="6.4000000950000002"/>
    <n v="0"/>
    <n v="0.55000001200000004"/>
    <n v="1.1399999860000001"/>
    <n v="4.7100000380000004"/>
    <n v="0"/>
    <n v="7"/>
    <n v="19"/>
    <n v="304"/>
    <n v="1110"/>
    <n v="2117"/>
  </r>
  <r>
    <x v="17"/>
    <x v="6"/>
    <n v="8940"/>
    <x v="207"/>
    <n v="5.9099998469999999"/>
    <n v="0"/>
    <n v="0.980000019"/>
    <n v="0.93000000699999996"/>
    <n v="4"/>
    <n v="0"/>
    <n v="14"/>
    <n v="15"/>
    <n v="331"/>
    <n v="1080"/>
    <n v="2116"/>
  </r>
  <r>
    <x v="17"/>
    <x v="7"/>
    <n v="5401"/>
    <x v="365"/>
    <n v="3.5699999330000001"/>
    <n v="0"/>
    <n v="5.0000001000000002E-2"/>
    <n v="0.36000001399999998"/>
    <n v="3.1600000860000002"/>
    <n v="0"/>
    <n v="1"/>
    <n v="9"/>
    <n v="248"/>
    <n v="1182"/>
    <n v="1876"/>
  </r>
  <r>
    <x v="17"/>
    <x v="8"/>
    <n v="4803"/>
    <x v="366"/>
    <n v="3.170000076"/>
    <n v="0"/>
    <n v="0"/>
    <n v="0"/>
    <n v="3.170000076"/>
    <n v="0"/>
    <n v="0"/>
    <n v="0"/>
    <n v="222"/>
    <n v="1218"/>
    <n v="1788"/>
  </r>
  <r>
    <x v="17"/>
    <x v="9"/>
    <n v="13743"/>
    <x v="367"/>
    <n v="9.0799999239999991"/>
    <n v="0"/>
    <n v="0.41999998700000002"/>
    <n v="0.97000002900000004"/>
    <n v="7.6999998090000004"/>
    <n v="0"/>
    <n v="6"/>
    <n v="21"/>
    <n v="432"/>
    <n v="844"/>
    <n v="2486"/>
  </r>
  <r>
    <x v="17"/>
    <x v="10"/>
    <n v="9601"/>
    <x v="215"/>
    <n v="6.3499999049999998"/>
    <n v="0"/>
    <n v="1.3700000050000001"/>
    <n v="1.5"/>
    <n v="3.4700000289999999"/>
    <n v="0"/>
    <n v="20"/>
    <n v="25"/>
    <n v="273"/>
    <n v="1122"/>
    <n v="2094"/>
  </r>
  <r>
    <x v="17"/>
    <x v="11"/>
    <n v="6890"/>
    <x v="30"/>
    <n v="4.5500001909999996"/>
    <n v="0"/>
    <n v="0.34000000400000002"/>
    <n v="0.20000000300000001"/>
    <n v="4.0100002290000001"/>
    <n v="0"/>
    <n v="5"/>
    <n v="5"/>
    <n v="308"/>
    <n v="1122"/>
    <n v="2085"/>
  </r>
  <r>
    <x v="17"/>
    <x v="12"/>
    <n v="8563"/>
    <x v="368"/>
    <n v="5.6599998469999999"/>
    <n v="0"/>
    <n v="0"/>
    <n v="0"/>
    <n v="5.6500000950000002"/>
    <n v="0"/>
    <n v="0"/>
    <n v="0"/>
    <n v="395"/>
    <n v="1045"/>
    <n v="2173"/>
  </r>
  <r>
    <x v="17"/>
    <x v="13"/>
    <n v="8095"/>
    <x v="369"/>
    <n v="5.3499999049999998"/>
    <n v="0"/>
    <n v="0.58999997400000004"/>
    <n v="0.25"/>
    <n v="4.5100002290000001"/>
    <n v="0"/>
    <n v="18"/>
    <n v="10"/>
    <n v="340"/>
    <n v="993"/>
    <n v="2225"/>
  </r>
  <r>
    <x v="17"/>
    <x v="14"/>
    <n v="9148"/>
    <x v="370"/>
    <n v="6.0500001909999996"/>
    <n v="0"/>
    <n v="0.43000000700000002"/>
    <n v="2.0299999710000001"/>
    <n v="3.5899999139999998"/>
    <n v="0"/>
    <n v="12"/>
    <n v="41"/>
    <n v="283"/>
    <n v="1062"/>
    <n v="2223"/>
  </r>
  <r>
    <x v="17"/>
    <x v="15"/>
    <n v="9557"/>
    <x v="371"/>
    <n v="6.3200001720000003"/>
    <n v="0"/>
    <n v="1.960000038"/>
    <n v="0.88999998599999997"/>
    <n v="3.460000038"/>
    <n v="0"/>
    <n v="27"/>
    <n v="14"/>
    <n v="312"/>
    <n v="1087"/>
    <n v="2098"/>
  </r>
  <r>
    <x v="17"/>
    <x v="16"/>
    <n v="9451"/>
    <x v="372"/>
    <n v="6.25"/>
    <n v="0"/>
    <n v="0.02"/>
    <n v="0.27000001099999998"/>
    <n v="5.9499998090000004"/>
    <n v="0"/>
    <n v="1"/>
    <n v="11"/>
    <n v="367"/>
    <n v="985"/>
    <n v="2185"/>
  </r>
  <r>
    <x v="17"/>
    <x v="17"/>
    <n v="7833"/>
    <x v="352"/>
    <n v="5.1799998279999997"/>
    <n v="0"/>
    <n v="1.019999981"/>
    <n v="1.8500000240000001"/>
    <n v="2.3099999430000002"/>
    <n v="0"/>
    <n v="15"/>
    <n v="29"/>
    <n v="197"/>
    <n v="1096"/>
    <n v="1918"/>
  </r>
  <r>
    <x v="17"/>
    <x v="18"/>
    <n v="10319"/>
    <x v="318"/>
    <n v="6.8200001720000003"/>
    <n v="0"/>
    <n v="0.469999999"/>
    <n v="1.8899999860000001"/>
    <n v="4.4600000380000004"/>
    <n v="0"/>
    <n v="7"/>
    <n v="29"/>
    <n v="293"/>
    <n v="1111"/>
    <n v="2105"/>
  </r>
  <r>
    <x v="17"/>
    <x v="19"/>
    <n v="3428"/>
    <x v="347"/>
    <n v="2.2699999809999998"/>
    <n v="0"/>
    <n v="0"/>
    <n v="0"/>
    <n v="2.2699999809999998"/>
    <n v="0"/>
    <n v="0"/>
    <n v="0"/>
    <n v="190"/>
    <n v="1121"/>
    <n v="1692"/>
  </r>
  <r>
    <x v="17"/>
    <x v="20"/>
    <n v="7891"/>
    <x v="373"/>
    <n v="5.2199997900000001"/>
    <n v="0"/>
    <n v="0"/>
    <n v="0"/>
    <n v="5.2199997900000001"/>
    <n v="0"/>
    <n v="0"/>
    <n v="0"/>
    <n v="383"/>
    <n v="1057"/>
    <n v="2066"/>
  </r>
  <r>
    <x v="17"/>
    <x v="21"/>
    <n v="5267"/>
    <x v="187"/>
    <n v="3.4800000190000002"/>
    <n v="0"/>
    <n v="0.60000002399999997"/>
    <n v="0.280000001"/>
    <n v="2.5999999049999998"/>
    <n v="0"/>
    <n v="21"/>
    <n v="10"/>
    <n v="237"/>
    <n v="1172"/>
    <n v="1953"/>
  </r>
  <r>
    <x v="17"/>
    <x v="22"/>
    <n v="5232"/>
    <x v="374"/>
    <n v="3.460000038"/>
    <n v="0"/>
    <n v="0"/>
    <n v="0"/>
    <n v="3.460000038"/>
    <n v="0"/>
    <n v="0"/>
    <n v="0"/>
    <n v="252"/>
    <n v="1188"/>
    <n v="1842"/>
  </r>
  <r>
    <x v="17"/>
    <x v="23"/>
    <n v="10611"/>
    <x v="192"/>
    <n v="7.0100002290000001"/>
    <n v="0"/>
    <n v="1.0099999900000001"/>
    <n v="0.5"/>
    <n v="5.5100002290000001"/>
    <n v="0"/>
    <n v="14"/>
    <n v="8"/>
    <n v="370"/>
    <n v="1048"/>
    <n v="2262"/>
  </r>
  <r>
    <x v="17"/>
    <x v="24"/>
    <n v="3755"/>
    <x v="297"/>
    <n v="2.4800000190000002"/>
    <n v="0"/>
    <n v="0"/>
    <n v="0"/>
    <n v="2.4800000190000002"/>
    <n v="0"/>
    <n v="0"/>
    <n v="0"/>
    <n v="202"/>
    <n v="1238"/>
    <n v="1722"/>
  </r>
  <r>
    <x v="17"/>
    <x v="25"/>
    <n v="8237"/>
    <x v="44"/>
    <n v="5.4400000569999998"/>
    <n v="0"/>
    <n v="1.6100000139999999"/>
    <n v="1"/>
    <n v="2.829999924"/>
    <n v="0"/>
    <n v="23"/>
    <n v="16"/>
    <n v="233"/>
    <n v="1116"/>
    <n v="1973"/>
  </r>
  <r>
    <x v="17"/>
    <x v="26"/>
    <n v="6543"/>
    <x v="190"/>
    <n v="4.329999924"/>
    <n v="0"/>
    <n v="1.7999999520000001"/>
    <n v="0.5"/>
    <n v="2.0199999809999998"/>
    <n v="0"/>
    <n v="66"/>
    <n v="35"/>
    <n v="238"/>
    <n v="1019"/>
    <n v="2666"/>
  </r>
  <r>
    <x v="17"/>
    <x v="27"/>
    <n v="11451"/>
    <x v="375"/>
    <n v="7.5700001720000003"/>
    <n v="0"/>
    <n v="0.43000000700000002"/>
    <n v="1.6200000050000001"/>
    <n v="5.5199999809999998"/>
    <n v="0"/>
    <n v="6"/>
    <n v="30"/>
    <n v="339"/>
    <n v="1065"/>
    <n v="2223"/>
  </r>
  <r>
    <x v="17"/>
    <x v="28"/>
    <n v="6435"/>
    <x v="376"/>
    <n v="4.25"/>
    <n v="0"/>
    <n v="0.74000001000000004"/>
    <n v="1.1200000050000001"/>
    <n v="2.3900001049999999"/>
    <n v="0"/>
    <n v="11"/>
    <n v="18"/>
    <n v="220"/>
    <n v="1191"/>
    <n v="1889"/>
  </r>
  <r>
    <x v="17"/>
    <x v="29"/>
    <n v="9108"/>
    <x v="377"/>
    <n v="6.0199999809999998"/>
    <n v="0"/>
    <n v="0.25999999000000001"/>
    <n v="1.8200000519999999"/>
    <n v="3.9400000569999998"/>
    <n v="0"/>
    <n v="4"/>
    <n v="31"/>
    <n v="324"/>
    <n v="1081"/>
    <n v="2131"/>
  </r>
  <r>
    <x v="17"/>
    <x v="30"/>
    <n v="6307"/>
    <x v="378"/>
    <n v="4.170000076"/>
    <n v="0"/>
    <n v="0"/>
    <n v="0"/>
    <n v="4.170000076"/>
    <n v="0"/>
    <n v="0"/>
    <n v="0"/>
    <n v="247"/>
    <n v="736"/>
    <n v="1452"/>
  </r>
  <r>
    <x v="18"/>
    <x v="0"/>
    <n v="7213"/>
    <x v="232"/>
    <n v="5.8800001139999996"/>
    <n v="0"/>
    <n v="0"/>
    <n v="0"/>
    <n v="5.8499999049999998"/>
    <n v="0"/>
    <n v="0"/>
    <n v="0"/>
    <n v="263"/>
    <n v="718"/>
    <n v="2947"/>
  </r>
  <r>
    <x v="18"/>
    <x v="1"/>
    <n v="6877"/>
    <x v="379"/>
    <n v="5.579999924"/>
    <n v="0"/>
    <n v="0"/>
    <n v="0"/>
    <n v="5.579999924"/>
    <n v="0"/>
    <n v="0"/>
    <n v="0"/>
    <n v="258"/>
    <n v="777"/>
    <n v="2898"/>
  </r>
  <r>
    <x v="18"/>
    <x v="2"/>
    <n v="7860"/>
    <x v="62"/>
    <n v="6.3699998860000004"/>
    <n v="0"/>
    <n v="0"/>
    <n v="0"/>
    <n v="6.3699998860000004"/>
    <n v="0"/>
    <n v="0"/>
    <n v="0"/>
    <n v="271"/>
    <n v="772"/>
    <n v="2984"/>
  </r>
  <r>
    <x v="18"/>
    <x v="3"/>
    <n v="6506"/>
    <x v="380"/>
    <n v="5.2800002099999999"/>
    <n v="0"/>
    <n v="7.0000000000000007E-2"/>
    <n v="0.41999998700000002"/>
    <n v="4.7899999619999996"/>
    <n v="0"/>
    <n v="1"/>
    <n v="8"/>
    <n v="256"/>
    <n v="944"/>
    <n v="2896"/>
  </r>
  <r>
    <x v="18"/>
    <x v="4"/>
    <n v="11140"/>
    <x v="381"/>
    <n v="9.0299997330000004"/>
    <n v="0"/>
    <n v="0.23999999499999999"/>
    <n v="1.25"/>
    <n v="7.5399999619999996"/>
    <n v="0"/>
    <n v="3"/>
    <n v="24"/>
    <n v="335"/>
    <n v="556"/>
    <n v="3328"/>
  </r>
  <r>
    <x v="18"/>
    <x v="5"/>
    <n v="12692"/>
    <x v="382"/>
    <n v="10.289999959999999"/>
    <n v="0"/>
    <n v="0.959999979"/>
    <n v="3.460000038"/>
    <n v="5.8800001139999996"/>
    <n v="0"/>
    <n v="12"/>
    <n v="66"/>
    <n v="302"/>
    <n v="437"/>
    <n v="3394"/>
  </r>
  <r>
    <x v="18"/>
    <x v="6"/>
    <n v="9105"/>
    <x v="332"/>
    <n v="7.3800001139999996"/>
    <n v="0"/>
    <n v="1.8200000519999999"/>
    <n v="1.4900000099999999"/>
    <n v="4.0700001720000003"/>
    <n v="0"/>
    <n v="22"/>
    <n v="30"/>
    <n v="191"/>
    <n v="890"/>
    <n v="3013"/>
  </r>
  <r>
    <x v="18"/>
    <x v="7"/>
    <n v="6708"/>
    <x v="44"/>
    <n v="5.4400000569999998"/>
    <n v="0"/>
    <n v="0.87999999500000003"/>
    <n v="0.37000000500000002"/>
    <n v="4.1900000569999998"/>
    <n v="0"/>
    <n v="10"/>
    <n v="8"/>
    <n v="179"/>
    <n v="757"/>
    <n v="2812"/>
  </r>
  <r>
    <x v="18"/>
    <x v="8"/>
    <n v="8793"/>
    <x v="129"/>
    <n v="7.1300001139999996"/>
    <n v="0"/>
    <n v="0.15999999600000001"/>
    <n v="1.230000019"/>
    <n v="5.7300000190000002"/>
    <n v="0"/>
    <n v="2"/>
    <n v="29"/>
    <n v="260"/>
    <n v="717"/>
    <n v="3061"/>
  </r>
  <r>
    <x v="18"/>
    <x v="9"/>
    <n v="6530"/>
    <x v="383"/>
    <n v="5.3000001909999996"/>
    <n v="0"/>
    <n v="0.310000002"/>
    <n v="2.0499999519999998"/>
    <n v="2.9400000569999998"/>
    <n v="0"/>
    <n v="4"/>
    <n v="41"/>
    <n v="144"/>
    <n v="901"/>
    <n v="2729"/>
  </r>
  <r>
    <x v="18"/>
    <x v="10"/>
    <n v="1664"/>
    <x v="273"/>
    <n v="1.3500000240000001"/>
    <n v="0"/>
    <n v="0"/>
    <n v="0"/>
    <n v="1.3500000240000001"/>
    <n v="0"/>
    <n v="0"/>
    <n v="0"/>
    <n v="72"/>
    <n v="1341"/>
    <n v="2241"/>
  </r>
  <r>
    <x v="18"/>
    <x v="11"/>
    <n v="15126"/>
    <x v="384"/>
    <n v="12.27000046"/>
    <n v="0"/>
    <n v="0.75999998999999996"/>
    <n v="3.2400000100000002"/>
    <n v="8.2700004580000002"/>
    <n v="0"/>
    <n v="9"/>
    <n v="66"/>
    <n v="408"/>
    <n v="469"/>
    <n v="3691"/>
  </r>
  <r>
    <x v="18"/>
    <x v="12"/>
    <n v="15050"/>
    <x v="385"/>
    <n v="12.22000027"/>
    <n v="0"/>
    <n v="1.2000000479999999"/>
    <n v="5.1199998860000004"/>
    <n v="5.8800001139999996"/>
    <n v="0"/>
    <n v="15"/>
    <n v="95"/>
    <n v="281"/>
    <n v="542"/>
    <n v="3538"/>
  </r>
  <r>
    <x v="18"/>
    <x v="13"/>
    <n v="9167"/>
    <x v="386"/>
    <n v="7.4299998279999997"/>
    <n v="0"/>
    <n v="0.49000000999999999"/>
    <n v="0.81999999300000004"/>
    <n v="6.1100001339999999"/>
    <n v="0"/>
    <n v="6"/>
    <n v="15"/>
    <n v="270"/>
    <n v="730"/>
    <n v="3064"/>
  </r>
  <r>
    <x v="18"/>
    <x v="14"/>
    <n v="6108"/>
    <x v="217"/>
    <n v="4.9499998090000004"/>
    <n v="0"/>
    <n v="7.0000000000000007E-2"/>
    <n v="0.34999999399999998"/>
    <n v="4.5399999619999996"/>
    <n v="0"/>
    <n v="1"/>
    <n v="8"/>
    <n v="216"/>
    <n v="765"/>
    <n v="2784"/>
  </r>
  <r>
    <x v="18"/>
    <x v="15"/>
    <n v="7047"/>
    <x v="387"/>
    <n v="5.7199997900000001"/>
    <n v="0"/>
    <n v="9.0000003999999995E-2"/>
    <n v="0.80000001200000004"/>
    <n v="4.7800002099999999"/>
    <n v="0"/>
    <n v="1"/>
    <n v="16"/>
    <n v="238"/>
    <n v="733"/>
    <n v="2908"/>
  </r>
  <r>
    <x v="18"/>
    <x v="16"/>
    <n v="9023"/>
    <x v="388"/>
    <n v="7.3200001720000003"/>
    <n v="0"/>
    <n v="1.1299999949999999"/>
    <n v="0.41999998700000002"/>
    <n v="5.7699999809999998"/>
    <n v="0"/>
    <n v="14"/>
    <n v="9"/>
    <n v="232"/>
    <n v="738"/>
    <n v="3033"/>
  </r>
  <r>
    <x v="18"/>
    <x v="17"/>
    <n v="9930"/>
    <x v="389"/>
    <n v="8.0500001910000005"/>
    <n v="0"/>
    <n v="1.059999943"/>
    <n v="0.920000017"/>
    <n v="6.0700001720000003"/>
    <n v="0"/>
    <n v="12"/>
    <n v="19"/>
    <n v="267"/>
    <n v="692"/>
    <n v="3165"/>
  </r>
  <r>
    <x v="18"/>
    <x v="18"/>
    <n v="10144"/>
    <x v="390"/>
    <n v="8.2299995419999998"/>
    <n v="0"/>
    <n v="0.31999999299999998"/>
    <n v="2.0299999710000001"/>
    <n v="5.8800001139999996"/>
    <n v="0"/>
    <n v="4"/>
    <n v="36"/>
    <n v="263"/>
    <n v="728"/>
    <n v="3115"/>
  </r>
  <r>
    <x v="18"/>
    <x v="19"/>
    <n v="0"/>
    <x v="28"/>
    <n v="0"/>
    <n v="0"/>
    <n v="0"/>
    <n v="0"/>
    <n v="0"/>
    <n v="0"/>
    <n v="0"/>
    <n v="0"/>
    <n v="0"/>
    <n v="1440"/>
    <n v="2017"/>
  </r>
  <r>
    <x v="18"/>
    <x v="20"/>
    <n v="7245"/>
    <x v="31"/>
    <n v="5.920000076"/>
    <n v="0"/>
    <n v="0.37999999499999998"/>
    <n v="1.7400000099999999"/>
    <n v="3.7599999899999998"/>
    <n v="0"/>
    <n v="5"/>
    <n v="40"/>
    <n v="195"/>
    <n v="1131"/>
    <n v="2859"/>
  </r>
  <r>
    <x v="18"/>
    <x v="21"/>
    <n v="9454"/>
    <x v="391"/>
    <n v="7.670000076"/>
    <n v="0"/>
    <n v="0"/>
    <n v="0"/>
    <n v="7.670000076"/>
    <n v="0"/>
    <n v="0"/>
    <n v="0"/>
    <n v="313"/>
    <n v="729"/>
    <n v="3145"/>
  </r>
  <r>
    <x v="18"/>
    <x v="22"/>
    <n v="8161"/>
    <x v="162"/>
    <n v="6.6199998860000004"/>
    <n v="0"/>
    <n v="0.34000000400000002"/>
    <n v="0.730000019"/>
    <n v="5.5399999619999996"/>
    <n v="0"/>
    <n v="4"/>
    <n v="15"/>
    <n v="251"/>
    <n v="757"/>
    <n v="3004"/>
  </r>
  <r>
    <x v="18"/>
    <x v="23"/>
    <n v="8614"/>
    <x v="392"/>
    <n v="6.9899997709999999"/>
    <n v="0"/>
    <n v="0.670000017"/>
    <n v="0.219999999"/>
    <n v="6.0900001530000001"/>
    <n v="0"/>
    <n v="8"/>
    <n v="5"/>
    <n v="241"/>
    <n v="745"/>
    <n v="3006"/>
  </r>
  <r>
    <x v="18"/>
    <x v="24"/>
    <n v="6943"/>
    <x v="393"/>
    <n v="5.6300001139999996"/>
    <n v="0"/>
    <n v="7.9999998000000003E-2"/>
    <n v="0.66000002599999996"/>
    <n v="4.8699998860000004"/>
    <n v="0"/>
    <n v="1"/>
    <n v="16"/>
    <n v="207"/>
    <n v="682"/>
    <n v="2859"/>
  </r>
  <r>
    <x v="18"/>
    <x v="25"/>
    <n v="14370"/>
    <x v="394"/>
    <n v="11.649999619999999"/>
    <n v="0"/>
    <n v="0.37000000500000002"/>
    <n v="2.3099999430000002"/>
    <n v="8.9700002669999996"/>
    <n v="0"/>
    <n v="5"/>
    <n v="46"/>
    <n v="439"/>
    <n v="577"/>
    <n v="3683"/>
  </r>
  <r>
    <x v="18"/>
    <x v="26"/>
    <n v="12857"/>
    <x v="395"/>
    <n v="10.43000031"/>
    <n v="0"/>
    <n v="0.68000000699999996"/>
    <n v="6.2100000380000004"/>
    <n v="3.539999962"/>
    <n v="0"/>
    <n v="9"/>
    <n v="125"/>
    <n v="192"/>
    <n v="1019"/>
    <n v="3287"/>
  </r>
  <r>
    <x v="18"/>
    <x v="27"/>
    <n v="8232"/>
    <x v="8"/>
    <n v="6.6799998279999997"/>
    <n v="0"/>
    <n v="0"/>
    <n v="0.56999999300000004"/>
    <n v="6.0999999049999998"/>
    <n v="0"/>
    <n v="0"/>
    <n v="12"/>
    <n v="253"/>
    <n v="746"/>
    <n v="2990"/>
  </r>
  <r>
    <x v="18"/>
    <x v="28"/>
    <n v="10613"/>
    <x v="325"/>
    <n v="8.6099996569999995"/>
    <n v="0"/>
    <n v="7.9999998000000003E-2"/>
    <n v="1.8799999949999999"/>
    <n v="6.6500000950000002"/>
    <n v="0"/>
    <n v="1"/>
    <n v="37"/>
    <n v="262"/>
    <n v="701"/>
    <n v="3172"/>
  </r>
  <r>
    <x v="18"/>
    <x v="29"/>
    <n v="9810"/>
    <x v="396"/>
    <n v="7.9600000380000004"/>
    <n v="0"/>
    <n v="0.77999997099999996"/>
    <n v="2.1600000860000002"/>
    <n v="4.9800000190000002"/>
    <n v="0"/>
    <n v="10"/>
    <n v="41"/>
    <n v="235"/>
    <n v="784"/>
    <n v="3069"/>
  </r>
  <r>
    <x v="18"/>
    <x v="30"/>
    <n v="2752"/>
    <x v="54"/>
    <n v="2.2300000190000002"/>
    <n v="0"/>
    <n v="0"/>
    <n v="0"/>
    <n v="2.2300000190000002"/>
    <n v="0"/>
    <n v="0"/>
    <n v="0"/>
    <n v="68"/>
    <n v="241"/>
    <n v="1240"/>
  </r>
  <r>
    <x v="19"/>
    <x v="0"/>
    <n v="11596"/>
    <x v="375"/>
    <n v="7.5700001720000003"/>
    <n v="0"/>
    <n v="1.3700000050000001"/>
    <n v="0.790000021"/>
    <n v="5.4099998469999999"/>
    <n v="0"/>
    <n v="19"/>
    <n v="13"/>
    <n v="277"/>
    <n v="767"/>
    <n v="2026"/>
  </r>
  <r>
    <x v="19"/>
    <x v="1"/>
    <n v="4832"/>
    <x v="397"/>
    <n v="3.1600000860000002"/>
    <n v="0"/>
    <n v="0"/>
    <n v="0"/>
    <n v="3.1600000860000002"/>
    <n v="0"/>
    <n v="0"/>
    <n v="0"/>
    <n v="226"/>
    <n v="647"/>
    <n v="1718"/>
  </r>
  <r>
    <x v="19"/>
    <x v="2"/>
    <n v="17022"/>
    <x v="61"/>
    <n v="11.119999890000001"/>
    <n v="0"/>
    <n v="4"/>
    <n v="2.4500000480000002"/>
    <n v="4.670000076"/>
    <n v="0"/>
    <n v="61"/>
    <n v="41"/>
    <n v="256"/>
    <n v="693"/>
    <n v="2324"/>
  </r>
  <r>
    <x v="19"/>
    <x v="3"/>
    <n v="16556"/>
    <x v="398"/>
    <n v="10.85999966"/>
    <n v="0"/>
    <n v="4.1599998469999999"/>
    <n v="1.980000019"/>
    <n v="4.7100000380000004"/>
    <n v="0"/>
    <n v="58"/>
    <n v="38"/>
    <n v="239"/>
    <n v="689"/>
    <n v="2254"/>
  </r>
  <r>
    <x v="19"/>
    <x v="4"/>
    <n v="5771"/>
    <x v="153"/>
    <n v="3.7699999809999998"/>
    <n v="0"/>
    <n v="0"/>
    <n v="0"/>
    <n v="3.7699999809999998"/>
    <n v="0"/>
    <n v="0"/>
    <n v="0"/>
    <n v="288"/>
    <n v="521"/>
    <n v="1831"/>
  </r>
  <r>
    <x v="19"/>
    <x v="5"/>
    <n v="655"/>
    <x v="399"/>
    <n v="0.43000000700000002"/>
    <n v="0"/>
    <n v="0"/>
    <n v="0"/>
    <n v="0.43000000700000002"/>
    <n v="0"/>
    <n v="0"/>
    <n v="0"/>
    <n v="46"/>
    <n v="943"/>
    <n v="1397"/>
  </r>
  <r>
    <x v="19"/>
    <x v="6"/>
    <n v="3727"/>
    <x v="400"/>
    <n v="2.4300000669999999"/>
    <n v="0"/>
    <n v="0"/>
    <n v="0"/>
    <n v="2.4300000669999999"/>
    <n v="0"/>
    <n v="0"/>
    <n v="0"/>
    <n v="206"/>
    <n v="622"/>
    <n v="1683"/>
  </r>
  <r>
    <x v="19"/>
    <x v="7"/>
    <n v="15482"/>
    <x v="401"/>
    <n v="10.10999966"/>
    <n v="0"/>
    <n v="4.2800002099999999"/>
    <n v="1.6599999670000001"/>
    <n v="4.1799998279999997"/>
    <n v="0"/>
    <n v="69"/>
    <n v="28"/>
    <n v="249"/>
    <n v="756"/>
    <n v="2284"/>
  </r>
  <r>
    <x v="19"/>
    <x v="8"/>
    <n v="2713"/>
    <x v="65"/>
    <n v="1.769999981"/>
    <n v="0"/>
    <n v="0"/>
    <n v="0"/>
    <n v="1.769999981"/>
    <n v="0"/>
    <n v="0"/>
    <n v="0"/>
    <n v="148"/>
    <n v="598"/>
    <n v="1570"/>
  </r>
  <r>
    <x v="19"/>
    <x v="9"/>
    <n v="12346"/>
    <x v="402"/>
    <n v="8.0600004199999997"/>
    <n v="0"/>
    <n v="2.9500000480000002"/>
    <n v="2.1600000860000002"/>
    <n v="2.960000038"/>
    <n v="0"/>
    <n v="47"/>
    <n v="42"/>
    <n v="177"/>
    <n v="801"/>
    <n v="2066"/>
  </r>
  <r>
    <x v="19"/>
    <x v="10"/>
    <n v="11682"/>
    <x v="403"/>
    <n v="7.6300001139999996"/>
    <n v="0"/>
    <n v="1.3799999949999999"/>
    <n v="0.62999999500000003"/>
    <n v="5.5999999049999998"/>
    <n v="0"/>
    <n v="25"/>
    <n v="16"/>
    <n v="270"/>
    <n v="781"/>
    <n v="2105"/>
  </r>
  <r>
    <x v="19"/>
    <x v="11"/>
    <n v="4112"/>
    <x v="404"/>
    <n v="2.6900000569999998"/>
    <n v="0"/>
    <n v="0"/>
    <n v="0"/>
    <n v="2.6800000669999999"/>
    <n v="0"/>
    <n v="0"/>
    <n v="0"/>
    <n v="272"/>
    <n v="443"/>
    <n v="1776"/>
  </r>
  <r>
    <x v="19"/>
    <x v="12"/>
    <n v="1807"/>
    <x v="405"/>
    <n v="1.1799999480000001"/>
    <n v="0"/>
    <n v="0"/>
    <n v="0"/>
    <n v="1.1799999480000001"/>
    <n v="0"/>
    <n v="0"/>
    <n v="0"/>
    <n v="104"/>
    <n v="582"/>
    <n v="1507"/>
  </r>
  <r>
    <x v="19"/>
    <x v="13"/>
    <n v="10946"/>
    <x v="128"/>
    <n v="7.1900000569999998"/>
    <n v="0"/>
    <n v="2.9300000669999999"/>
    <n v="0.56999999300000004"/>
    <n v="3.6900000569999998"/>
    <n v="0"/>
    <n v="51"/>
    <n v="11"/>
    <n v="201"/>
    <n v="732"/>
    <n v="2033"/>
  </r>
  <r>
    <x v="19"/>
    <x v="14"/>
    <n v="11886"/>
    <x v="406"/>
    <n v="7.7600002290000001"/>
    <n v="0"/>
    <n v="2.369999886"/>
    <n v="0.93000000699999996"/>
    <n v="4.4600000380000004"/>
    <n v="0"/>
    <n v="40"/>
    <n v="18"/>
    <n v="238"/>
    <n v="750"/>
    <n v="2093"/>
  </r>
  <r>
    <x v="19"/>
    <x v="15"/>
    <n v="10538"/>
    <x v="291"/>
    <n v="6.8800001139999996"/>
    <n v="0"/>
    <n v="1.1399999860000001"/>
    <n v="1"/>
    <n v="4.7399997709999999"/>
    <n v="0"/>
    <n v="16"/>
    <n v="16"/>
    <n v="206"/>
    <n v="745"/>
    <n v="1922"/>
  </r>
  <r>
    <x v="19"/>
    <x v="16"/>
    <n v="11393"/>
    <x v="403"/>
    <n v="7.6300001139999996"/>
    <n v="0"/>
    <n v="3.710000038"/>
    <n v="0.75"/>
    <n v="3.170000076"/>
    <n v="0"/>
    <n v="49"/>
    <n v="13"/>
    <n v="165"/>
    <n v="727"/>
    <n v="1999"/>
  </r>
  <r>
    <x v="19"/>
    <x v="17"/>
    <n v="12764"/>
    <x v="407"/>
    <n v="8.3299999239999991"/>
    <n v="0"/>
    <n v="2.789999962"/>
    <n v="0.63999998599999997"/>
    <n v="4.9099998469999999"/>
    <n v="0"/>
    <n v="46"/>
    <n v="15"/>
    <n v="270"/>
    <n v="709"/>
    <n v="2169"/>
  </r>
  <r>
    <x v="19"/>
    <x v="18"/>
    <n v="1202"/>
    <x v="408"/>
    <n v="0.77999997099999996"/>
    <n v="0"/>
    <n v="0"/>
    <n v="0"/>
    <n v="0.77999997099999996"/>
    <n v="0"/>
    <n v="0"/>
    <n v="0"/>
    <n v="84"/>
    <n v="506"/>
    <n v="1463"/>
  </r>
  <r>
    <x v="19"/>
    <x v="19"/>
    <n v="5164"/>
    <x v="409"/>
    <n v="3.369999886"/>
    <n v="0"/>
    <n v="0"/>
    <n v="0"/>
    <n v="3.369999886"/>
    <n v="0"/>
    <n v="0"/>
    <n v="0"/>
    <n v="237"/>
    <n v="436"/>
    <n v="1747"/>
  </r>
  <r>
    <x v="19"/>
    <x v="20"/>
    <n v="9769"/>
    <x v="204"/>
    <n v="6.3800001139999996"/>
    <n v="0"/>
    <n v="1.059999943"/>
    <n v="0.40999999599999998"/>
    <n v="4.9000000950000002"/>
    <n v="0"/>
    <n v="23"/>
    <n v="9"/>
    <n v="227"/>
    <n v="724"/>
    <n v="1996"/>
  </r>
  <r>
    <x v="19"/>
    <x v="21"/>
    <n v="12848"/>
    <x v="410"/>
    <n v="8.3900003430000005"/>
    <n v="0"/>
    <n v="1.5"/>
    <n v="1.2000000479999999"/>
    <n v="5.6799998279999997"/>
    <n v="0"/>
    <n v="26"/>
    <n v="29"/>
    <n v="247"/>
    <n v="812"/>
    <n v="2116"/>
  </r>
  <r>
    <x v="19"/>
    <x v="22"/>
    <n v="4249"/>
    <x v="411"/>
    <n v="2.7699999809999998"/>
    <n v="0"/>
    <n v="0"/>
    <n v="0"/>
    <n v="2.7699999809999998"/>
    <n v="0"/>
    <n v="0"/>
    <n v="0"/>
    <n v="224"/>
    <n v="651"/>
    <n v="1698"/>
  </r>
  <r>
    <x v="19"/>
    <x v="23"/>
    <n v="14331"/>
    <x v="412"/>
    <n v="9.5100002289999992"/>
    <n v="0"/>
    <n v="3.4300000669999999"/>
    <n v="1.6599999670000001"/>
    <n v="4.4299998279999997"/>
    <n v="0"/>
    <n v="44"/>
    <n v="29"/>
    <n v="241"/>
    <n v="692"/>
    <n v="2156"/>
  </r>
  <r>
    <x v="19"/>
    <x v="24"/>
    <n v="9632"/>
    <x v="413"/>
    <n v="6.2899999619999996"/>
    <n v="0"/>
    <n v="1.519999981"/>
    <n v="0.540000021"/>
    <n v="4.2300000190000002"/>
    <n v="0"/>
    <n v="21"/>
    <n v="9"/>
    <n v="229"/>
    <n v="761"/>
    <n v="1916"/>
  </r>
  <r>
    <x v="19"/>
    <x v="25"/>
    <n v="1868"/>
    <x v="414"/>
    <n v="1.2200000289999999"/>
    <n v="0"/>
    <n v="0"/>
    <n v="0"/>
    <n v="1.2200000289999999"/>
    <n v="0"/>
    <n v="0"/>
    <n v="0"/>
    <n v="96"/>
    <n v="902"/>
    <n v="1494"/>
  </r>
  <r>
    <x v="19"/>
    <x v="26"/>
    <n v="6083"/>
    <x v="415"/>
    <n v="4"/>
    <n v="0"/>
    <n v="0.219999999"/>
    <n v="0.469999999"/>
    <n v="3.2999999519999998"/>
    <n v="0"/>
    <n v="3"/>
    <n v="8"/>
    <n v="210"/>
    <n v="505"/>
    <n v="1762"/>
  </r>
  <r>
    <x v="19"/>
    <x v="27"/>
    <n v="11611"/>
    <x v="205"/>
    <n v="7.579999924"/>
    <n v="0"/>
    <n v="2.130000114"/>
    <n v="0.88999998599999997"/>
    <n v="4.5599999430000002"/>
    <n v="0"/>
    <n v="59"/>
    <n v="22"/>
    <n v="251"/>
    <n v="667"/>
    <n v="2272"/>
  </r>
  <r>
    <x v="19"/>
    <x v="28"/>
    <n v="16358"/>
    <x v="416"/>
    <n v="10.710000040000001"/>
    <n v="0"/>
    <n v="3.869999886"/>
    <n v="1.6100000139999999"/>
    <n v="5.1999998090000004"/>
    <n v="0"/>
    <n v="61"/>
    <n v="40"/>
    <n v="265"/>
    <n v="707"/>
    <n v="2335"/>
  </r>
  <r>
    <x v="19"/>
    <x v="29"/>
    <n v="4926"/>
    <x v="277"/>
    <n v="3.2200000289999999"/>
    <n v="0"/>
    <n v="0"/>
    <n v="0"/>
    <n v="3.2200000289999999"/>
    <n v="0"/>
    <n v="0"/>
    <n v="0"/>
    <n v="195"/>
    <n v="628"/>
    <n v="1693"/>
  </r>
  <r>
    <x v="19"/>
    <x v="30"/>
    <n v="3121"/>
    <x v="57"/>
    <n v="2.039999962"/>
    <n v="0"/>
    <n v="0.579999983"/>
    <n v="0.40000000600000002"/>
    <n v="1.059999943"/>
    <n v="0"/>
    <n v="8"/>
    <n v="6"/>
    <n v="48"/>
    <n v="222"/>
    <n v="741"/>
  </r>
  <r>
    <x v="20"/>
    <x v="0"/>
    <n v="8135"/>
    <x v="417"/>
    <n v="6.079999924"/>
    <n v="0"/>
    <n v="3.5999999049999998"/>
    <n v="0.37999999499999998"/>
    <n v="2.0999999049999998"/>
    <n v="0"/>
    <n v="86"/>
    <n v="16"/>
    <n v="140"/>
    <n v="728"/>
    <n v="3405"/>
  </r>
  <r>
    <x v="20"/>
    <x v="1"/>
    <n v="5077"/>
    <x v="418"/>
    <n v="3.789999962"/>
    <n v="0"/>
    <n v="0.31999999299999998"/>
    <n v="0.219999999"/>
    <n v="3.25"/>
    <n v="0"/>
    <n v="15"/>
    <n v="11"/>
    <n v="144"/>
    <n v="776"/>
    <n v="2551"/>
  </r>
  <r>
    <x v="20"/>
    <x v="2"/>
    <n v="8596"/>
    <x v="311"/>
    <n v="6.420000076"/>
    <n v="0"/>
    <n v="3.329999924"/>
    <n v="0.310000002"/>
    <n v="2.7799999710000001"/>
    <n v="0"/>
    <n v="118"/>
    <n v="30"/>
    <n v="176"/>
    <n v="662"/>
    <n v="4022"/>
  </r>
  <r>
    <x v="20"/>
    <x v="3"/>
    <n v="12087"/>
    <x v="367"/>
    <n v="9.0799999239999991"/>
    <n v="0"/>
    <n v="3.920000076"/>
    <n v="1.6000000240000001"/>
    <n v="3.5599999430000002"/>
    <n v="0"/>
    <n v="115"/>
    <n v="54"/>
    <n v="199"/>
    <n v="695"/>
    <n v="4005"/>
  </r>
  <r>
    <x v="20"/>
    <x v="4"/>
    <n v="14269"/>
    <x v="419"/>
    <n v="10.65999985"/>
    <n v="0"/>
    <n v="6.6399998660000001"/>
    <n v="1.2799999710000001"/>
    <n v="2.7300000190000002"/>
    <n v="0"/>
    <n v="184"/>
    <n v="56"/>
    <n v="158"/>
    <n v="472"/>
    <n v="4274"/>
  </r>
  <r>
    <x v="20"/>
    <x v="5"/>
    <n v="12231"/>
    <x v="420"/>
    <n v="9.1400003430000005"/>
    <n v="0"/>
    <n v="5.9800000190000002"/>
    <n v="0.829999983"/>
    <n v="2.3199999330000001"/>
    <n v="0"/>
    <n v="200"/>
    <n v="37"/>
    <n v="159"/>
    <n v="525"/>
    <n v="4552"/>
  </r>
  <r>
    <x v="20"/>
    <x v="6"/>
    <n v="9893"/>
    <x v="421"/>
    <n v="7.3899998660000001"/>
    <n v="0"/>
    <n v="4.8600001339999999"/>
    <n v="0.72000002900000004"/>
    <n v="1.8200000519999999"/>
    <n v="0"/>
    <n v="114"/>
    <n v="32"/>
    <n v="130"/>
    <n v="623"/>
    <n v="3625"/>
  </r>
  <r>
    <x v="20"/>
    <x v="7"/>
    <n v="12574"/>
    <x v="422"/>
    <n v="9.4200000760000009"/>
    <n v="0"/>
    <n v="7.0199999809999998"/>
    <n v="0.63999998599999997"/>
    <n v="1.7599999900000001"/>
    <n v="0"/>
    <n v="108"/>
    <n v="23"/>
    <n v="111"/>
    <n v="733"/>
    <n v="3501"/>
  </r>
  <r>
    <x v="20"/>
    <x v="8"/>
    <n v="8330"/>
    <x v="423"/>
    <n v="6.2199997900000001"/>
    <n v="0"/>
    <n v="4.1199998860000004"/>
    <n v="0.34000000400000002"/>
    <n v="1.7599999900000001"/>
    <n v="0"/>
    <n v="87"/>
    <n v="16"/>
    <n v="113"/>
    <n v="773"/>
    <n v="3192"/>
  </r>
  <r>
    <x v="20"/>
    <x v="9"/>
    <n v="10830"/>
    <x v="424"/>
    <n v="8.0900001530000001"/>
    <n v="0"/>
    <n v="3.6500000950000002"/>
    <n v="1.6599999670000001"/>
    <n v="2.7799999710000001"/>
    <n v="0"/>
    <n v="110"/>
    <n v="74"/>
    <n v="175"/>
    <n v="670"/>
    <n v="4018"/>
  </r>
  <r>
    <x v="20"/>
    <x v="10"/>
    <n v="9172"/>
    <x v="425"/>
    <n v="6.8499999049999998"/>
    <n v="0"/>
    <n v="2.420000076"/>
    <n v="0.790000021"/>
    <n v="3.2999999519999998"/>
    <n v="0"/>
    <n v="62"/>
    <n v="30"/>
    <n v="200"/>
    <n v="823"/>
    <n v="3329"/>
  </r>
  <r>
    <x v="20"/>
    <x v="11"/>
    <n v="7638"/>
    <x v="426"/>
    <n v="5.7100000380000004"/>
    <n v="0"/>
    <n v="1.210000038"/>
    <n v="0.36000001399999998"/>
    <n v="4.1399998660000001"/>
    <n v="0"/>
    <n v="24"/>
    <n v="24"/>
    <n v="223"/>
    <n v="627"/>
    <n v="3152"/>
  </r>
  <r>
    <x v="20"/>
    <x v="12"/>
    <n v="15764"/>
    <x v="427"/>
    <n v="11.77999973"/>
    <n v="0"/>
    <n v="7.6500000950000002"/>
    <n v="2.1500000950000002"/>
    <n v="1.980000019"/>
    <n v="0"/>
    <n v="210"/>
    <n v="65"/>
    <n v="141"/>
    <n v="425"/>
    <n v="4392"/>
  </r>
  <r>
    <x v="20"/>
    <x v="13"/>
    <n v="6393"/>
    <x v="428"/>
    <n v="4.7800002099999999"/>
    <n v="0"/>
    <n v="1.3500000240000001"/>
    <n v="0.670000017"/>
    <n v="2.7599999899999998"/>
    <n v="0"/>
    <n v="61"/>
    <n v="38"/>
    <n v="214"/>
    <n v="743"/>
    <n v="3374"/>
  </r>
  <r>
    <x v="20"/>
    <x v="14"/>
    <n v="5325"/>
    <x v="283"/>
    <n v="3.9800000190000002"/>
    <n v="0"/>
    <n v="0.85000002399999997"/>
    <n v="0.64999997600000003"/>
    <n v="2.4700000289999999"/>
    <n v="0"/>
    <n v="38"/>
    <n v="32"/>
    <n v="181"/>
    <n v="759"/>
    <n v="3088"/>
  </r>
  <r>
    <x v="20"/>
    <x v="15"/>
    <n v="6805"/>
    <x v="429"/>
    <n v="5.1399998660000001"/>
    <n v="0"/>
    <n v="1.809999943"/>
    <n v="0.40000000600000002"/>
    <n v="2.9300000669999999"/>
    <n v="0"/>
    <n v="63"/>
    <n v="16"/>
    <n v="190"/>
    <n v="773"/>
    <n v="3294"/>
  </r>
  <r>
    <x v="20"/>
    <x v="16"/>
    <n v="9841"/>
    <x v="386"/>
    <n v="7.4299998279999997"/>
    <n v="0"/>
    <n v="3.25"/>
    <n v="1.1699999569999999"/>
    <n v="3.0099999899999998"/>
    <n v="0"/>
    <n v="99"/>
    <n v="51"/>
    <n v="141"/>
    <n v="692"/>
    <n v="3580"/>
  </r>
  <r>
    <x v="20"/>
    <x v="17"/>
    <n v="7924"/>
    <x v="31"/>
    <n v="5.920000076"/>
    <n v="0"/>
    <n v="2.8399999139999998"/>
    <n v="0.61000001400000003"/>
    <n v="2.4700000289999999"/>
    <n v="0"/>
    <n v="97"/>
    <n v="36"/>
    <n v="165"/>
    <n v="739"/>
    <n v="3544"/>
  </r>
  <r>
    <x v="20"/>
    <x v="18"/>
    <n v="12363"/>
    <x v="430"/>
    <n v="9.2399997710000008"/>
    <n v="0"/>
    <n v="5.829999924"/>
    <n v="0.790000021"/>
    <n v="2.6099998950000001"/>
    <n v="0"/>
    <n v="207"/>
    <n v="45"/>
    <n v="163"/>
    <n v="621"/>
    <n v="4501"/>
  </r>
  <r>
    <x v="20"/>
    <x v="19"/>
    <n v="13368"/>
    <x v="431"/>
    <n v="9.9899997710000008"/>
    <n v="0"/>
    <n v="5.3099999430000002"/>
    <n v="1.440000057"/>
    <n v="3.2400000100000002"/>
    <n v="0"/>
    <n v="194"/>
    <n v="72"/>
    <n v="178"/>
    <n v="499"/>
    <n v="4546"/>
  </r>
  <r>
    <x v="20"/>
    <x v="20"/>
    <n v="7439"/>
    <x v="223"/>
    <n v="5.5599999430000002"/>
    <n v="0"/>
    <n v="1.1200000050000001"/>
    <n v="0.34999999399999998"/>
    <n v="4.0700001720000003"/>
    <n v="0"/>
    <n v="37"/>
    <n v="20"/>
    <n v="235"/>
    <n v="732"/>
    <n v="3014"/>
  </r>
  <r>
    <x v="20"/>
    <x v="21"/>
    <n v="11045"/>
    <x v="432"/>
    <n v="8.25"/>
    <n v="0"/>
    <n v="4.5199999809999998"/>
    <n v="0.15000000599999999"/>
    <n v="3.5699999330000001"/>
    <n v="0"/>
    <n v="97"/>
    <n v="8"/>
    <n v="212"/>
    <n v="580"/>
    <n v="3795"/>
  </r>
  <r>
    <x v="20"/>
    <x v="22"/>
    <n v="5206"/>
    <x v="433"/>
    <n v="3.8900001049999999"/>
    <n v="0"/>
    <n v="1.559999943"/>
    <n v="0.25"/>
    <n v="2.079999924"/>
    <n v="0"/>
    <n v="25"/>
    <n v="9"/>
    <n v="141"/>
    <n v="631"/>
    <n v="2755"/>
  </r>
  <r>
    <x v="20"/>
    <x v="23"/>
    <n v="7550"/>
    <x v="434"/>
    <n v="5.6399998660000001"/>
    <n v="0"/>
    <n v="2.5"/>
    <n v="0.469999999"/>
    <n v="2.670000076"/>
    <n v="0"/>
    <n v="45"/>
    <n v="21"/>
    <n v="143"/>
    <n v="1153"/>
    <n v="3004"/>
  </r>
  <r>
    <x v="20"/>
    <x v="24"/>
    <n v="4950"/>
    <x v="435"/>
    <n v="3.7000000480000002"/>
    <n v="0"/>
    <n v="1.9299999480000001"/>
    <n v="0.31999999299999998"/>
    <n v="1.4500000479999999"/>
    <n v="0"/>
    <n v="41"/>
    <n v="16"/>
    <n v="79"/>
    <n v="1304"/>
    <n v="2643"/>
  </r>
  <r>
    <x v="20"/>
    <x v="25"/>
    <n v="0"/>
    <x v="28"/>
    <n v="0"/>
    <n v="0"/>
    <n v="0"/>
    <n v="0"/>
    <n v="0"/>
    <n v="0"/>
    <n v="0"/>
    <n v="0"/>
    <n v="0"/>
    <n v="1440"/>
    <n v="1819"/>
  </r>
  <r>
    <x v="20"/>
    <x v="26"/>
    <n v="0"/>
    <x v="28"/>
    <n v="0"/>
    <n v="0"/>
    <n v="0"/>
    <n v="0"/>
    <n v="0"/>
    <n v="0"/>
    <n v="0"/>
    <n v="0"/>
    <n v="0"/>
    <n v="1440"/>
    <n v="1819"/>
  </r>
  <r>
    <x v="20"/>
    <x v="27"/>
    <n v="3421"/>
    <x v="344"/>
    <n v="2.5599999430000002"/>
    <n v="0"/>
    <n v="1.4299999480000001"/>
    <n v="0.14000000100000001"/>
    <n v="0.99000001000000004"/>
    <n v="0"/>
    <n v="34"/>
    <n v="11"/>
    <n v="70"/>
    <n v="1099"/>
    <n v="2489"/>
  </r>
  <r>
    <x v="20"/>
    <x v="28"/>
    <n v="8869"/>
    <x v="210"/>
    <n v="6.6500000950000002"/>
    <n v="0"/>
    <n v="2.5599999430000002"/>
    <n v="0.75"/>
    <n v="3.3499999049999998"/>
    <n v="0"/>
    <n v="104"/>
    <n v="37"/>
    <n v="194"/>
    <n v="639"/>
    <n v="3841"/>
  </r>
  <r>
    <x v="20"/>
    <x v="29"/>
    <n v="4038"/>
    <x v="92"/>
    <n v="3.039999962"/>
    <n v="0"/>
    <n v="1.8300000430000001"/>
    <n v="0.30000001199999998"/>
    <n v="0.88999998599999997"/>
    <n v="0"/>
    <n v="45"/>
    <n v="15"/>
    <n v="63"/>
    <n v="257"/>
    <n v="1665"/>
  </r>
  <r>
    <x v="21"/>
    <x v="0"/>
    <n v="0"/>
    <x v="28"/>
    <n v="0"/>
    <n v="0"/>
    <n v="0"/>
    <n v="0"/>
    <n v="0"/>
    <n v="0"/>
    <n v="0"/>
    <n v="0"/>
    <n v="0"/>
    <n v="1440"/>
    <n v="1496"/>
  </r>
  <r>
    <x v="21"/>
    <x v="1"/>
    <n v="0"/>
    <x v="28"/>
    <n v="0"/>
    <n v="0"/>
    <n v="0"/>
    <n v="0"/>
    <n v="0"/>
    <n v="0"/>
    <n v="0"/>
    <n v="0"/>
    <n v="0"/>
    <n v="1440"/>
    <n v="1496"/>
  </r>
  <r>
    <x v="21"/>
    <x v="2"/>
    <n v="0"/>
    <x v="28"/>
    <n v="0"/>
    <n v="0"/>
    <n v="0"/>
    <n v="0"/>
    <n v="0"/>
    <n v="0"/>
    <n v="0"/>
    <n v="0"/>
    <n v="0"/>
    <n v="1440"/>
    <n v="1496"/>
  </r>
  <r>
    <x v="21"/>
    <x v="3"/>
    <n v="14019"/>
    <x v="436"/>
    <n v="10.59000015"/>
    <n v="0"/>
    <n v="0"/>
    <n v="0.280000001"/>
    <n v="10.30000019"/>
    <n v="0"/>
    <n v="0"/>
    <n v="6"/>
    <n v="513"/>
    <n v="921"/>
    <n v="2865"/>
  </r>
  <r>
    <x v="21"/>
    <x v="4"/>
    <n v="14450"/>
    <x v="437"/>
    <n v="10.90999985"/>
    <n v="0"/>
    <n v="0.579999983"/>
    <n v="0.85000002399999997"/>
    <n v="9.4799995419999998"/>
    <n v="0"/>
    <n v="7"/>
    <n v="15"/>
    <n v="518"/>
    <n v="502"/>
    <n v="2828"/>
  </r>
  <r>
    <x v="21"/>
    <x v="5"/>
    <n v="7150"/>
    <x v="438"/>
    <n v="5.4000000950000002"/>
    <n v="0"/>
    <n v="0"/>
    <n v="0"/>
    <n v="5.4000000950000002"/>
    <n v="0"/>
    <n v="0"/>
    <n v="0"/>
    <n v="312"/>
    <n v="702"/>
    <n v="2225"/>
  </r>
  <r>
    <x v="21"/>
    <x v="6"/>
    <n v="5153"/>
    <x v="439"/>
    <n v="3.9100000860000002"/>
    <n v="0"/>
    <n v="0"/>
    <n v="0"/>
    <n v="3.8900001049999999"/>
    <n v="0"/>
    <n v="0"/>
    <n v="0"/>
    <n v="241"/>
    <n v="759"/>
    <n v="2018"/>
  </r>
  <r>
    <x v="21"/>
    <x v="7"/>
    <n v="11135"/>
    <x v="440"/>
    <n v="8.4099998469999999"/>
    <n v="0"/>
    <n v="0"/>
    <n v="0"/>
    <n v="8.4099998469999999"/>
    <n v="0"/>
    <n v="0"/>
    <n v="0"/>
    <n v="480"/>
    <n v="425"/>
    <n v="2606"/>
  </r>
  <r>
    <x v="21"/>
    <x v="8"/>
    <n v="10449"/>
    <x v="59"/>
    <n v="8.0200004580000002"/>
    <n v="0"/>
    <n v="2.0299999710000001"/>
    <n v="0.47999998900000002"/>
    <n v="5.5199999809999998"/>
    <n v="0"/>
    <n v="26"/>
    <n v="10"/>
    <n v="349"/>
    <n v="587"/>
    <n v="2536"/>
  </r>
  <r>
    <x v="21"/>
    <x v="9"/>
    <n v="19542"/>
    <x v="441"/>
    <n v="15.010000229999999"/>
    <n v="0"/>
    <n v="0.980000019"/>
    <n v="0.40000000600000002"/>
    <n v="5.6199998860000004"/>
    <n v="0"/>
    <n v="11"/>
    <n v="19"/>
    <n v="294"/>
    <n v="579"/>
    <n v="4900"/>
  </r>
  <r>
    <x v="21"/>
    <x v="10"/>
    <n v="8206"/>
    <x v="442"/>
    <n v="6.1999998090000004"/>
    <n v="0"/>
    <n v="0"/>
    <n v="0"/>
    <n v="6.1999998090000004"/>
    <n v="0"/>
    <n v="0"/>
    <n v="0"/>
    <n v="402"/>
    <n v="413"/>
    <n v="2409"/>
  </r>
  <r>
    <x v="21"/>
    <x v="11"/>
    <n v="11495"/>
    <x v="443"/>
    <n v="8.6800003050000001"/>
    <n v="0"/>
    <n v="0"/>
    <n v="0"/>
    <n v="8.6800003050000001"/>
    <n v="0"/>
    <n v="0"/>
    <n v="0"/>
    <n v="512"/>
    <n v="468"/>
    <n v="2651"/>
  </r>
  <r>
    <x v="21"/>
    <x v="12"/>
    <n v="7623"/>
    <x v="444"/>
    <n v="5.7600002290000001"/>
    <n v="0"/>
    <n v="0"/>
    <n v="0"/>
    <n v="5.7600002290000001"/>
    <n v="0"/>
    <n v="0"/>
    <n v="0"/>
    <n v="362"/>
    <n v="711"/>
    <n v="2305"/>
  </r>
  <r>
    <x v="21"/>
    <x v="13"/>
    <n v="0"/>
    <x v="28"/>
    <n v="0"/>
    <n v="0"/>
    <n v="0"/>
    <n v="0"/>
    <n v="0"/>
    <n v="0"/>
    <n v="0"/>
    <n v="0"/>
    <n v="0"/>
    <n v="1440"/>
    <n v="1497"/>
  </r>
  <r>
    <x v="21"/>
    <x v="14"/>
    <n v="9543"/>
    <x v="71"/>
    <n v="7.2100000380000004"/>
    <n v="0"/>
    <n v="0"/>
    <n v="0.34000000400000002"/>
    <n v="6.8699998860000004"/>
    <n v="0"/>
    <n v="0"/>
    <n v="7"/>
    <n v="352"/>
    <n v="1077"/>
    <n v="2450"/>
  </r>
  <r>
    <x v="21"/>
    <x v="15"/>
    <n v="9411"/>
    <x v="445"/>
    <n v="7.1100001339999999"/>
    <n v="0"/>
    <n v="0"/>
    <n v="0"/>
    <n v="7.1100001339999999"/>
    <n v="0"/>
    <n v="0"/>
    <n v="0"/>
    <n v="458"/>
    <n v="417"/>
    <n v="2576"/>
  </r>
  <r>
    <x v="21"/>
    <x v="16"/>
    <n v="3403"/>
    <x v="70"/>
    <n v="2.5999999049999998"/>
    <n v="0"/>
    <n v="0"/>
    <n v="0"/>
    <n v="2.5999999049999998"/>
    <n v="0"/>
    <n v="0"/>
    <n v="0"/>
    <n v="141"/>
    <n v="758"/>
    <n v="1879"/>
  </r>
  <r>
    <x v="21"/>
    <x v="17"/>
    <n v="9592"/>
    <x v="446"/>
    <n v="7.2399997709999999"/>
    <n v="0"/>
    <n v="0"/>
    <n v="0"/>
    <n v="7.2399997709999999"/>
    <n v="0"/>
    <n v="0"/>
    <n v="0"/>
    <n v="461"/>
    <n v="479"/>
    <n v="2560"/>
  </r>
  <r>
    <x v="21"/>
    <x v="18"/>
    <n v="6987"/>
    <x v="380"/>
    <n v="5.2800002099999999"/>
    <n v="0"/>
    <n v="0"/>
    <n v="0"/>
    <n v="5.2800002099999999"/>
    <n v="0"/>
    <n v="0"/>
    <n v="0"/>
    <n v="343"/>
    <n v="1040"/>
    <n v="2275"/>
  </r>
  <r>
    <x v="21"/>
    <x v="19"/>
    <n v="8915"/>
    <x v="319"/>
    <n v="6.7300000190000002"/>
    <n v="0"/>
    <n v="0"/>
    <n v="0"/>
    <n v="6.7300000190000002"/>
    <n v="0"/>
    <n v="0"/>
    <n v="0"/>
    <n v="397"/>
    <n v="525"/>
    <n v="2361"/>
  </r>
  <r>
    <x v="21"/>
    <x v="20"/>
    <n v="4933"/>
    <x v="151"/>
    <n v="3.7300000190000002"/>
    <n v="0"/>
    <n v="0"/>
    <n v="0"/>
    <n v="3.7300000190000002"/>
    <n v="0"/>
    <n v="0"/>
    <n v="0"/>
    <n v="236"/>
    <n v="1204"/>
    <n v="2044"/>
  </r>
  <r>
    <x v="21"/>
    <x v="21"/>
    <n v="0"/>
    <x v="28"/>
    <n v="0"/>
    <n v="0"/>
    <n v="0"/>
    <n v="0"/>
    <n v="0"/>
    <n v="0"/>
    <n v="0"/>
    <n v="0"/>
    <n v="0"/>
    <n v="1440"/>
    <n v="1496"/>
  </r>
  <r>
    <x v="21"/>
    <x v="22"/>
    <n v="2997"/>
    <x v="90"/>
    <n v="2.2599999899999998"/>
    <n v="0"/>
    <n v="0"/>
    <n v="0"/>
    <n v="2.2599999899999998"/>
    <n v="0"/>
    <n v="0"/>
    <n v="0"/>
    <n v="156"/>
    <n v="1279"/>
    <n v="1902"/>
  </r>
  <r>
    <x v="21"/>
    <x v="23"/>
    <n v="9799"/>
    <x v="131"/>
    <n v="7.4000000950000002"/>
    <n v="0"/>
    <n v="0"/>
    <n v="0"/>
    <n v="7.4000000950000002"/>
    <n v="0"/>
    <n v="0"/>
    <n v="0"/>
    <n v="487"/>
    <n v="479"/>
    <n v="2636"/>
  </r>
  <r>
    <x v="21"/>
    <x v="24"/>
    <n v="3365"/>
    <x v="101"/>
    <n v="2.6800000669999999"/>
    <n v="0"/>
    <n v="0"/>
    <n v="0"/>
    <n v="2.6800000669999999"/>
    <n v="0"/>
    <n v="0"/>
    <n v="0"/>
    <n v="133"/>
    <n v="673"/>
    <n v="1838"/>
  </r>
  <r>
    <x v="21"/>
    <x v="25"/>
    <n v="7336"/>
    <x v="218"/>
    <n v="5.5399999619999996"/>
    <n v="0"/>
    <n v="0"/>
    <n v="0"/>
    <n v="5.5399999619999996"/>
    <n v="0"/>
    <n v="0"/>
    <n v="0"/>
    <n v="412"/>
    <n v="456"/>
    <n v="2469"/>
  </r>
  <r>
    <x v="21"/>
    <x v="26"/>
    <n v="7328"/>
    <x v="447"/>
    <n v="5.5300002099999999"/>
    <n v="0"/>
    <n v="0"/>
    <n v="0"/>
    <n v="5.5300002099999999"/>
    <n v="0"/>
    <n v="0"/>
    <n v="0"/>
    <n v="318"/>
    <n v="517"/>
    <n v="2250"/>
  </r>
  <r>
    <x v="21"/>
    <x v="27"/>
    <n v="4477"/>
    <x v="226"/>
    <n v="3.380000114"/>
    <n v="0"/>
    <n v="0"/>
    <n v="0"/>
    <n v="3.380000114"/>
    <n v="0"/>
    <n v="0"/>
    <n v="0"/>
    <n v="197"/>
    <n v="125"/>
    <n v="1248"/>
  </r>
  <r>
    <x v="22"/>
    <x v="0"/>
    <n v="4562"/>
    <x v="161"/>
    <n v="3.4500000480000002"/>
    <n v="0"/>
    <n v="0"/>
    <n v="0"/>
    <n v="3.4500000480000002"/>
    <n v="0"/>
    <n v="0"/>
    <n v="0"/>
    <n v="199"/>
    <n v="1241"/>
    <n v="2560"/>
  </r>
  <r>
    <x v="22"/>
    <x v="1"/>
    <n v="7142"/>
    <x v="438"/>
    <n v="5.4000000950000002"/>
    <n v="0"/>
    <n v="0"/>
    <n v="0"/>
    <n v="5.3899998660000001"/>
    <n v="0.01"/>
    <n v="0"/>
    <n v="0"/>
    <n v="350"/>
    <n v="1090"/>
    <n v="2905"/>
  </r>
  <r>
    <x v="22"/>
    <x v="2"/>
    <n v="7671"/>
    <x v="448"/>
    <n v="5.8000001909999996"/>
    <n v="0"/>
    <n v="0"/>
    <n v="0"/>
    <n v="5.7699999809999998"/>
    <n v="2.9999998999999999E-2"/>
    <n v="0"/>
    <n v="0"/>
    <n v="363"/>
    <n v="1077"/>
    <n v="2952"/>
  </r>
  <r>
    <x v="22"/>
    <x v="3"/>
    <n v="9501"/>
    <x v="135"/>
    <n v="7.1799998279999997"/>
    <n v="0"/>
    <n v="0"/>
    <n v="0"/>
    <n v="7.170000076"/>
    <n v="0.01"/>
    <n v="0"/>
    <n v="0"/>
    <n v="328"/>
    <n v="1112"/>
    <n v="2896"/>
  </r>
  <r>
    <x v="22"/>
    <x v="4"/>
    <n v="8301"/>
    <x v="3"/>
    <n v="6.2800002099999999"/>
    <n v="0"/>
    <n v="0"/>
    <n v="0"/>
    <n v="6.2699999809999998"/>
    <n v="0.01"/>
    <n v="0"/>
    <n v="0"/>
    <n v="258"/>
    <n v="1182"/>
    <n v="2783"/>
  </r>
  <r>
    <x v="22"/>
    <x v="5"/>
    <n v="7851"/>
    <x v="449"/>
    <n v="5.9400000569999998"/>
    <n v="0"/>
    <n v="1.1399999860000001"/>
    <n v="0.790000021"/>
    <n v="4"/>
    <n v="0"/>
    <n v="31"/>
    <n v="12"/>
    <n v="225"/>
    <n v="1172"/>
    <n v="3171"/>
  </r>
  <r>
    <x v="22"/>
    <x v="6"/>
    <n v="6885"/>
    <x v="450"/>
    <n v="5.2100000380000004"/>
    <n v="0"/>
    <n v="0"/>
    <n v="0"/>
    <n v="5.1900000569999998"/>
    <n v="0.02"/>
    <n v="0"/>
    <n v="0"/>
    <n v="271"/>
    <n v="1169"/>
    <n v="2766"/>
  </r>
  <r>
    <x v="22"/>
    <x v="7"/>
    <n v="7142"/>
    <x v="438"/>
    <n v="5.4000000950000002"/>
    <n v="0"/>
    <n v="0"/>
    <n v="0"/>
    <n v="5.3899998660000001"/>
    <n v="0.01"/>
    <n v="0"/>
    <n v="0"/>
    <n v="321"/>
    <n v="1119"/>
    <n v="2839"/>
  </r>
  <r>
    <x v="22"/>
    <x v="8"/>
    <n v="6361"/>
    <x v="451"/>
    <n v="4.8099999430000002"/>
    <n v="0"/>
    <n v="0"/>
    <n v="0"/>
    <n v="4.8000001909999996"/>
    <n v="0.01"/>
    <n v="0"/>
    <n v="0"/>
    <n v="258"/>
    <n v="1182"/>
    <n v="2701"/>
  </r>
  <r>
    <x v="22"/>
    <x v="9"/>
    <n v="0"/>
    <x v="28"/>
    <n v="0"/>
    <n v="0"/>
    <n v="0"/>
    <n v="0"/>
    <n v="0"/>
    <n v="0"/>
    <n v="0"/>
    <n v="0"/>
    <n v="0"/>
    <n v="1440"/>
    <n v="2060"/>
  </r>
  <r>
    <x v="22"/>
    <x v="10"/>
    <n v="6238"/>
    <x v="452"/>
    <n v="4.7199997900000001"/>
    <n v="0"/>
    <n v="0"/>
    <n v="0"/>
    <n v="4.7199997900000001"/>
    <n v="0"/>
    <n v="0"/>
    <n v="0"/>
    <n v="302"/>
    <n v="1138"/>
    <n v="2796"/>
  </r>
  <r>
    <x v="22"/>
    <x v="11"/>
    <n v="0"/>
    <x v="28"/>
    <n v="0"/>
    <n v="0"/>
    <n v="0"/>
    <n v="0"/>
    <n v="0"/>
    <n v="0"/>
    <n v="33"/>
    <n v="0"/>
    <n v="0"/>
    <n v="1407"/>
    <n v="2664"/>
  </r>
  <r>
    <x v="22"/>
    <x v="12"/>
    <n v="5896"/>
    <x v="76"/>
    <n v="4.4600000380000004"/>
    <n v="0"/>
    <n v="0"/>
    <n v="0"/>
    <n v="4.4600000380000004"/>
    <n v="0"/>
    <n v="0"/>
    <n v="0"/>
    <n v="258"/>
    <n v="1182"/>
    <n v="2703"/>
  </r>
  <r>
    <x v="22"/>
    <x v="13"/>
    <n v="7802"/>
    <x v="453"/>
    <n v="5.9000000950000002"/>
    <n v="0"/>
    <n v="0.68000000699999996"/>
    <n v="0.18000000699999999"/>
    <n v="5.0300002099999999"/>
    <n v="0.01"/>
    <n v="8"/>
    <n v="3"/>
    <n v="249"/>
    <n v="1180"/>
    <n v="2771"/>
  </r>
  <r>
    <x v="22"/>
    <x v="14"/>
    <n v="0"/>
    <x v="28"/>
    <n v="0"/>
    <n v="0"/>
    <n v="0"/>
    <n v="0"/>
    <n v="0"/>
    <n v="0"/>
    <n v="0"/>
    <n v="0"/>
    <n v="0"/>
    <n v="1440"/>
    <n v="2060"/>
  </r>
  <r>
    <x v="22"/>
    <x v="15"/>
    <n v="5565"/>
    <x v="125"/>
    <n v="4.2100000380000004"/>
    <n v="0"/>
    <n v="0"/>
    <n v="0"/>
    <n v="4.1799998279999997"/>
    <n v="2.9999998999999999E-2"/>
    <n v="0"/>
    <n v="0"/>
    <n v="287"/>
    <n v="1153"/>
    <n v="2743"/>
  </r>
  <r>
    <x v="22"/>
    <x v="16"/>
    <n v="5731"/>
    <x v="190"/>
    <n v="4.329999924"/>
    <n v="0"/>
    <n v="0"/>
    <n v="0"/>
    <n v="4.329999924"/>
    <n v="0"/>
    <n v="0"/>
    <n v="0"/>
    <n v="255"/>
    <n v="1185"/>
    <n v="2687"/>
  </r>
  <r>
    <x v="22"/>
    <x v="17"/>
    <n v="0"/>
    <x v="28"/>
    <n v="0"/>
    <n v="0"/>
    <n v="0"/>
    <n v="0"/>
    <n v="0"/>
    <n v="0"/>
    <n v="0"/>
    <n v="0"/>
    <n v="0"/>
    <n v="1440"/>
    <n v="2060"/>
  </r>
  <r>
    <x v="22"/>
    <x v="18"/>
    <n v="6744"/>
    <x v="454"/>
    <n v="5.0999999049999998"/>
    <n v="0"/>
    <n v="0"/>
    <n v="0"/>
    <n v="5.0900001530000001"/>
    <n v="0.01"/>
    <n v="0"/>
    <n v="0"/>
    <n v="324"/>
    <n v="1116"/>
    <n v="2843"/>
  </r>
  <r>
    <x v="22"/>
    <x v="19"/>
    <n v="9837"/>
    <x v="455"/>
    <n v="7.4400000569999998"/>
    <n v="0"/>
    <n v="0.66000002599999996"/>
    <n v="2.75"/>
    <n v="4"/>
    <n v="0.02"/>
    <n v="8"/>
    <n v="95"/>
    <n v="282"/>
    <n v="1055"/>
    <n v="3327"/>
  </r>
  <r>
    <x v="22"/>
    <x v="20"/>
    <n v="6781"/>
    <x v="456"/>
    <n v="5.1300001139999996"/>
    <n v="0"/>
    <n v="0"/>
    <n v="0"/>
    <n v="5.1100001339999999"/>
    <n v="0.02"/>
    <n v="0"/>
    <n v="0"/>
    <n v="268"/>
    <n v="1172"/>
    <n v="2725"/>
  </r>
  <r>
    <x v="22"/>
    <x v="21"/>
    <n v="6047"/>
    <x v="98"/>
    <n v="4.5700001720000003"/>
    <n v="0"/>
    <n v="0"/>
    <n v="0"/>
    <n v="4.5700001720000003"/>
    <n v="0"/>
    <n v="0"/>
    <n v="0"/>
    <n v="240"/>
    <n v="1200"/>
    <n v="2671"/>
  </r>
  <r>
    <x v="22"/>
    <x v="22"/>
    <n v="5832"/>
    <x v="348"/>
    <n v="4.4099998469999999"/>
    <n v="0"/>
    <n v="0"/>
    <n v="0"/>
    <n v="4.4000000950000002"/>
    <n v="0.01"/>
    <n v="0"/>
    <n v="0"/>
    <n v="272"/>
    <n v="1168"/>
    <n v="2718"/>
  </r>
  <r>
    <x v="22"/>
    <x v="23"/>
    <n v="6339"/>
    <x v="457"/>
    <n v="4.7899999619999996"/>
    <n v="0"/>
    <n v="0"/>
    <n v="0"/>
    <n v="4.7899999619999996"/>
    <n v="0"/>
    <n v="0"/>
    <n v="0"/>
    <n v="239"/>
    <n v="1201"/>
    <n v="2682"/>
  </r>
  <r>
    <x v="22"/>
    <x v="24"/>
    <n v="6116"/>
    <x v="458"/>
    <n v="4.6199998860000004"/>
    <n v="0"/>
    <n v="0"/>
    <n v="0"/>
    <n v="4.5900001530000001"/>
    <n v="2.9999998999999999E-2"/>
    <n v="0"/>
    <n v="0"/>
    <n v="305"/>
    <n v="1135"/>
    <n v="2806"/>
  </r>
  <r>
    <x v="22"/>
    <x v="25"/>
    <n v="5510"/>
    <x v="378"/>
    <n v="4.170000076"/>
    <n v="0"/>
    <n v="0"/>
    <n v="0"/>
    <n v="4.1599998469999999"/>
    <n v="0"/>
    <n v="0"/>
    <n v="0"/>
    <n v="227"/>
    <n v="1213"/>
    <n v="2613"/>
  </r>
  <r>
    <x v="22"/>
    <x v="26"/>
    <n v="7706"/>
    <x v="459"/>
    <n v="5.829999924"/>
    <n v="0"/>
    <n v="0"/>
    <n v="0"/>
    <n v="5.8200001720000003"/>
    <n v="0"/>
    <n v="0"/>
    <n v="0"/>
    <n v="251"/>
    <n v="1189"/>
    <n v="2712"/>
  </r>
  <r>
    <x v="22"/>
    <x v="27"/>
    <n v="6277"/>
    <x v="225"/>
    <n v="4.75"/>
    <n v="0"/>
    <n v="0"/>
    <n v="0"/>
    <n v="4.7300000190000002"/>
    <n v="0.02"/>
    <n v="0"/>
    <n v="0"/>
    <n v="264"/>
    <n v="800"/>
    <n v="2175"/>
  </r>
  <r>
    <x v="22"/>
    <x v="28"/>
    <n v="0"/>
    <x v="28"/>
    <n v="0"/>
    <n v="0"/>
    <n v="0"/>
    <n v="0"/>
    <n v="0"/>
    <n v="0"/>
    <n v="0"/>
    <n v="0"/>
    <n v="0"/>
    <n v="1440"/>
    <n v="0"/>
  </r>
  <r>
    <x v="23"/>
    <x v="0"/>
    <n v="0"/>
    <x v="28"/>
    <n v="0"/>
    <n v="0"/>
    <n v="0"/>
    <n v="0"/>
    <n v="0"/>
    <n v="0"/>
    <n v="0"/>
    <n v="0"/>
    <n v="0"/>
    <n v="1440"/>
    <n v="1841"/>
  </r>
  <r>
    <x v="23"/>
    <x v="1"/>
    <n v="4053"/>
    <x v="460"/>
    <n v="2.9100000860000002"/>
    <n v="0"/>
    <n v="1.1100000139999999"/>
    <n v="0.579999983"/>
    <n v="1.2200000289999999"/>
    <n v="0"/>
    <n v="17"/>
    <n v="18"/>
    <n v="85"/>
    <n v="1053"/>
    <n v="2400"/>
  </r>
  <r>
    <x v="23"/>
    <x v="2"/>
    <n v="5162"/>
    <x v="435"/>
    <n v="3.7000000480000002"/>
    <n v="0"/>
    <n v="0.87000000499999997"/>
    <n v="0.86000001400000003"/>
    <n v="1.9700000289999999"/>
    <n v="0"/>
    <n v="14"/>
    <n v="24"/>
    <n v="105"/>
    <n v="863"/>
    <n v="2507"/>
  </r>
  <r>
    <x v="23"/>
    <x v="3"/>
    <n v="1282"/>
    <x v="114"/>
    <n v="0.920000017"/>
    <n v="0"/>
    <n v="0"/>
    <n v="0"/>
    <n v="0.920000017"/>
    <n v="0"/>
    <n v="0"/>
    <n v="0"/>
    <n v="58"/>
    <n v="976"/>
    <n v="2127"/>
  </r>
  <r>
    <x v="23"/>
    <x v="4"/>
    <n v="4732"/>
    <x v="360"/>
    <n v="3.3900001049999999"/>
    <n v="0"/>
    <n v="2.5199999809999998"/>
    <n v="0.810000002"/>
    <n v="5.9999998999999998E-2"/>
    <n v="0"/>
    <n v="36"/>
    <n v="18"/>
    <n v="9"/>
    <n v="1377"/>
    <n v="2225"/>
  </r>
  <r>
    <x v="23"/>
    <x v="5"/>
    <n v="2497"/>
    <x v="45"/>
    <n v="1.789999962"/>
    <n v="0"/>
    <n v="0.34999999399999998"/>
    <n v="1.1299999949999999"/>
    <n v="0.310000002"/>
    <n v="0"/>
    <n v="5"/>
    <n v="24"/>
    <n v="19"/>
    <n v="1392"/>
    <n v="2067"/>
  </r>
  <r>
    <x v="23"/>
    <x v="6"/>
    <n v="8294"/>
    <x v="461"/>
    <n v="5.9499998090000004"/>
    <n v="0"/>
    <n v="2"/>
    <n v="0.769999981"/>
    <n v="3.170000076"/>
    <n v="0"/>
    <n v="30"/>
    <n v="31"/>
    <n v="146"/>
    <n v="1233"/>
    <n v="2798"/>
  </r>
  <r>
    <x v="23"/>
    <x v="7"/>
    <n v="0"/>
    <x v="28"/>
    <n v="0"/>
    <n v="0"/>
    <n v="0"/>
    <n v="0"/>
    <n v="0"/>
    <n v="0"/>
    <n v="0"/>
    <n v="0"/>
    <n v="0"/>
    <n v="1440"/>
    <n v="1841"/>
  </r>
  <r>
    <x v="23"/>
    <x v="8"/>
    <n v="10771"/>
    <x v="26"/>
    <n v="7.7199997900000001"/>
    <n v="0"/>
    <n v="3.7699999809999998"/>
    <n v="1.7400000099999999"/>
    <n v="2.2200000289999999"/>
    <n v="0"/>
    <n v="70"/>
    <n v="113"/>
    <n v="178"/>
    <n v="1079"/>
    <n v="3727"/>
  </r>
  <r>
    <x v="23"/>
    <x v="9"/>
    <n v="0"/>
    <x v="28"/>
    <n v="0"/>
    <n v="0"/>
    <n v="0"/>
    <n v="0"/>
    <n v="0"/>
    <n v="0"/>
    <n v="0"/>
    <n v="0"/>
    <n v="0"/>
    <n v="1440"/>
    <n v="1841"/>
  </r>
  <r>
    <x v="23"/>
    <x v="10"/>
    <n v="637"/>
    <x v="462"/>
    <n v="0.46000000800000002"/>
    <n v="0"/>
    <n v="0"/>
    <n v="0"/>
    <n v="0.46000000800000002"/>
    <n v="0"/>
    <n v="0"/>
    <n v="0"/>
    <n v="20"/>
    <n v="1420"/>
    <n v="1922"/>
  </r>
  <r>
    <x v="23"/>
    <x v="11"/>
    <n v="0"/>
    <x v="28"/>
    <n v="0"/>
    <n v="0"/>
    <n v="0"/>
    <n v="0"/>
    <n v="0"/>
    <n v="0"/>
    <n v="0"/>
    <n v="0"/>
    <n v="0"/>
    <n v="1440"/>
    <n v="1841"/>
  </r>
  <r>
    <x v="23"/>
    <x v="12"/>
    <n v="2153"/>
    <x v="463"/>
    <n v="1.539999962"/>
    <n v="0"/>
    <n v="0.769999981"/>
    <n v="0.62000000499999997"/>
    <n v="0.15000000599999999"/>
    <n v="0"/>
    <n v="11"/>
    <n v="18"/>
    <n v="11"/>
    <n v="1400"/>
    <n v="2053"/>
  </r>
  <r>
    <x v="23"/>
    <x v="13"/>
    <n v="6474"/>
    <x v="233"/>
    <n v="4.6399998660000001"/>
    <n v="0"/>
    <n v="2.2699999809999998"/>
    <n v="0.46000000800000002"/>
    <n v="1.8999999759999999"/>
    <n v="0"/>
    <n v="33"/>
    <n v="13"/>
    <n v="92"/>
    <n v="1302"/>
    <n v="2484"/>
  </r>
  <r>
    <x v="23"/>
    <x v="14"/>
    <n v="7091"/>
    <x v="464"/>
    <n v="5.2699999809999998"/>
    <n v="1.9595960379999999"/>
    <n v="3.4800000190000002"/>
    <n v="0.87000000499999997"/>
    <n v="0.730000019"/>
    <n v="0"/>
    <n v="42"/>
    <n v="30"/>
    <n v="47"/>
    <n v="1321"/>
    <n v="2584"/>
  </r>
  <r>
    <x v="23"/>
    <x v="15"/>
    <n v="0"/>
    <x v="28"/>
    <n v="0"/>
    <n v="0"/>
    <n v="0"/>
    <n v="0"/>
    <n v="0"/>
    <n v="0"/>
    <n v="0"/>
    <n v="0"/>
    <n v="0"/>
    <n v="1440"/>
    <n v="1841"/>
  </r>
  <r>
    <x v="23"/>
    <x v="16"/>
    <n v="703"/>
    <x v="270"/>
    <n v="0.5"/>
    <n v="0"/>
    <n v="5.9999998999999998E-2"/>
    <n v="0.20000000300000001"/>
    <n v="0.23999999499999999"/>
    <n v="0"/>
    <n v="2"/>
    <n v="13"/>
    <n v="15"/>
    <n v="1410"/>
    <n v="1993"/>
  </r>
  <r>
    <x v="23"/>
    <x v="17"/>
    <n v="0"/>
    <x v="28"/>
    <n v="0"/>
    <n v="0"/>
    <n v="0"/>
    <n v="0"/>
    <n v="0"/>
    <n v="0"/>
    <n v="0"/>
    <n v="0"/>
    <n v="0"/>
    <n v="1440"/>
    <n v="1841"/>
  </r>
  <r>
    <x v="23"/>
    <x v="18"/>
    <n v="2503"/>
    <x v="45"/>
    <n v="1.789999962"/>
    <n v="0"/>
    <n v="0.15999999600000001"/>
    <n v="0.15999999600000001"/>
    <n v="1.480000019"/>
    <n v="0"/>
    <n v="3"/>
    <n v="9"/>
    <n v="84"/>
    <n v="1344"/>
    <n v="2280"/>
  </r>
  <r>
    <x v="23"/>
    <x v="19"/>
    <n v="2487"/>
    <x v="465"/>
    <n v="1.7799999710000001"/>
    <n v="0"/>
    <n v="0.47999998900000002"/>
    <n v="0.62000000499999997"/>
    <n v="0.68000000699999996"/>
    <n v="0"/>
    <n v="9"/>
    <n v="34"/>
    <n v="50"/>
    <n v="1347"/>
    <n v="2319"/>
  </r>
  <r>
    <x v="23"/>
    <x v="20"/>
    <n v="0"/>
    <x v="28"/>
    <n v="0"/>
    <n v="0"/>
    <n v="0"/>
    <n v="0"/>
    <n v="0"/>
    <n v="0"/>
    <n v="0"/>
    <n v="0"/>
    <n v="0"/>
    <n v="1440"/>
    <n v="1841"/>
  </r>
  <r>
    <x v="23"/>
    <x v="21"/>
    <n v="9"/>
    <x v="94"/>
    <n v="0.01"/>
    <n v="0"/>
    <n v="0"/>
    <n v="0"/>
    <n v="0.01"/>
    <n v="0"/>
    <n v="0"/>
    <n v="0"/>
    <n v="1"/>
    <n v="1439"/>
    <n v="1843"/>
  </r>
  <r>
    <x v="23"/>
    <x v="22"/>
    <n v="0"/>
    <x v="28"/>
    <n v="0"/>
    <n v="0"/>
    <n v="0"/>
    <n v="0"/>
    <n v="0"/>
    <n v="0"/>
    <n v="0"/>
    <n v="0"/>
    <n v="0"/>
    <n v="1440"/>
    <n v="1841"/>
  </r>
  <r>
    <x v="23"/>
    <x v="23"/>
    <n v="0"/>
    <x v="28"/>
    <n v="0"/>
    <n v="0"/>
    <n v="0"/>
    <n v="0"/>
    <n v="0"/>
    <n v="0"/>
    <n v="0"/>
    <n v="0"/>
    <n v="0"/>
    <n v="1440"/>
    <n v="1841"/>
  </r>
  <r>
    <x v="23"/>
    <x v="24"/>
    <n v="4697"/>
    <x v="409"/>
    <n v="3.369999886"/>
    <n v="0"/>
    <n v="0.469999999"/>
    <n v="0.93000000699999996"/>
    <n v="1.9299999480000001"/>
    <n v="0"/>
    <n v="12"/>
    <n v="35"/>
    <n v="75"/>
    <n v="1318"/>
    <n v="2496"/>
  </r>
  <r>
    <x v="23"/>
    <x v="25"/>
    <n v="1967"/>
    <x v="466"/>
    <n v="1.4099999670000001"/>
    <n v="0"/>
    <n v="0.12999999500000001"/>
    <n v="0.23999999499999999"/>
    <n v="1.0499999520000001"/>
    <n v="0"/>
    <n v="2"/>
    <n v="5"/>
    <n v="49"/>
    <n v="551"/>
    <n v="1032"/>
  </r>
  <r>
    <x v="24"/>
    <x v="0"/>
    <n v="10199"/>
    <x v="2"/>
    <n v="6.7399997709999999"/>
    <n v="0"/>
    <n v="3.4000000950000002"/>
    <n v="0.829999983"/>
    <n v="2.5099999899999998"/>
    <n v="0"/>
    <n v="50"/>
    <n v="14"/>
    <n v="189"/>
    <n v="796"/>
    <n v="1994"/>
  </r>
  <r>
    <x v="24"/>
    <x v="1"/>
    <n v="5652"/>
    <x v="467"/>
    <n v="3.7400000100000002"/>
    <n v="0"/>
    <n v="0.56999999300000004"/>
    <n v="1.210000038"/>
    <n v="1.960000038"/>
    <n v="0"/>
    <n v="8"/>
    <n v="24"/>
    <n v="142"/>
    <n v="548"/>
    <n v="1718"/>
  </r>
  <r>
    <x v="24"/>
    <x v="2"/>
    <n v="1551"/>
    <x v="179"/>
    <n v="1.0299999710000001"/>
    <n v="0"/>
    <n v="0"/>
    <n v="0"/>
    <n v="1.0299999710000001"/>
    <n v="0"/>
    <n v="0"/>
    <n v="0"/>
    <n v="86"/>
    <n v="862"/>
    <n v="1466"/>
  </r>
  <r>
    <x v="24"/>
    <x v="3"/>
    <n v="5563"/>
    <x v="152"/>
    <n v="3.6800000669999999"/>
    <n v="0"/>
    <n v="0"/>
    <n v="0"/>
    <n v="3.6800000669999999"/>
    <n v="0"/>
    <n v="0"/>
    <n v="0"/>
    <n v="217"/>
    <n v="837"/>
    <n v="1756"/>
  </r>
  <r>
    <x v="24"/>
    <x v="4"/>
    <n v="13217"/>
    <x v="123"/>
    <n v="8.7399997710000008"/>
    <n v="0"/>
    <n v="3.6600000860000002"/>
    <n v="0.189999998"/>
    <n v="4.8800001139999996"/>
    <n v="0"/>
    <n v="50"/>
    <n v="3"/>
    <n v="280"/>
    <n v="741"/>
    <n v="2173"/>
  </r>
  <r>
    <x v="24"/>
    <x v="5"/>
    <n v="10145"/>
    <x v="245"/>
    <n v="6.7100000380000004"/>
    <n v="0"/>
    <n v="0.33000001299999998"/>
    <n v="0.68000000699999996"/>
    <n v="5.6900000569999998"/>
    <n v="0"/>
    <n v="5"/>
    <n v="13"/>
    <n v="295"/>
    <n v="634"/>
    <n v="2027"/>
  </r>
  <r>
    <x v="24"/>
    <x v="6"/>
    <n v="11404"/>
    <x v="159"/>
    <n v="7.5399999619999996"/>
    <n v="0"/>
    <n v="0.829999983"/>
    <n v="2.3900001049999999"/>
    <n v="4.3200001720000003"/>
    <n v="0"/>
    <n v="13"/>
    <n v="42"/>
    <n v="238"/>
    <n v="689"/>
    <n v="2039"/>
  </r>
  <r>
    <x v="24"/>
    <x v="7"/>
    <n v="10742"/>
    <x v="326"/>
    <n v="7.0999999049999998"/>
    <n v="0"/>
    <n v="2.0999999049999998"/>
    <n v="2.130000114"/>
    <n v="2.869999886"/>
    <n v="0"/>
    <n v="35"/>
    <n v="41"/>
    <n v="195"/>
    <n v="659"/>
    <n v="2046"/>
  </r>
  <r>
    <x v="24"/>
    <x v="8"/>
    <n v="13928"/>
    <x v="468"/>
    <n v="9.5500001910000005"/>
    <n v="0"/>
    <n v="4.2800002099999999"/>
    <n v="0.189999998"/>
    <n v="5.0900001530000001"/>
    <n v="0"/>
    <n v="48"/>
    <n v="4"/>
    <n v="297"/>
    <n v="639"/>
    <n v="2174"/>
  </r>
  <r>
    <x v="24"/>
    <x v="9"/>
    <n v="11835"/>
    <x v="20"/>
    <n v="7.8800001139999996"/>
    <n v="4.0816922189999998"/>
    <n v="3.9900000100000002"/>
    <n v="2.0999999049999998"/>
    <n v="3.5099999899999998"/>
    <n v="0.109999999"/>
    <n v="53"/>
    <n v="27"/>
    <n v="214"/>
    <n v="708"/>
    <n v="2179"/>
  </r>
  <r>
    <x v="24"/>
    <x v="10"/>
    <n v="10725"/>
    <x v="119"/>
    <n v="7.0900001530000001"/>
    <n v="0"/>
    <n v="1.769999981"/>
    <n v="1.5499999520000001"/>
    <n v="3.7699999809999998"/>
    <n v="0"/>
    <n v="30"/>
    <n v="33"/>
    <n v="240"/>
    <n v="659"/>
    <n v="2086"/>
  </r>
  <r>
    <x v="24"/>
    <x v="11"/>
    <n v="20031"/>
    <x v="75"/>
    <n v="13.239999770000001"/>
    <n v="0"/>
    <n v="4.1999998090000004"/>
    <n v="2"/>
    <n v="7.0399999619999996"/>
    <n v="0"/>
    <n v="58"/>
    <n v="41"/>
    <n v="347"/>
    <n v="484"/>
    <n v="2571"/>
  </r>
  <r>
    <x v="24"/>
    <x v="12"/>
    <n v="5029"/>
    <x v="469"/>
    <n v="3.3199999330000001"/>
    <n v="0"/>
    <n v="0"/>
    <n v="0"/>
    <n v="3.3199999330000001"/>
    <n v="0"/>
    <n v="0"/>
    <n v="0"/>
    <n v="199"/>
    <n v="720"/>
    <n v="1705"/>
  </r>
  <r>
    <x v="24"/>
    <x v="13"/>
    <n v="13239"/>
    <x v="470"/>
    <n v="9.0799999239999991"/>
    <n v="2.7851750850000001"/>
    <n v="3.0199999809999998"/>
    <n v="1.6799999480000001"/>
    <n v="4.4600000380000004"/>
    <n v="0.10000000100000001"/>
    <n v="35"/>
    <n v="31"/>
    <n v="282"/>
    <n v="637"/>
    <n v="2194"/>
  </r>
  <r>
    <x v="24"/>
    <x v="14"/>
    <n v="10433"/>
    <x v="471"/>
    <n v="6.9000000950000002"/>
    <n v="0"/>
    <n v="2.579999924"/>
    <n v="0.41999998700000002"/>
    <n v="3.9000000950000002"/>
    <n v="0"/>
    <n v="36"/>
    <n v="7"/>
    <n v="254"/>
    <n v="680"/>
    <n v="2012"/>
  </r>
  <r>
    <x v="24"/>
    <x v="15"/>
    <n v="10320"/>
    <x v="318"/>
    <n v="6.8200001720000003"/>
    <n v="0"/>
    <n v="0.55000001200000004"/>
    <n v="2.0199999809999998"/>
    <n v="4.25"/>
    <n v="0"/>
    <n v="7"/>
    <n v="38"/>
    <n v="279"/>
    <n v="697"/>
    <n v="2034"/>
  </r>
  <r>
    <x v="24"/>
    <x v="16"/>
    <n v="12627"/>
    <x v="134"/>
    <n v="8.3500003809999992"/>
    <n v="0"/>
    <n v="2.5099999899999998"/>
    <n v="0.23999999499999999"/>
    <n v="5.5900001530000001"/>
    <n v="0"/>
    <n v="38"/>
    <n v="8"/>
    <n v="288"/>
    <n v="621"/>
    <n v="2182"/>
  </r>
  <r>
    <x v="24"/>
    <x v="17"/>
    <n v="10762"/>
    <x v="445"/>
    <n v="7.1100001339999999"/>
    <n v="0"/>
    <n v="0.81999999300000004"/>
    <n v="0.47999998900000002"/>
    <n v="5.8099999430000002"/>
    <n v="0"/>
    <n v="12"/>
    <n v="15"/>
    <n v="369"/>
    <n v="645"/>
    <n v="2254"/>
  </r>
  <r>
    <x v="24"/>
    <x v="18"/>
    <n v="10081"/>
    <x v="84"/>
    <n v="6.6599998469999999"/>
    <n v="0"/>
    <n v="2.2400000100000002"/>
    <n v="0.75999998999999996"/>
    <n v="3.670000076"/>
    <n v="0"/>
    <n v="32"/>
    <n v="16"/>
    <n v="237"/>
    <n v="731"/>
    <n v="2002"/>
  </r>
  <r>
    <x v="24"/>
    <x v="19"/>
    <n v="5454"/>
    <x v="472"/>
    <n v="3.6099998950000001"/>
    <n v="0"/>
    <n v="0"/>
    <n v="0"/>
    <n v="3.6099998950000001"/>
    <n v="0"/>
    <n v="0"/>
    <n v="0"/>
    <n v="215"/>
    <n v="722"/>
    <n v="1740"/>
  </r>
  <r>
    <x v="24"/>
    <x v="20"/>
    <n v="12912"/>
    <x v="473"/>
    <n v="8.5399999619999996"/>
    <n v="0"/>
    <n v="1.2000000479999999"/>
    <n v="2"/>
    <n v="5.3400001530000001"/>
    <n v="0"/>
    <n v="18"/>
    <n v="39"/>
    <n v="313"/>
    <n v="655"/>
    <n v="2162"/>
  </r>
  <r>
    <x v="24"/>
    <x v="21"/>
    <n v="12109"/>
    <x v="321"/>
    <n v="8.1199998860000004"/>
    <n v="0"/>
    <n v="1.7400000099999999"/>
    <n v="2.039999962"/>
    <n v="4.329999924"/>
    <n v="0"/>
    <n v="21"/>
    <n v="36"/>
    <n v="267"/>
    <n v="654"/>
    <n v="2072"/>
  </r>
  <r>
    <x v="24"/>
    <x v="22"/>
    <n v="10147"/>
    <x v="245"/>
    <n v="6.7100000380000004"/>
    <n v="0"/>
    <n v="0.469999999"/>
    <n v="1.6799999480000001"/>
    <n v="4.5500001909999996"/>
    <n v="0"/>
    <n v="15"/>
    <n v="36"/>
    <n v="284"/>
    <n v="683"/>
    <n v="2086"/>
  </r>
  <r>
    <x v="24"/>
    <x v="23"/>
    <n v="10524"/>
    <x v="314"/>
    <n v="6.9600000380000004"/>
    <n v="0"/>
    <n v="0.99000001000000004"/>
    <n v="1.1599999670000001"/>
    <n v="4.8099999430000002"/>
    <n v="0"/>
    <n v="14"/>
    <n v="22"/>
    <n v="305"/>
    <n v="591"/>
    <n v="2066"/>
  </r>
  <r>
    <x v="24"/>
    <x v="24"/>
    <n v="5908"/>
    <x v="439"/>
    <n v="3.9100000860000002"/>
    <n v="0"/>
    <n v="0"/>
    <n v="0"/>
    <n v="3.9100000860000002"/>
    <n v="0"/>
    <n v="0"/>
    <n v="0"/>
    <n v="299"/>
    <n v="717"/>
    <n v="1850"/>
  </r>
  <r>
    <x v="24"/>
    <x v="25"/>
    <n v="6815"/>
    <x v="474"/>
    <n v="4.5"/>
    <n v="0"/>
    <n v="0"/>
    <n v="0"/>
    <n v="4.5"/>
    <n v="0"/>
    <n v="0"/>
    <n v="0"/>
    <n v="328"/>
    <n v="745"/>
    <n v="1947"/>
  </r>
  <r>
    <x v="24"/>
    <x v="26"/>
    <n v="4188"/>
    <x v="411"/>
    <n v="2.7699999809999998"/>
    <n v="0"/>
    <n v="0"/>
    <n v="0.519999981"/>
    <n v="2.25"/>
    <n v="0"/>
    <n v="0"/>
    <n v="14"/>
    <n v="151"/>
    <n v="709"/>
    <n v="1659"/>
  </r>
  <r>
    <x v="24"/>
    <x v="27"/>
    <n v="12342"/>
    <x v="475"/>
    <n v="8.6800003050000001"/>
    <n v="3.1678218839999999"/>
    <n v="3.9000000950000002"/>
    <n v="1.1799999480000001"/>
    <n v="3.6500000950000002"/>
    <n v="0"/>
    <n v="43"/>
    <n v="21"/>
    <n v="231"/>
    <n v="607"/>
    <n v="2105"/>
  </r>
  <r>
    <x v="24"/>
    <x v="28"/>
    <n v="15448"/>
    <x v="476"/>
    <n v="10.210000040000001"/>
    <n v="0"/>
    <n v="3.4700000289999999"/>
    <n v="1.75"/>
    <n v="4.9899997709999999"/>
    <n v="0"/>
    <n v="62"/>
    <n v="34"/>
    <n v="275"/>
    <n v="626"/>
    <n v="2361"/>
  </r>
  <r>
    <x v="24"/>
    <x v="29"/>
    <n v="6722"/>
    <x v="198"/>
    <n v="4.4400000569999998"/>
    <n v="0"/>
    <n v="1.4900000099999999"/>
    <n v="0.310000002"/>
    <n v="2.6500000950000002"/>
    <n v="0"/>
    <n v="24"/>
    <n v="7"/>
    <n v="199"/>
    <n v="709"/>
    <n v="1855"/>
  </r>
  <r>
    <x v="24"/>
    <x v="30"/>
    <n v="3587"/>
    <x v="143"/>
    <n v="2.369999886"/>
    <n v="0"/>
    <n v="0"/>
    <n v="0.25"/>
    <n v="2.1099998950000001"/>
    <n v="0"/>
    <n v="0"/>
    <n v="8"/>
    <n v="105"/>
    <n v="127"/>
    <n v="928"/>
  </r>
  <r>
    <x v="25"/>
    <x v="0"/>
    <n v="14172"/>
    <x v="382"/>
    <n v="9.4799995419999998"/>
    <n v="4.869782925"/>
    <n v="4.5"/>
    <n v="0.37999999499999998"/>
    <n v="5.4099998469999999"/>
    <n v="0"/>
    <n v="53"/>
    <n v="8"/>
    <n v="355"/>
    <n v="1024"/>
    <n v="2937"/>
  </r>
  <r>
    <x v="25"/>
    <x v="1"/>
    <n v="12862"/>
    <x v="477"/>
    <n v="8.6000003809999992"/>
    <n v="4.8513069150000003"/>
    <n v="4.6100001339999999"/>
    <n v="0.560000002"/>
    <n v="4.4800000190000002"/>
    <n v="0"/>
    <n v="56"/>
    <n v="22"/>
    <n v="261"/>
    <n v="1101"/>
    <n v="2742"/>
  </r>
  <r>
    <x v="25"/>
    <x v="2"/>
    <n v="11179"/>
    <x v="478"/>
    <n v="7.4800000190000002"/>
    <n v="3.2854149339999998"/>
    <n v="2.9500000480000002"/>
    <n v="0.34000000400000002"/>
    <n v="4.9600000380000004"/>
    <n v="0"/>
    <n v="34"/>
    <n v="6"/>
    <n v="304"/>
    <n v="1096"/>
    <n v="2668"/>
  </r>
  <r>
    <x v="25"/>
    <x v="3"/>
    <n v="5273"/>
    <x v="479"/>
    <n v="3.5299999710000001"/>
    <n v="0"/>
    <n v="0"/>
    <n v="0"/>
    <n v="3.5299999710000001"/>
    <n v="0"/>
    <n v="0"/>
    <n v="0"/>
    <n v="202"/>
    <n v="1238"/>
    <n v="2098"/>
  </r>
  <r>
    <x v="25"/>
    <x v="4"/>
    <n v="4631"/>
    <x v="141"/>
    <n v="3.0999999049999998"/>
    <n v="0"/>
    <n v="0"/>
    <n v="0"/>
    <n v="3.0999999049999998"/>
    <n v="0"/>
    <n v="0"/>
    <n v="0"/>
    <n v="203"/>
    <n v="1155"/>
    <n v="2076"/>
  </r>
  <r>
    <x v="25"/>
    <x v="5"/>
    <n v="8059"/>
    <x v="480"/>
    <n v="5.3899998660000001"/>
    <n v="0"/>
    <n v="0"/>
    <n v="0"/>
    <n v="5.3899998660000001"/>
    <n v="0"/>
    <n v="0"/>
    <n v="0"/>
    <n v="305"/>
    <n v="1135"/>
    <n v="2383"/>
  </r>
  <r>
    <x v="25"/>
    <x v="6"/>
    <n v="14816"/>
    <x v="481"/>
    <n v="9.9099998469999999"/>
    <n v="4.9305500980000003"/>
    <n v="3.789999962"/>
    <n v="2.119999886"/>
    <n v="5.0500001909999996"/>
    <n v="0.02"/>
    <n v="48"/>
    <n v="31"/>
    <n v="284"/>
    <n v="1077"/>
    <n v="2832"/>
  </r>
  <r>
    <x v="25"/>
    <x v="7"/>
    <n v="14194"/>
    <x v="482"/>
    <n v="9.5"/>
    <n v="4.9421420100000004"/>
    <n v="4.4099998469999999"/>
    <n v="0.75999998999999996"/>
    <n v="5.3099999430000002"/>
    <n v="0"/>
    <n v="53"/>
    <n v="17"/>
    <n v="304"/>
    <n v="1066"/>
    <n v="2812"/>
  </r>
  <r>
    <x v="25"/>
    <x v="8"/>
    <n v="15566"/>
    <x v="483"/>
    <n v="10.40999985"/>
    <n v="4.924840927"/>
    <n v="4.7899999619999996"/>
    <n v="0.670000017"/>
    <n v="5.8600001339999999"/>
    <n v="0"/>
    <n v="60"/>
    <n v="33"/>
    <n v="347"/>
    <n v="1000"/>
    <n v="3096"/>
  </r>
  <r>
    <x v="25"/>
    <x v="9"/>
    <n v="13744"/>
    <x v="484"/>
    <n v="9.1899995800000003"/>
    <n v="0"/>
    <n v="2.1500000950000002"/>
    <n v="1.8700000050000001"/>
    <n v="5.170000076"/>
    <n v="0"/>
    <n v="30"/>
    <n v="34"/>
    <n v="327"/>
    <n v="1049"/>
    <n v="2763"/>
  </r>
  <r>
    <x v="25"/>
    <x v="10"/>
    <n v="15299"/>
    <x v="485"/>
    <n v="10.239999770000001"/>
    <n v="0"/>
    <n v="4.0999999049999998"/>
    <n v="1.7599999900000001"/>
    <n v="4.3699998860000004"/>
    <n v="0"/>
    <n v="64"/>
    <n v="50"/>
    <n v="261"/>
    <n v="1065"/>
    <n v="2889"/>
  </r>
  <r>
    <x v="25"/>
    <x v="11"/>
    <n v="8093"/>
    <x v="219"/>
    <n v="5.4099998469999999"/>
    <n v="0"/>
    <n v="0.12999999500000001"/>
    <n v="1.1299999949999999"/>
    <n v="4.1500000950000002"/>
    <n v="0"/>
    <n v="2"/>
    <n v="25"/>
    <n v="223"/>
    <n v="1190"/>
    <n v="2284"/>
  </r>
  <r>
    <x v="25"/>
    <x v="12"/>
    <n v="11085"/>
    <x v="486"/>
    <n v="7.420000076"/>
    <n v="0"/>
    <n v="0"/>
    <n v="0"/>
    <n v="7.420000076"/>
    <n v="0"/>
    <n v="0"/>
    <n v="0"/>
    <n v="419"/>
    <n v="1021"/>
    <n v="2667"/>
  </r>
  <r>
    <x v="25"/>
    <x v="13"/>
    <n v="18229"/>
    <x v="487"/>
    <n v="12.19999981"/>
    <n v="4.8617920879999996"/>
    <n v="4.3099999430000002"/>
    <n v="1.3700000050000001"/>
    <n v="7.670000076"/>
    <n v="0"/>
    <n v="51"/>
    <n v="24"/>
    <n v="379"/>
    <n v="986"/>
    <n v="3055"/>
  </r>
  <r>
    <x v="25"/>
    <x v="14"/>
    <n v="15090"/>
    <x v="488"/>
    <n v="10.100000380000001"/>
    <n v="0"/>
    <n v="0.93000000699999996"/>
    <n v="0.939999998"/>
    <n v="8.2299995419999998"/>
    <n v="0"/>
    <n v="16"/>
    <n v="22"/>
    <n v="424"/>
    <n v="978"/>
    <n v="2939"/>
  </r>
  <r>
    <x v="25"/>
    <x v="15"/>
    <n v="13541"/>
    <x v="489"/>
    <n v="9.0600004199999997"/>
    <n v="4.8856048579999998"/>
    <n v="4.2699999809999998"/>
    <n v="0.66000002599999996"/>
    <n v="5.2899999619999996"/>
    <n v="0"/>
    <n v="50"/>
    <n v="12"/>
    <n v="337"/>
    <n v="1041"/>
    <n v="2830"/>
  </r>
  <r>
    <x v="25"/>
    <x v="16"/>
    <n v="15128"/>
    <x v="490"/>
    <n v="10.119999890000001"/>
    <n v="0"/>
    <n v="1.0900000329999999"/>
    <n v="0.769999981"/>
    <n v="8.2600002289999992"/>
    <n v="0"/>
    <n v="16"/>
    <n v="16"/>
    <n v="401"/>
    <n v="1007"/>
    <n v="2836"/>
  </r>
  <r>
    <x v="25"/>
    <x v="17"/>
    <n v="20067"/>
    <x v="491"/>
    <n v="13.420000079999999"/>
    <n v="4.9111461639999998"/>
    <n v="4.3099999430000002"/>
    <n v="2.0499999519999998"/>
    <n v="7.9499998090000004"/>
    <n v="0"/>
    <n v="55"/>
    <n v="42"/>
    <n v="382"/>
    <n v="961"/>
    <n v="3180"/>
  </r>
  <r>
    <x v="25"/>
    <x v="18"/>
    <n v="3761"/>
    <x v="492"/>
    <n v="2.5199999809999998"/>
    <n v="0"/>
    <n v="0"/>
    <n v="0"/>
    <n v="2.5199999809999998"/>
    <n v="0"/>
    <n v="0"/>
    <n v="0"/>
    <n v="200"/>
    <n v="1240"/>
    <n v="2051"/>
  </r>
  <r>
    <x v="25"/>
    <x v="19"/>
    <n v="5600"/>
    <x v="493"/>
    <n v="3.75"/>
    <n v="0"/>
    <n v="0"/>
    <n v="0"/>
    <n v="3.75"/>
    <n v="0"/>
    <n v="0"/>
    <n v="0"/>
    <n v="237"/>
    <n v="1142"/>
    <n v="2225"/>
  </r>
  <r>
    <x v="25"/>
    <x v="20"/>
    <n v="13041"/>
    <x v="494"/>
    <n v="8.7200002669999996"/>
    <n v="2.8323259350000001"/>
    <n v="4.6399998660000001"/>
    <n v="0.69999998799999996"/>
    <n v="3.829999924"/>
    <n v="0"/>
    <n v="64"/>
    <n v="14"/>
    <n v="250"/>
    <n v="1112"/>
    <n v="2642"/>
  </r>
  <r>
    <x v="25"/>
    <x v="21"/>
    <n v="14510"/>
    <x v="495"/>
    <n v="9.7100000380000004"/>
    <n v="4.9123678210000001"/>
    <n v="4.4800000190000002"/>
    <n v="1.019999981"/>
    <n v="5.3600001339999999"/>
    <n v="0"/>
    <n v="58"/>
    <n v="31"/>
    <n v="330"/>
    <n v="1021"/>
    <n v="2976"/>
  </r>
  <r>
    <x v="25"/>
    <x v="22"/>
    <n v="0"/>
    <x v="28"/>
    <n v="0"/>
    <n v="0"/>
    <n v="0"/>
    <n v="0"/>
    <n v="0"/>
    <n v="0"/>
    <n v="0"/>
    <n v="0"/>
    <n v="0"/>
    <n v="1440"/>
    <n v="1557"/>
  </r>
  <r>
    <x v="25"/>
    <x v="23"/>
    <n v="15010"/>
    <x v="496"/>
    <n v="10.039999959999999"/>
    <n v="4.8782320019999998"/>
    <n v="4.329999924"/>
    <n v="1.289999962"/>
    <n v="5.4800000190000002"/>
    <n v="0"/>
    <n v="53"/>
    <n v="23"/>
    <n v="317"/>
    <n v="1047"/>
    <n v="2933"/>
  </r>
  <r>
    <x v="25"/>
    <x v="24"/>
    <n v="11459"/>
    <x v="391"/>
    <n v="7.670000076"/>
    <n v="0"/>
    <n v="3"/>
    <n v="0.810000002"/>
    <n v="3.8599998950000001"/>
    <n v="0"/>
    <n v="44"/>
    <n v="13"/>
    <n v="247"/>
    <n v="1136"/>
    <n v="2553"/>
  </r>
  <r>
    <x v="25"/>
    <x v="25"/>
    <n v="0"/>
    <x v="28"/>
    <n v="0"/>
    <n v="0"/>
    <n v="0"/>
    <n v="0"/>
    <n v="0"/>
    <n v="0"/>
    <n v="0"/>
    <n v="0"/>
    <n v="0"/>
    <n v="111"/>
    <n v="120"/>
  </r>
  <r>
    <x v="26"/>
    <x v="0"/>
    <n v="11317"/>
    <x v="440"/>
    <n v="8.4099998469999999"/>
    <n v="0"/>
    <n v="5.2699999809999998"/>
    <n v="0.15000000599999999"/>
    <n v="2.9700000289999999"/>
    <n v="0"/>
    <n v="59"/>
    <n v="6"/>
    <n v="153"/>
    <n v="745"/>
    <n v="2772"/>
  </r>
  <r>
    <x v="26"/>
    <x v="1"/>
    <n v="5813"/>
    <x v="196"/>
    <n v="3.619999886"/>
    <n v="0"/>
    <n v="0.560000002"/>
    <n v="0.209999993"/>
    <n v="2.8399999139999998"/>
    <n v="0"/>
    <n v="31"/>
    <n v="26"/>
    <n v="155"/>
    <n v="744"/>
    <n v="2516"/>
  </r>
  <r>
    <x v="26"/>
    <x v="2"/>
    <n v="9123"/>
    <x v="271"/>
    <n v="6.1199998860000004"/>
    <n v="0"/>
    <n v="2.0299999710000001"/>
    <n v="0.33000001299999998"/>
    <n v="3.6600000860000002"/>
    <n v="0"/>
    <n v="35"/>
    <n v="32"/>
    <n v="189"/>
    <n v="787"/>
    <n v="2734"/>
  </r>
  <r>
    <x v="26"/>
    <x v="3"/>
    <n v="8585"/>
    <x v="497"/>
    <n v="5.670000076"/>
    <n v="0"/>
    <n v="2.039999962"/>
    <n v="1.1100000139999999"/>
    <n v="2.5299999710000001"/>
    <n v="0"/>
    <n v="30"/>
    <n v="21"/>
    <n v="139"/>
    <n v="864"/>
    <n v="2395"/>
  </r>
  <r>
    <x v="26"/>
    <x v="4"/>
    <n v="31"/>
    <x v="94"/>
    <n v="0.01"/>
    <n v="0"/>
    <n v="0"/>
    <n v="0"/>
    <n v="0.01"/>
    <n v="0"/>
    <n v="0"/>
    <n v="0"/>
    <n v="3"/>
    <n v="1437"/>
    <n v="1635"/>
  </r>
  <r>
    <x v="26"/>
    <x v="5"/>
    <n v="0"/>
    <x v="28"/>
    <n v="0"/>
    <n v="0"/>
    <n v="0"/>
    <n v="0"/>
    <n v="0"/>
    <n v="0"/>
    <n v="0"/>
    <n v="0"/>
    <n v="0"/>
    <n v="1440"/>
    <n v="1629"/>
  </r>
  <r>
    <x v="26"/>
    <x v="6"/>
    <n v="9827"/>
    <x v="245"/>
    <n v="6.7100000380000004"/>
    <n v="0"/>
    <n v="3.170000076"/>
    <n v="1.2200000289999999"/>
    <n v="2.3099999430000002"/>
    <n v="0"/>
    <n v="61"/>
    <n v="51"/>
    <n v="114"/>
    <n v="1136"/>
    <n v="2743"/>
  </r>
  <r>
    <x v="26"/>
    <x v="7"/>
    <n v="10688"/>
    <x v="132"/>
    <n v="7.2899999619999996"/>
    <n v="0"/>
    <n v="3.5299999710000001"/>
    <n v="1.230000019"/>
    <n v="2.5099999899999998"/>
    <n v="0"/>
    <n v="67"/>
    <n v="69"/>
    <n v="124"/>
    <n v="671"/>
    <n v="2944"/>
  </r>
  <r>
    <x v="26"/>
    <x v="8"/>
    <n v="14365"/>
    <x v="498"/>
    <n v="10.64000034"/>
    <n v="0"/>
    <n v="7.6399998660000001"/>
    <n v="0.44999998800000002"/>
    <n v="2.539999962"/>
    <n v="0"/>
    <n v="87"/>
    <n v="13"/>
    <n v="145"/>
    <n v="797"/>
    <n v="2997"/>
  </r>
  <r>
    <x v="26"/>
    <x v="9"/>
    <n v="9469"/>
    <x v="499"/>
    <n v="6.1799998279999997"/>
    <n v="0"/>
    <n v="1.3600000139999999"/>
    <n v="0.30000001199999998"/>
    <n v="4.5100002290000001"/>
    <n v="0"/>
    <n v="19"/>
    <n v="6"/>
    <n v="206"/>
    <n v="758"/>
    <n v="2463"/>
  </r>
  <r>
    <x v="26"/>
    <x v="10"/>
    <n v="9753"/>
    <x v="500"/>
    <n v="6.5300002099999999"/>
    <n v="0"/>
    <n v="2.869999886"/>
    <n v="0.97000002900000004"/>
    <n v="2.670000076"/>
    <n v="0"/>
    <n v="58"/>
    <n v="59"/>
    <n v="153"/>
    <n v="762"/>
    <n v="2846"/>
  </r>
  <r>
    <x v="26"/>
    <x v="11"/>
    <n v="2817"/>
    <x v="149"/>
    <n v="1.809999943"/>
    <n v="0"/>
    <n v="0"/>
    <n v="0"/>
    <n v="1.7999999520000001"/>
    <n v="0"/>
    <n v="0"/>
    <n v="0"/>
    <n v="90"/>
    <n v="1350"/>
    <n v="1965"/>
  </r>
  <r>
    <x v="26"/>
    <x v="12"/>
    <n v="3520"/>
    <x v="150"/>
    <n v="2.1600000860000002"/>
    <n v="0"/>
    <n v="0"/>
    <n v="0"/>
    <n v="2.1500000950000002"/>
    <n v="0"/>
    <n v="0"/>
    <n v="0"/>
    <n v="125"/>
    <n v="566"/>
    <n v="2049"/>
  </r>
  <r>
    <x v="26"/>
    <x v="13"/>
    <n v="10091"/>
    <x v="318"/>
    <n v="6.8200001720000003"/>
    <n v="0"/>
    <n v="3.75"/>
    <n v="0.69999998799999996"/>
    <n v="2.369999886"/>
    <n v="0"/>
    <n v="69"/>
    <n v="39"/>
    <n v="129"/>
    <n v="706"/>
    <n v="2752"/>
  </r>
  <r>
    <x v="26"/>
    <x v="14"/>
    <n v="10387"/>
    <x v="261"/>
    <n v="7.0700001720000003"/>
    <n v="0"/>
    <n v="4.1599998469999999"/>
    <n v="0.769999981"/>
    <n v="2.119999886"/>
    <n v="0"/>
    <n v="70"/>
    <n v="33"/>
    <n v="132"/>
    <n v="726"/>
    <n v="2781"/>
  </r>
  <r>
    <x v="26"/>
    <x v="15"/>
    <n v="11107"/>
    <x v="117"/>
    <n v="8.3400001530000001"/>
    <n v="0"/>
    <n v="5.6300001139999996"/>
    <n v="0.18000000699999999"/>
    <n v="2.5299999710000001"/>
    <n v="0"/>
    <n v="55"/>
    <n v="6"/>
    <n v="145"/>
    <n v="829"/>
    <n v="2693"/>
  </r>
  <r>
    <x v="26"/>
    <x v="16"/>
    <n v="11584"/>
    <x v="248"/>
    <n v="7.8000001909999996"/>
    <n v="0"/>
    <n v="2.789999962"/>
    <n v="1.6399999860000001"/>
    <n v="3.3599998950000001"/>
    <n v="0"/>
    <n v="54"/>
    <n v="48"/>
    <n v="161"/>
    <n v="810"/>
    <n v="2862"/>
  </r>
  <r>
    <x v="26"/>
    <x v="17"/>
    <n v="7881"/>
    <x v="217"/>
    <n v="4.9499998090000004"/>
    <n v="0"/>
    <n v="0.49000000999999999"/>
    <n v="0.44999998800000002"/>
    <n v="4"/>
    <n v="0"/>
    <n v="24"/>
    <n v="36"/>
    <n v="182"/>
    <n v="1198"/>
    <n v="2616"/>
  </r>
  <r>
    <x v="26"/>
    <x v="18"/>
    <n v="14560"/>
    <x v="501"/>
    <n v="9.4099998469999999"/>
    <n v="0"/>
    <n v="3.119999886"/>
    <n v="1.039999962"/>
    <n v="5.2399997709999999"/>
    <n v="0"/>
    <n v="42"/>
    <n v="17"/>
    <n v="308"/>
    <n v="584"/>
    <n v="2995"/>
  </r>
  <r>
    <x v="26"/>
    <x v="19"/>
    <n v="12390"/>
    <x v="253"/>
    <n v="8.0699996949999999"/>
    <n v="0"/>
    <n v="2.2999999519999998"/>
    <n v="0.89999997600000003"/>
    <n v="4.8499999049999998"/>
    <n v="0"/>
    <n v="30"/>
    <n v="15"/>
    <n v="258"/>
    <n v="685"/>
    <n v="2730"/>
  </r>
  <r>
    <x v="26"/>
    <x v="20"/>
    <n v="10052"/>
    <x v="19"/>
    <n v="6.8099999430000002"/>
    <n v="0"/>
    <n v="3.4800000190000002"/>
    <n v="0.66000002599999996"/>
    <n v="2.6600000860000002"/>
    <n v="0"/>
    <n v="66"/>
    <n v="26"/>
    <n v="139"/>
    <n v="737"/>
    <n v="2754"/>
  </r>
  <r>
    <x v="26"/>
    <x v="21"/>
    <n v="10288"/>
    <x v="502"/>
    <n v="6.7600002290000001"/>
    <n v="0"/>
    <n v="2.7400000100000002"/>
    <n v="0.85000002399999997"/>
    <n v="3.1600000860000002"/>
    <n v="0"/>
    <n v="57"/>
    <n v="36"/>
    <n v="152"/>
    <n v="761"/>
    <n v="2754"/>
  </r>
  <r>
    <x v="26"/>
    <x v="22"/>
    <n v="10988"/>
    <x v="503"/>
    <n v="8.3100004199999997"/>
    <n v="0"/>
    <n v="5.2800002099999999"/>
    <n v="0.119999997"/>
    <n v="2.9000000950000002"/>
    <n v="0"/>
    <n v="45"/>
    <n v="12"/>
    <n v="135"/>
    <n v="843"/>
    <n v="2655"/>
  </r>
  <r>
    <x v="26"/>
    <x v="23"/>
    <n v="8564"/>
    <x v="504"/>
    <n v="5.5999999049999998"/>
    <n v="0"/>
    <n v="1.7799999710000001"/>
    <n v="0.829999983"/>
    <n v="2.9500000480000002"/>
    <n v="0"/>
    <n v="24"/>
    <n v="14"/>
    <n v="149"/>
    <n v="1253"/>
    <n v="2386"/>
  </r>
  <r>
    <x v="26"/>
    <x v="24"/>
    <n v="12461"/>
    <x v="505"/>
    <n v="8.3800001139999996"/>
    <n v="0"/>
    <n v="3.8199999330000001"/>
    <n v="1.4299999480000001"/>
    <n v="3.119999886"/>
    <n v="0"/>
    <n v="84"/>
    <n v="35"/>
    <n v="154"/>
    <n v="834"/>
    <n v="2924"/>
  </r>
  <r>
    <x v="26"/>
    <x v="25"/>
    <n v="12827"/>
    <x v="255"/>
    <n v="8.4799995419999998"/>
    <n v="0"/>
    <n v="1.460000038"/>
    <n v="2.329999924"/>
    <n v="4.6799998279999997"/>
    <n v="0"/>
    <n v="20"/>
    <n v="42"/>
    <n v="209"/>
    <n v="621"/>
    <n v="2739"/>
  </r>
  <r>
    <x v="26"/>
    <x v="26"/>
    <n v="10677"/>
    <x v="326"/>
    <n v="7.0999999049999998"/>
    <n v="0"/>
    <n v="2.3099999430000002"/>
    <n v="1.5299999710000001"/>
    <n v="3.25"/>
    <n v="0"/>
    <n v="32"/>
    <n v="27"/>
    <n v="147"/>
    <n v="695"/>
    <n v="2534"/>
  </r>
  <r>
    <x v="26"/>
    <x v="27"/>
    <n v="13566"/>
    <x v="506"/>
    <n v="9.1099996569999995"/>
    <n v="0"/>
    <n v="4.2600002290000001"/>
    <n v="1.710000038"/>
    <n v="3.119999886"/>
    <n v="0"/>
    <n v="67"/>
    <n v="50"/>
    <n v="171"/>
    <n v="743"/>
    <n v="2960"/>
  </r>
  <r>
    <x v="26"/>
    <x v="28"/>
    <n v="14433"/>
    <x v="507"/>
    <n v="10.789999959999999"/>
    <n v="0"/>
    <n v="7.1100001339999999"/>
    <n v="1.2000000479999999"/>
    <n v="2.4500000480000002"/>
    <n v="0"/>
    <n v="72"/>
    <n v="23"/>
    <n v="106"/>
    <n v="1182"/>
    <n v="2800"/>
  </r>
  <r>
    <x v="26"/>
    <x v="29"/>
    <n v="9572"/>
    <x v="508"/>
    <n v="6.5199999809999998"/>
    <n v="0"/>
    <n v="2.8900001049999999"/>
    <n v="1.3899999860000001"/>
    <n v="2.2300000190000002"/>
    <n v="0"/>
    <n v="57"/>
    <n v="40"/>
    <n v="128"/>
    <n v="757"/>
    <n v="2735"/>
  </r>
  <r>
    <x v="26"/>
    <x v="30"/>
    <n v="3789"/>
    <x v="344"/>
    <n v="2.5599999430000002"/>
    <n v="0"/>
    <n v="0.37999999499999998"/>
    <n v="0.27000001099999998"/>
    <n v="1.8899999860000001"/>
    <n v="0"/>
    <n v="5"/>
    <n v="4"/>
    <n v="58"/>
    <n v="343"/>
    <n v="1199"/>
  </r>
  <r>
    <x v="27"/>
    <x v="0"/>
    <n v="18060"/>
    <x v="509"/>
    <n v="14.119999890000001"/>
    <n v="0"/>
    <n v="11.64000034"/>
    <n v="0.38999998600000002"/>
    <n v="2.0999999049999998"/>
    <n v="0"/>
    <n v="116"/>
    <n v="8"/>
    <n v="123"/>
    <n v="1193"/>
    <n v="3186"/>
  </r>
  <r>
    <x v="27"/>
    <x v="1"/>
    <n v="16433"/>
    <x v="510"/>
    <n v="13.350000380000001"/>
    <n v="0"/>
    <n v="10.43000031"/>
    <n v="0.469999999"/>
    <n v="2.4500000480000002"/>
    <n v="0"/>
    <n v="95"/>
    <n v="12"/>
    <n v="156"/>
    <n v="1177"/>
    <n v="3140"/>
  </r>
  <r>
    <x v="27"/>
    <x v="2"/>
    <n v="20159"/>
    <x v="511"/>
    <n v="15.97000027"/>
    <n v="0"/>
    <n v="12.34000015"/>
    <n v="0.209999993"/>
    <n v="3.3599998950000001"/>
    <n v="0"/>
    <n v="119"/>
    <n v="5"/>
    <n v="193"/>
    <n v="1123"/>
    <n v="3411"/>
  </r>
  <r>
    <x v="27"/>
    <x v="3"/>
    <n v="20669"/>
    <x v="512"/>
    <n v="16.239999770000001"/>
    <n v="0"/>
    <n v="13.260000229999999"/>
    <n v="0.38999998600000002"/>
    <n v="2.5899999139999998"/>
    <n v="0"/>
    <n v="132"/>
    <n v="8"/>
    <n v="158"/>
    <n v="1142"/>
    <n v="3410"/>
  </r>
  <r>
    <x v="27"/>
    <x v="4"/>
    <n v="14549"/>
    <x v="513"/>
    <n v="11.10999966"/>
    <n v="0"/>
    <n v="9.3599996569999995"/>
    <n v="0.27000001099999998"/>
    <n v="1.4900000099999999"/>
    <n v="0"/>
    <n v="96"/>
    <n v="6"/>
    <n v="83"/>
    <n v="1255"/>
    <n v="2867"/>
  </r>
  <r>
    <x v="27"/>
    <x v="5"/>
    <n v="18827"/>
    <x v="514"/>
    <n v="13.68999958"/>
    <n v="0"/>
    <n v="9.2399997710000008"/>
    <n v="0.80000001200000004"/>
    <n v="3.6400001049999999"/>
    <n v="0"/>
    <n v="111"/>
    <n v="21"/>
    <n v="195"/>
    <n v="1113"/>
    <n v="3213"/>
  </r>
  <r>
    <x v="27"/>
    <x v="6"/>
    <n v="17076"/>
    <x v="515"/>
    <n v="12.65999985"/>
    <n v="0"/>
    <n v="9.0799999239999991"/>
    <n v="0.23000000400000001"/>
    <n v="3.3499999049999998"/>
    <n v="0"/>
    <n v="102"/>
    <n v="6"/>
    <n v="195"/>
    <n v="1137"/>
    <n v="3133"/>
  </r>
  <r>
    <x v="27"/>
    <x v="7"/>
    <n v="15929"/>
    <x v="516"/>
    <n v="12.47999954"/>
    <n v="0"/>
    <n v="9.2200002669999996"/>
    <n v="0.310000002"/>
    <n v="2.9500000480000002"/>
    <n v="0"/>
    <n v="90"/>
    <n v="7"/>
    <n v="191"/>
    <n v="1152"/>
    <n v="3114"/>
  </r>
  <r>
    <x v="27"/>
    <x v="8"/>
    <n v="15108"/>
    <x v="517"/>
    <n v="12.18999958"/>
    <n v="0"/>
    <n v="9.5799999239999991"/>
    <n v="0.23000000400000001"/>
    <n v="2.380000114"/>
    <n v="0"/>
    <n v="89"/>
    <n v="5"/>
    <n v="158"/>
    <n v="695"/>
    <n v="3043"/>
  </r>
  <r>
    <x v="27"/>
    <x v="9"/>
    <n v="16057"/>
    <x v="518"/>
    <n v="12.510000229999999"/>
    <n v="0"/>
    <n v="9.6700000760000009"/>
    <n v="0.25"/>
    <n v="2.579999924"/>
    <n v="0"/>
    <n v="100"/>
    <n v="6"/>
    <n v="170"/>
    <n v="1164"/>
    <n v="3103"/>
  </r>
  <r>
    <x v="27"/>
    <x v="10"/>
    <n v="10520"/>
    <x v="133"/>
    <n v="8.2899999619999996"/>
    <n v="0"/>
    <n v="6.2600002290000001"/>
    <n v="0.15000000599999999"/>
    <n v="1.8799999949999999"/>
    <n v="0"/>
    <n v="60"/>
    <n v="3"/>
    <n v="117"/>
    <n v="1260"/>
    <n v="2655"/>
  </r>
  <r>
    <x v="27"/>
    <x v="11"/>
    <n v="22359"/>
    <x v="519"/>
    <n v="17.190000529999999"/>
    <n v="0"/>
    <n v="12.539999959999999"/>
    <n v="0.62999999500000003"/>
    <n v="4.0199999809999998"/>
    <n v="0"/>
    <n v="125"/>
    <n v="14"/>
    <n v="223"/>
    <n v="741"/>
    <n v="3554"/>
  </r>
  <r>
    <x v="27"/>
    <x v="12"/>
    <n v="22988"/>
    <x v="520"/>
    <n v="17.950000760000002"/>
    <n v="0"/>
    <n v="13.130000109999999"/>
    <n v="1.5499999520000001"/>
    <n v="3.2599999899999998"/>
    <n v="0"/>
    <n v="129"/>
    <n v="33"/>
    <n v="182"/>
    <n v="1096"/>
    <n v="3577"/>
  </r>
  <r>
    <x v="27"/>
    <x v="13"/>
    <n v="20500"/>
    <x v="521"/>
    <n v="15.68999958"/>
    <n v="0"/>
    <n v="11.369999890000001"/>
    <n v="0.46000000800000002"/>
    <n v="3.8599998950000001"/>
    <n v="0"/>
    <n v="118"/>
    <n v="9"/>
    <n v="209"/>
    <n v="1104"/>
    <n v="3403"/>
  </r>
  <r>
    <x v="27"/>
    <x v="14"/>
    <n v="12685"/>
    <x v="522"/>
    <n v="9.6199998860000004"/>
    <n v="0"/>
    <n v="6.3099999430000002"/>
    <n v="0.20000000300000001"/>
    <n v="3.0999999049999998"/>
    <n v="0"/>
    <n v="68"/>
    <n v="5"/>
    <n v="185"/>
    <n v="1182"/>
    <n v="2846"/>
  </r>
  <r>
    <x v="27"/>
    <x v="15"/>
    <n v="12422"/>
    <x v="523"/>
    <n v="9.8199996949999999"/>
    <n v="0"/>
    <n v="6.4600000380000004"/>
    <n v="0.43000000700000002"/>
    <n v="2.9300000669999999"/>
    <n v="0"/>
    <n v="60"/>
    <n v="10"/>
    <n v="183"/>
    <n v="1187"/>
    <n v="2852"/>
  </r>
  <r>
    <x v="27"/>
    <x v="16"/>
    <n v="15447"/>
    <x v="524"/>
    <n v="12.399999619999999"/>
    <n v="0"/>
    <n v="9.6700000760000009"/>
    <n v="0.38999998600000002"/>
    <n v="2.3499999049999998"/>
    <n v="0"/>
    <n v="90"/>
    <n v="9"/>
    <n v="153"/>
    <n v="1188"/>
    <n v="3062"/>
  </r>
  <r>
    <x v="27"/>
    <x v="17"/>
    <n v="12315"/>
    <x v="477"/>
    <n v="9.6499996190000008"/>
    <n v="0"/>
    <n v="6.170000076"/>
    <n v="0.310000002"/>
    <n v="3.170000076"/>
    <n v="0"/>
    <n v="58"/>
    <n v="8"/>
    <n v="159"/>
    <n v="1215"/>
    <n v="2794"/>
  </r>
  <r>
    <x v="27"/>
    <x v="18"/>
    <n v="7135"/>
    <x v="525"/>
    <n v="5.5900001530000001"/>
    <n v="0"/>
    <n v="2.9900000100000002"/>
    <n v="5.9999998999999998E-2"/>
    <n v="2.539999962"/>
    <n v="0"/>
    <n v="27"/>
    <n v="1"/>
    <n v="131"/>
    <n v="1281"/>
    <n v="2408"/>
  </r>
  <r>
    <x v="27"/>
    <x v="19"/>
    <n v="1170"/>
    <x v="526"/>
    <n v="0.85000002399999997"/>
    <n v="0"/>
    <n v="0"/>
    <n v="0"/>
    <n v="0.85000002399999997"/>
    <n v="0"/>
    <n v="0"/>
    <n v="0"/>
    <n v="51"/>
    <n v="1389"/>
    <n v="1886"/>
  </r>
  <r>
    <x v="27"/>
    <x v="20"/>
    <n v="1969"/>
    <x v="51"/>
    <n v="1.4299999480000001"/>
    <n v="0"/>
    <n v="0"/>
    <n v="0"/>
    <n v="1.4299999480000001"/>
    <n v="0"/>
    <n v="0"/>
    <n v="0"/>
    <n v="95"/>
    <n v="1345"/>
    <n v="1988"/>
  </r>
  <r>
    <x v="27"/>
    <x v="21"/>
    <n v="15484"/>
    <x v="527"/>
    <n v="11.899999619999999"/>
    <n v="0"/>
    <n v="8.3900003430000005"/>
    <n v="0.93000000699999996"/>
    <n v="2.5899999139999998"/>
    <n v="0"/>
    <n v="87"/>
    <n v="22"/>
    <n v="165"/>
    <n v="1166"/>
    <n v="3023"/>
  </r>
  <r>
    <x v="27"/>
    <x v="22"/>
    <n v="14581"/>
    <x v="528"/>
    <n v="11.149999619999999"/>
    <n v="0"/>
    <n v="8.8199996949999999"/>
    <n v="0.40000000600000002"/>
    <n v="1.9099999670000001"/>
    <n v="0"/>
    <n v="89"/>
    <n v="8"/>
    <n v="123"/>
    <n v="1220"/>
    <n v="2918"/>
  </r>
  <r>
    <x v="27"/>
    <x v="23"/>
    <n v="14990"/>
    <x v="529"/>
    <n v="11.510000229999999"/>
    <n v="0"/>
    <n v="8.8500003809999992"/>
    <n v="0.44999998800000002"/>
    <n v="2.210000038"/>
    <n v="0"/>
    <n v="93"/>
    <n v="9"/>
    <n v="130"/>
    <n v="1208"/>
    <n v="2950"/>
  </r>
  <r>
    <x v="27"/>
    <x v="24"/>
    <n v="13953"/>
    <x v="530"/>
    <n v="11"/>
    <n v="0"/>
    <n v="9.1000003809999992"/>
    <n v="0.689999998"/>
    <n v="1.210000038"/>
    <n v="0"/>
    <n v="90"/>
    <n v="15"/>
    <n v="90"/>
    <n v="1245"/>
    <n v="2859"/>
  </r>
  <r>
    <x v="27"/>
    <x v="25"/>
    <n v="19769"/>
    <x v="531"/>
    <n v="15.670000079999999"/>
    <n v="0"/>
    <n v="12.43999958"/>
    <n v="0.87999999500000003"/>
    <n v="2.3499999049999998"/>
    <n v="0"/>
    <n v="121"/>
    <n v="20"/>
    <n v="148"/>
    <n v="1076"/>
    <n v="3331"/>
  </r>
  <r>
    <x v="27"/>
    <x v="26"/>
    <n v="22026"/>
    <x v="532"/>
    <n v="17.649999619999999"/>
    <n v="0"/>
    <n v="13.399999619999999"/>
    <n v="0.58999997400000004"/>
    <n v="3.6600000860000002"/>
    <n v="0"/>
    <n v="125"/>
    <n v="14"/>
    <n v="228"/>
    <n v="1073"/>
    <n v="3589"/>
  </r>
  <r>
    <x v="27"/>
    <x v="27"/>
    <n v="12465"/>
    <x v="533"/>
    <n v="9.3800001139999996"/>
    <n v="0"/>
    <n v="6.1199998860000004"/>
    <n v="0.56999999300000004"/>
    <n v="2.6900000569999998"/>
    <n v="0"/>
    <n v="66"/>
    <n v="12"/>
    <n v="148"/>
    <n v="1214"/>
    <n v="2765"/>
  </r>
  <r>
    <x v="27"/>
    <x v="28"/>
    <n v="14810"/>
    <x v="534"/>
    <n v="11.35999966"/>
    <n v="0"/>
    <n v="9.0900001530000001"/>
    <n v="0.41999998700000002"/>
    <n v="1.8500000240000001"/>
    <n v="0"/>
    <n v="96"/>
    <n v="10"/>
    <n v="115"/>
    <n v="1219"/>
    <n v="2926"/>
  </r>
  <r>
    <x v="27"/>
    <x v="29"/>
    <n v="12209"/>
    <x v="535"/>
    <n v="9.3999996190000008"/>
    <n v="0"/>
    <n v="6.079999924"/>
    <n v="0.280000001"/>
    <n v="3.039999962"/>
    <n v="0"/>
    <n v="60"/>
    <n v="7"/>
    <n v="184"/>
    <n v="1189"/>
    <n v="2809"/>
  </r>
  <r>
    <x v="27"/>
    <x v="30"/>
    <n v="4998"/>
    <x v="439"/>
    <n v="3.9100000860000002"/>
    <n v="0"/>
    <n v="2.9500000480000002"/>
    <n v="0.20000000300000001"/>
    <n v="0.75999998999999996"/>
    <n v="0"/>
    <n v="28"/>
    <n v="4"/>
    <n v="39"/>
    <n v="839"/>
    <n v="1505"/>
  </r>
  <r>
    <x v="28"/>
    <x v="0"/>
    <n v="9033"/>
    <x v="536"/>
    <n v="7.1599998469999999"/>
    <n v="0"/>
    <n v="5.4299998279999997"/>
    <n v="0.14000000100000001"/>
    <n v="1.5900000329999999"/>
    <n v="0"/>
    <n v="40"/>
    <n v="2"/>
    <n v="154"/>
    <n v="1244"/>
    <n v="2044"/>
  </r>
  <r>
    <x v="28"/>
    <x v="1"/>
    <n v="8053"/>
    <x v="537"/>
    <n v="6.0999999049999998"/>
    <n v="0"/>
    <n v="4.170000076"/>
    <n v="0.62999999500000003"/>
    <n v="1.309999943"/>
    <n v="0"/>
    <n v="35"/>
    <n v="11"/>
    <n v="96"/>
    <n v="1298"/>
    <n v="1935"/>
  </r>
  <r>
    <x v="28"/>
    <x v="2"/>
    <n v="5234"/>
    <x v="374"/>
    <n v="3.460000038"/>
    <n v="0"/>
    <n v="1.9299999480000001"/>
    <n v="0.99000001000000004"/>
    <n v="0.540000021"/>
    <n v="0"/>
    <n v="29"/>
    <n v="16"/>
    <n v="33"/>
    <n v="1362"/>
    <n v="1705"/>
  </r>
  <r>
    <x v="28"/>
    <x v="3"/>
    <n v="2672"/>
    <x v="65"/>
    <n v="1.769999981"/>
    <n v="0"/>
    <n v="0"/>
    <n v="0"/>
    <n v="1.7599999900000001"/>
    <n v="0"/>
    <n v="0"/>
    <n v="0"/>
    <n v="105"/>
    <n v="1335"/>
    <n v="1632"/>
  </r>
  <r>
    <x v="28"/>
    <x v="4"/>
    <n v="9256"/>
    <x v="538"/>
    <n v="6.1399998660000001"/>
    <n v="0"/>
    <n v="0.43000000700000002"/>
    <n v="3.2699999809999998"/>
    <n v="2.4500000480000002"/>
    <n v="0"/>
    <n v="6"/>
    <n v="51"/>
    <n v="115"/>
    <n v="1268"/>
    <n v="1880"/>
  </r>
  <r>
    <x v="28"/>
    <x v="5"/>
    <n v="10204"/>
    <x v="539"/>
    <n v="7.9099998469999999"/>
    <n v="0"/>
    <n v="5.4299998279999997"/>
    <n v="0.15000000599999999"/>
    <n v="2.329999924"/>
    <n v="0"/>
    <n v="41"/>
    <n v="5"/>
    <n v="157"/>
    <n v="1237"/>
    <n v="2112"/>
  </r>
  <r>
    <x v="28"/>
    <x v="6"/>
    <n v="5151"/>
    <x v="187"/>
    <n v="3.4800000190000002"/>
    <n v="0"/>
    <n v="1.039999962"/>
    <n v="0.62999999500000003"/>
    <n v="1.7999999520000001"/>
    <n v="0"/>
    <n v="16"/>
    <n v="16"/>
    <n v="130"/>
    <n v="1278"/>
    <n v="1829"/>
  </r>
  <r>
    <x v="28"/>
    <x v="7"/>
    <n v="4212"/>
    <x v="540"/>
    <n v="2.7799999710000001"/>
    <n v="0"/>
    <n v="0"/>
    <n v="0"/>
    <n v="2.7799999710000001"/>
    <n v="0"/>
    <n v="0"/>
    <n v="0"/>
    <n v="164"/>
    <n v="1276"/>
    <n v="1763"/>
  </r>
  <r>
    <x v="28"/>
    <x v="8"/>
    <n v="6466"/>
    <x v="541"/>
    <n v="4.2699999809999998"/>
    <n v="0"/>
    <n v="0.33000001299999998"/>
    <n v="0.81999999300000004"/>
    <n v="3.1099998950000001"/>
    <n v="0.01"/>
    <n v="5"/>
    <n v="18"/>
    <n v="216"/>
    <n v="1201"/>
    <n v="1931"/>
  </r>
  <r>
    <x v="28"/>
    <x v="9"/>
    <n v="11268"/>
    <x v="542"/>
    <n v="8.5600004199999997"/>
    <n v="0"/>
    <n v="5.8800001139999996"/>
    <n v="0.93000000699999996"/>
    <n v="1.75"/>
    <n v="0"/>
    <n v="49"/>
    <n v="20"/>
    <n v="172"/>
    <n v="1199"/>
    <n v="2218"/>
  </r>
  <r>
    <x v="28"/>
    <x v="10"/>
    <n v="2824"/>
    <x v="113"/>
    <n v="1.8700000050000001"/>
    <n v="0"/>
    <n v="0"/>
    <n v="0"/>
    <n v="1.8700000050000001"/>
    <n v="0"/>
    <n v="0"/>
    <n v="0"/>
    <n v="120"/>
    <n v="1320"/>
    <n v="1651"/>
  </r>
  <r>
    <x v="28"/>
    <x v="11"/>
    <n v="9282"/>
    <x v="203"/>
    <n v="6.2600002290000001"/>
    <n v="0"/>
    <n v="2.0899999139999998"/>
    <n v="1.039999962"/>
    <n v="3.130000114"/>
    <n v="0"/>
    <n v="30"/>
    <n v="26"/>
    <n v="191"/>
    <n v="1193"/>
    <n v="2132"/>
  </r>
  <r>
    <x v="28"/>
    <x v="12"/>
    <n v="8905"/>
    <x v="129"/>
    <n v="7.1300001139999996"/>
    <n v="0"/>
    <n v="5.5999999049999998"/>
    <n v="0.189999998"/>
    <n v="1.3400000329999999"/>
    <n v="0"/>
    <n v="41"/>
    <n v="4"/>
    <n v="82"/>
    <n v="1313"/>
    <n v="1976"/>
  </r>
  <r>
    <x v="28"/>
    <x v="13"/>
    <n v="6829"/>
    <x v="543"/>
    <n v="4.5100002290000001"/>
    <n v="0"/>
    <n v="0.36000001399999998"/>
    <n v="2.3900001049999999"/>
    <n v="1.769999981"/>
    <n v="0"/>
    <n v="7"/>
    <n v="54"/>
    <n v="118"/>
    <n v="1261"/>
    <n v="1909"/>
  </r>
  <r>
    <x v="28"/>
    <x v="14"/>
    <n v="4562"/>
    <x v="92"/>
    <n v="3.039999962"/>
    <n v="0"/>
    <n v="1.1799999480000001"/>
    <n v="0.49000000999999999"/>
    <n v="1.3700000050000001"/>
    <n v="0"/>
    <n v="19"/>
    <n v="14"/>
    <n v="108"/>
    <n v="1299"/>
    <n v="1813"/>
  </r>
  <r>
    <x v="28"/>
    <x v="15"/>
    <n v="10232"/>
    <x v="64"/>
    <n v="8.1800003050000001"/>
    <n v="0"/>
    <n v="6.2399997709999999"/>
    <n v="0.23000000400000001"/>
    <n v="1.7000000479999999"/>
    <n v="0"/>
    <n v="45"/>
    <n v="5"/>
    <n v="104"/>
    <n v="1286"/>
    <n v="2008"/>
  </r>
  <r>
    <x v="28"/>
    <x v="16"/>
    <n v="2718"/>
    <x v="544"/>
    <n v="1.7999999520000001"/>
    <n v="0"/>
    <n v="0.670000017"/>
    <n v="0.77999997099999996"/>
    <n v="0.34000000400000002"/>
    <n v="0"/>
    <n v="11"/>
    <n v="16"/>
    <n v="20"/>
    <n v="1393"/>
    <n v="1580"/>
  </r>
  <r>
    <x v="28"/>
    <x v="17"/>
    <n v="6260"/>
    <x v="545"/>
    <n v="4.2600002290000001"/>
    <n v="0"/>
    <n v="1.289999962"/>
    <n v="0.540000021"/>
    <n v="2.4000000950000002"/>
    <n v="0"/>
    <n v="16"/>
    <n v="14"/>
    <n v="136"/>
    <n v="1257"/>
    <n v="1854"/>
  </r>
  <r>
    <x v="28"/>
    <x v="18"/>
    <n v="0"/>
    <x v="28"/>
    <n v="0"/>
    <n v="0"/>
    <n v="0"/>
    <n v="0"/>
    <n v="0"/>
    <n v="0"/>
    <n v="0"/>
    <n v="0"/>
    <n v="0"/>
    <n v="1440"/>
    <n v="0"/>
  </r>
  <r>
    <x v="29"/>
    <x v="0"/>
    <n v="7626"/>
    <x v="370"/>
    <n v="6.0500001909999996"/>
    <n v="2.2530810830000001"/>
    <n v="0.829999983"/>
    <n v="0.709999979"/>
    <n v="4.5"/>
    <n v="0"/>
    <n v="65"/>
    <n v="15"/>
    <n v="156"/>
    <n v="723"/>
    <n v="3635"/>
  </r>
  <r>
    <x v="29"/>
    <x v="1"/>
    <n v="12386"/>
    <x v="523"/>
    <n v="9.8199996949999999"/>
    <n v="2.0921471120000001"/>
    <n v="4.9600000380000004"/>
    <n v="0.64999997600000003"/>
    <n v="4.2100000380000004"/>
    <n v="0"/>
    <n v="116"/>
    <n v="14"/>
    <n v="169"/>
    <n v="680"/>
    <n v="4079"/>
  </r>
  <r>
    <x v="29"/>
    <x v="2"/>
    <n v="13318"/>
    <x v="546"/>
    <n v="10.56000042"/>
    <n v="2.2530810830000001"/>
    <n v="5.6199998860000004"/>
    <n v="1.0299999710000001"/>
    <n v="3.9100000860000002"/>
    <n v="0"/>
    <n v="123"/>
    <n v="21"/>
    <n v="174"/>
    <n v="699"/>
    <n v="4163"/>
  </r>
  <r>
    <x v="29"/>
    <x v="3"/>
    <n v="14461"/>
    <x v="547"/>
    <n v="11.47000027"/>
    <n v="0"/>
    <n v="4.9099998469999999"/>
    <n v="1.1499999759999999"/>
    <n v="5.4099998469999999"/>
    <n v="0"/>
    <n v="60"/>
    <n v="23"/>
    <n v="190"/>
    <n v="729"/>
    <n v="3666"/>
  </r>
  <r>
    <x v="29"/>
    <x v="4"/>
    <n v="11207"/>
    <x v="548"/>
    <n v="8.8900003430000005"/>
    <n v="0"/>
    <n v="5.3699998860000004"/>
    <n v="1.0700000519999999"/>
    <n v="2.4400000569999998"/>
    <n v="0"/>
    <n v="64"/>
    <n v="21"/>
    <n v="142"/>
    <n v="563"/>
    <n v="3363"/>
  </r>
  <r>
    <x v="29"/>
    <x v="5"/>
    <n v="2132"/>
    <x v="549"/>
    <n v="1.690000057"/>
    <n v="0"/>
    <n v="0"/>
    <n v="0"/>
    <n v="1.690000057"/>
    <n v="0"/>
    <n v="0"/>
    <n v="0"/>
    <n v="93"/>
    <n v="599"/>
    <n v="2572"/>
  </r>
  <r>
    <x v="29"/>
    <x v="6"/>
    <n v="13630"/>
    <x v="550"/>
    <n v="10.81000042"/>
    <n v="2.0921471120000001"/>
    <n v="5.0500001909999996"/>
    <n v="0.560000002"/>
    <n v="5.1999998090000004"/>
    <n v="0"/>
    <n v="117"/>
    <n v="10"/>
    <n v="174"/>
    <n v="720"/>
    <n v="4157"/>
  </r>
  <r>
    <x v="29"/>
    <x v="7"/>
    <n v="13070"/>
    <x v="551"/>
    <n v="10.35999966"/>
    <n v="2.2530810830000001"/>
    <n v="5.3000001909999996"/>
    <n v="0.87999999500000003"/>
    <n v="4.1799998279999997"/>
    <n v="0"/>
    <n v="120"/>
    <n v="19"/>
    <n v="154"/>
    <n v="737"/>
    <n v="4092"/>
  </r>
  <r>
    <x v="29"/>
    <x v="8"/>
    <n v="9388"/>
    <x v="455"/>
    <n v="7.4400000569999998"/>
    <n v="2.0921471120000001"/>
    <n v="2.2300000190000002"/>
    <n v="0.439999998"/>
    <n v="4.7800002099999999"/>
    <n v="0"/>
    <n v="82"/>
    <n v="8"/>
    <n v="169"/>
    <n v="763"/>
    <n v="3787"/>
  </r>
  <r>
    <x v="29"/>
    <x v="9"/>
    <n v="15148"/>
    <x v="552"/>
    <n v="12.010000229999999"/>
    <n v="2.2530810830000001"/>
    <n v="6.9000000950000002"/>
    <n v="0.81999999300000004"/>
    <n v="4.2899999619999996"/>
    <n v="0"/>
    <n v="137"/>
    <n v="16"/>
    <n v="145"/>
    <n v="677"/>
    <n v="4236"/>
  </r>
  <r>
    <x v="29"/>
    <x v="10"/>
    <n v="12200"/>
    <x v="553"/>
    <n v="9.6700000760000009"/>
    <n v="2.0921471120000001"/>
    <n v="4.9099998469999999"/>
    <n v="0.58999997400000004"/>
    <n v="4.1799998279999997"/>
    <n v="0"/>
    <n v="113"/>
    <n v="12"/>
    <n v="159"/>
    <n v="769"/>
    <n v="4044"/>
  </r>
  <r>
    <x v="29"/>
    <x v="11"/>
    <n v="5709"/>
    <x v="554"/>
    <n v="4.5300002099999999"/>
    <n v="0"/>
    <n v="1.519999981"/>
    <n v="0.519999981"/>
    <n v="2.4800000190000002"/>
    <n v="0"/>
    <n v="19"/>
    <n v="10"/>
    <n v="136"/>
    <n v="740"/>
    <n v="2908"/>
  </r>
  <r>
    <x v="29"/>
    <x v="12"/>
    <n v="3703"/>
    <x v="555"/>
    <n v="2.9400000569999998"/>
    <n v="0"/>
    <n v="0"/>
    <n v="0"/>
    <n v="2.9400000569999998"/>
    <n v="0"/>
    <n v="0"/>
    <n v="0"/>
    <n v="135"/>
    <n v="734"/>
    <n v="2741"/>
  </r>
  <r>
    <x v="29"/>
    <x v="13"/>
    <n v="12405"/>
    <x v="556"/>
    <n v="9.8400001530000001"/>
    <n v="2.0921471120000001"/>
    <n v="5.0500001909999996"/>
    <n v="0.87000000499999997"/>
    <n v="3.920000076"/>
    <n v="0"/>
    <n v="117"/>
    <n v="16"/>
    <n v="141"/>
    <n v="692"/>
    <n v="4005"/>
  </r>
  <r>
    <x v="29"/>
    <x v="14"/>
    <n v="16208"/>
    <x v="557"/>
    <n v="12.850000380000001"/>
    <n v="0"/>
    <n v="7.5100002290000001"/>
    <n v="0.920000017"/>
    <n v="4.420000076"/>
    <n v="0"/>
    <n v="90"/>
    <n v="18"/>
    <n v="161"/>
    <n v="593"/>
    <n v="3763"/>
  </r>
  <r>
    <x v="29"/>
    <x v="15"/>
    <n v="7359"/>
    <x v="558"/>
    <n v="5.8400001530000001"/>
    <n v="0"/>
    <n v="0.33000001299999998"/>
    <n v="0.18000000699999999"/>
    <n v="5.329999924"/>
    <n v="0"/>
    <n v="4"/>
    <n v="4"/>
    <n v="192"/>
    <n v="676"/>
    <n v="3061"/>
  </r>
  <r>
    <x v="29"/>
    <x v="16"/>
    <n v="5417"/>
    <x v="47"/>
    <n v="4.3000001909999996"/>
    <n v="0"/>
    <n v="0.89999997600000003"/>
    <n v="0.49000000999999999"/>
    <n v="2.9100000860000002"/>
    <n v="0"/>
    <n v="11"/>
    <n v="10"/>
    <n v="139"/>
    <n v="711"/>
    <n v="2884"/>
  </r>
  <r>
    <x v="29"/>
    <x v="17"/>
    <n v="6175"/>
    <x v="166"/>
    <n v="4.9000000950000002"/>
    <n v="0"/>
    <n v="0.25"/>
    <n v="0.36000001399999998"/>
    <n v="4.2699999809999998"/>
    <n v="0"/>
    <n v="3"/>
    <n v="7"/>
    <n v="172"/>
    <n v="767"/>
    <n v="2982"/>
  </r>
  <r>
    <x v="29"/>
    <x v="18"/>
    <n v="2946"/>
    <x v="559"/>
    <n v="2.3399999139999998"/>
    <n v="0"/>
    <n v="0"/>
    <n v="0"/>
    <n v="2.3399999139999998"/>
    <n v="0"/>
    <n v="0"/>
    <n v="0"/>
    <n v="121"/>
    <n v="780"/>
    <n v="2660"/>
  </r>
  <r>
    <x v="29"/>
    <x v="19"/>
    <n v="11419"/>
    <x v="560"/>
    <n v="9.0600004199999997"/>
    <n v="0"/>
    <n v="6.0300002099999999"/>
    <n v="0.560000002"/>
    <n v="2.4700000289999999"/>
    <n v="0"/>
    <n v="71"/>
    <n v="10"/>
    <n v="127"/>
    <n v="669"/>
    <n v="3369"/>
  </r>
  <r>
    <x v="29"/>
    <x v="20"/>
    <n v="6064"/>
    <x v="451"/>
    <n v="4.8099999430000002"/>
    <n v="2.0921471120000001"/>
    <n v="0.62999999500000003"/>
    <n v="0.17000000200000001"/>
    <n v="4.0100002290000001"/>
    <n v="0"/>
    <n v="63"/>
    <n v="4"/>
    <n v="142"/>
    <n v="802"/>
    <n v="3491"/>
  </r>
  <r>
    <x v="29"/>
    <x v="21"/>
    <n v="8712"/>
    <x v="561"/>
    <n v="6.9099998469999999"/>
    <n v="2.2530810830000001"/>
    <n v="1.3400000329999999"/>
    <n v="1.059999943"/>
    <n v="4.5"/>
    <n v="0"/>
    <n v="71"/>
    <n v="20"/>
    <n v="195"/>
    <n v="822"/>
    <n v="3784"/>
  </r>
  <r>
    <x v="29"/>
    <x v="22"/>
    <n v="7875"/>
    <x v="307"/>
    <n v="6.2399997709999999"/>
    <n v="0"/>
    <n v="1.559999943"/>
    <n v="0.49000000999999999"/>
    <n v="4.1999998090000004"/>
    <n v="0"/>
    <n v="19"/>
    <n v="10"/>
    <n v="167"/>
    <n v="680"/>
    <n v="3110"/>
  </r>
  <r>
    <x v="29"/>
    <x v="23"/>
    <n v="8567"/>
    <x v="562"/>
    <n v="6.7899999619999996"/>
    <n v="2.2530810830000001"/>
    <n v="0.88999998599999997"/>
    <n v="0.15999999600000001"/>
    <n v="5.7399997709999999"/>
    <n v="0"/>
    <n v="66"/>
    <n v="3"/>
    <n v="214"/>
    <n v="764"/>
    <n v="3783"/>
  </r>
  <r>
    <x v="29"/>
    <x v="24"/>
    <n v="7045"/>
    <x v="525"/>
    <n v="5.5900001530000001"/>
    <n v="2.0921471120000001"/>
    <n v="1.5499999520000001"/>
    <n v="0.25"/>
    <n v="3.7799999710000001"/>
    <n v="0"/>
    <n v="74"/>
    <n v="5"/>
    <n v="166"/>
    <n v="831"/>
    <n v="3644"/>
  </r>
  <r>
    <x v="29"/>
    <x v="25"/>
    <n v="4468"/>
    <x v="357"/>
    <n v="3.539999962"/>
    <n v="0"/>
    <n v="0"/>
    <n v="0"/>
    <n v="3.539999962"/>
    <n v="0"/>
    <n v="0"/>
    <n v="0"/>
    <n v="158"/>
    <n v="851"/>
    <n v="2799"/>
  </r>
  <r>
    <x v="29"/>
    <x v="26"/>
    <n v="2943"/>
    <x v="563"/>
    <n v="2.329999924"/>
    <n v="0"/>
    <n v="0"/>
    <n v="0"/>
    <n v="2.329999924"/>
    <n v="0"/>
    <n v="0"/>
    <n v="0"/>
    <n v="139"/>
    <n v="621"/>
    <n v="2685"/>
  </r>
  <r>
    <x v="29"/>
    <x v="27"/>
    <n v="8382"/>
    <x v="210"/>
    <n v="6.6500000950000002"/>
    <n v="2.0921471120000001"/>
    <n v="1.269999981"/>
    <n v="0.66000002599999996"/>
    <n v="4.7199997900000001"/>
    <n v="0"/>
    <n v="71"/>
    <n v="13"/>
    <n v="171"/>
    <n v="772"/>
    <n v="3721"/>
  </r>
  <r>
    <x v="29"/>
    <x v="28"/>
    <n v="6582"/>
    <x v="373"/>
    <n v="5.2199997900000001"/>
    <n v="2.2530810830000001"/>
    <n v="0.66000002599999996"/>
    <n v="0.63999998599999997"/>
    <n v="3.920000076"/>
    <n v="0"/>
    <n v="63"/>
    <n v="13"/>
    <n v="152"/>
    <n v="840"/>
    <n v="3586"/>
  </r>
  <r>
    <x v="29"/>
    <x v="29"/>
    <n v="9143"/>
    <x v="564"/>
    <n v="7.25"/>
    <n v="2.0921471120000001"/>
    <n v="1.3899999860000001"/>
    <n v="0.58999997400000004"/>
    <n v="5.2699999809999998"/>
    <n v="0"/>
    <n v="72"/>
    <n v="10"/>
    <n v="184"/>
    <n v="763"/>
    <n v="3788"/>
  </r>
  <r>
    <x v="29"/>
    <x v="30"/>
    <n v="4561"/>
    <x v="196"/>
    <n v="3.619999886"/>
    <n v="0"/>
    <n v="0.64999997600000003"/>
    <n v="0.27000001099999998"/>
    <n v="2.6900000569999998"/>
    <n v="0"/>
    <n v="8"/>
    <n v="6"/>
    <n v="102"/>
    <n v="433"/>
    <n v="1976"/>
  </r>
  <r>
    <x v="30"/>
    <x v="0"/>
    <n v="5014"/>
    <x v="439"/>
    <n v="3.9100000860000002"/>
    <n v="0"/>
    <n v="0"/>
    <n v="0.33000001299999998"/>
    <n v="3.579999924"/>
    <n v="0"/>
    <n v="0"/>
    <n v="7"/>
    <n v="196"/>
    <n v="1237"/>
    <n v="2650"/>
  </r>
  <r>
    <x v="30"/>
    <x v="1"/>
    <n v="5571"/>
    <x v="156"/>
    <n v="4.3499999049999998"/>
    <n v="0"/>
    <n v="0.15000000599999999"/>
    <n v="0.97000002900000004"/>
    <n v="3.2300000190000002"/>
    <n v="0"/>
    <n v="2"/>
    <n v="23"/>
    <n v="163"/>
    <n v="1252"/>
    <n v="2654"/>
  </r>
  <r>
    <x v="30"/>
    <x v="2"/>
    <n v="3135"/>
    <x v="182"/>
    <n v="2.4500000480000002"/>
    <n v="0"/>
    <n v="0"/>
    <n v="0"/>
    <n v="2.4300000669999999"/>
    <n v="0"/>
    <n v="0"/>
    <n v="0"/>
    <n v="134"/>
    <n v="1306"/>
    <n v="2443"/>
  </r>
  <r>
    <x v="30"/>
    <x v="3"/>
    <n v="3430"/>
    <x v="101"/>
    <n v="2.6800000669999999"/>
    <n v="0"/>
    <n v="0"/>
    <n v="0"/>
    <n v="0.89999997600000003"/>
    <n v="0"/>
    <n v="0"/>
    <n v="0"/>
    <n v="65"/>
    <n v="1375"/>
    <n v="2505"/>
  </r>
  <r>
    <x v="30"/>
    <x v="4"/>
    <n v="5319"/>
    <x v="565"/>
    <n v="4.1500000950000002"/>
    <n v="0"/>
    <n v="0"/>
    <n v="0"/>
    <n v="0"/>
    <n v="0"/>
    <n v="0"/>
    <n v="0"/>
    <n v="0"/>
    <n v="1440"/>
    <n v="2693"/>
  </r>
  <r>
    <x v="30"/>
    <x v="5"/>
    <n v="3008"/>
    <x v="566"/>
    <n v="2.3499999049999998"/>
    <n v="0"/>
    <n v="0"/>
    <n v="0"/>
    <n v="0"/>
    <n v="0"/>
    <n v="0"/>
    <n v="0"/>
    <n v="0"/>
    <n v="1440"/>
    <n v="2439"/>
  </r>
  <r>
    <x v="30"/>
    <x v="6"/>
    <n v="3864"/>
    <x v="350"/>
    <n v="3.0099999899999998"/>
    <n v="0"/>
    <n v="0.310000002"/>
    <n v="1.059999943"/>
    <n v="1.3500000240000001"/>
    <n v="0"/>
    <n v="4"/>
    <n v="22"/>
    <n v="105"/>
    <n v="1309"/>
    <n v="2536"/>
  </r>
  <r>
    <x v="30"/>
    <x v="7"/>
    <n v="5697"/>
    <x v="198"/>
    <n v="4.4400000569999998"/>
    <n v="0"/>
    <n v="0.52999997099999996"/>
    <n v="0.47999998900000002"/>
    <n v="3.4400000569999998"/>
    <n v="0"/>
    <n v="7"/>
    <n v="10"/>
    <n v="166"/>
    <n v="1257"/>
    <n v="2668"/>
  </r>
  <r>
    <x v="30"/>
    <x v="8"/>
    <n v="5273"/>
    <x v="567"/>
    <n v="4.1100001339999999"/>
    <n v="0"/>
    <n v="0"/>
    <n v="1.039999962"/>
    <n v="3.0699999330000001"/>
    <n v="0"/>
    <n v="0"/>
    <n v="27"/>
    <n v="167"/>
    <n v="1246"/>
    <n v="2647"/>
  </r>
  <r>
    <x v="30"/>
    <x v="9"/>
    <n v="8538"/>
    <x v="84"/>
    <n v="6.6599998469999999"/>
    <n v="0"/>
    <n v="2.630000114"/>
    <n v="1.019999981"/>
    <n v="3.0099999899999998"/>
    <n v="0"/>
    <n v="35"/>
    <n v="18"/>
    <n v="158"/>
    <n v="1229"/>
    <n v="2883"/>
  </r>
  <r>
    <x v="30"/>
    <x v="10"/>
    <n v="8687"/>
    <x v="568"/>
    <n v="6.7800002099999999"/>
    <n v="0"/>
    <n v="0.28999999199999998"/>
    <n v="2.4100000860000002"/>
    <n v="4.079999924"/>
    <n v="0"/>
    <n v="4"/>
    <n v="54"/>
    <n v="212"/>
    <n v="1170"/>
    <n v="2944"/>
  </r>
  <r>
    <x v="30"/>
    <x v="11"/>
    <n v="9423"/>
    <x v="278"/>
    <n v="7.3499999049999998"/>
    <n v="0"/>
    <n v="0.52999997099999996"/>
    <n v="2.0299999710000001"/>
    <n v="4.75"/>
    <n v="0"/>
    <n v="7"/>
    <n v="44"/>
    <n v="238"/>
    <n v="1151"/>
    <n v="3012"/>
  </r>
  <r>
    <x v="30"/>
    <x v="12"/>
    <n v="8286"/>
    <x v="569"/>
    <n v="6.4600000380000004"/>
    <n v="0"/>
    <n v="0.15000000599999999"/>
    <n v="2.0499999519999998"/>
    <n v="4.2699999809999998"/>
    <n v="0"/>
    <n v="2"/>
    <n v="44"/>
    <n v="206"/>
    <n v="1188"/>
    <n v="2889"/>
  </r>
  <r>
    <x v="30"/>
    <x v="13"/>
    <n v="4503"/>
    <x v="167"/>
    <n v="3.5099999899999998"/>
    <n v="0"/>
    <n v="1.4700000289999999"/>
    <n v="0.23999999499999999"/>
    <n v="1.809999943"/>
    <n v="0"/>
    <n v="18"/>
    <n v="6"/>
    <n v="122"/>
    <n v="1294"/>
    <n v="2547"/>
  </r>
  <r>
    <x v="30"/>
    <x v="14"/>
    <n v="10499"/>
    <x v="570"/>
    <n v="8.1899995800000003"/>
    <n v="0"/>
    <n v="7.0000000000000007E-2"/>
    <n v="4.2199997900000001"/>
    <n v="3.8900001049999999"/>
    <n v="0"/>
    <n v="1"/>
    <n v="91"/>
    <n v="214"/>
    <n v="1134"/>
    <n v="3093"/>
  </r>
  <r>
    <x v="30"/>
    <x v="15"/>
    <n v="12474"/>
    <x v="571"/>
    <n v="9.7299995419999998"/>
    <n v="0"/>
    <n v="6.5999999049999998"/>
    <n v="0.27000001099999998"/>
    <n v="2.869999886"/>
    <n v="0"/>
    <n v="77"/>
    <n v="5"/>
    <n v="129"/>
    <n v="1229"/>
    <n v="3142"/>
  </r>
  <r>
    <x v="30"/>
    <x v="16"/>
    <n v="6174"/>
    <x v="363"/>
    <n v="4.8200001720000003"/>
    <n v="0"/>
    <n v="0"/>
    <n v="1.2000000479999999"/>
    <n v="3.6099998950000001"/>
    <n v="0"/>
    <n v="0"/>
    <n v="28"/>
    <n v="203"/>
    <n v="1209"/>
    <n v="2757"/>
  </r>
  <r>
    <x v="30"/>
    <x v="17"/>
    <n v="15168"/>
    <x v="572"/>
    <n v="11.829999920000001"/>
    <n v="0"/>
    <n v="3.9000000950000002"/>
    <n v="3"/>
    <n v="4.920000076"/>
    <n v="0"/>
    <n v="46"/>
    <n v="67"/>
    <n v="258"/>
    <n v="1069"/>
    <n v="3513"/>
  </r>
  <r>
    <x v="30"/>
    <x v="18"/>
    <n v="10085"/>
    <x v="573"/>
    <n v="7.8699998860000004"/>
    <n v="0"/>
    <n v="0.15000000599999999"/>
    <n v="1.2799999710000001"/>
    <n v="6.4299998279999997"/>
    <n v="0"/>
    <n v="2"/>
    <n v="28"/>
    <n v="317"/>
    <n v="1093"/>
    <n v="3164"/>
  </r>
  <r>
    <x v="30"/>
    <x v="19"/>
    <n v="4512"/>
    <x v="574"/>
    <n v="3.5199999809999998"/>
    <n v="0"/>
    <n v="0.77999997099999996"/>
    <n v="0.119999997"/>
    <n v="2.039999962"/>
    <n v="0"/>
    <n v="10"/>
    <n v="2"/>
    <n v="117"/>
    <n v="1311"/>
    <n v="2596"/>
  </r>
  <r>
    <x v="30"/>
    <x v="20"/>
    <n v="8469"/>
    <x v="575"/>
    <n v="6.6100001339999999"/>
    <n v="0"/>
    <n v="0"/>
    <n v="0"/>
    <n v="0"/>
    <n v="0"/>
    <n v="0"/>
    <n v="0"/>
    <n v="0"/>
    <n v="1440"/>
    <n v="2894"/>
  </r>
  <r>
    <x v="30"/>
    <x v="21"/>
    <n v="12015"/>
    <x v="576"/>
    <n v="9.3699998860000004"/>
    <n v="0"/>
    <n v="0"/>
    <n v="0"/>
    <n v="0"/>
    <n v="0"/>
    <n v="0"/>
    <n v="0"/>
    <n v="0"/>
    <n v="1440"/>
    <n v="3212"/>
  </r>
  <r>
    <x v="30"/>
    <x v="22"/>
    <n v="3588"/>
    <x v="577"/>
    <n v="2.7999999519999998"/>
    <n v="0"/>
    <n v="0"/>
    <n v="0"/>
    <n v="0"/>
    <n v="0"/>
    <n v="0"/>
    <n v="0"/>
    <n v="0"/>
    <n v="1440"/>
    <n v="2516"/>
  </r>
  <r>
    <x v="30"/>
    <x v="23"/>
    <n v="12427"/>
    <x v="578"/>
    <n v="9.6899995800000003"/>
    <n v="0"/>
    <n v="0"/>
    <n v="0"/>
    <n v="1.1799999480000001"/>
    <n v="0"/>
    <n v="0"/>
    <n v="0"/>
    <n v="70"/>
    <n v="1370"/>
    <n v="3266"/>
  </r>
  <r>
    <x v="30"/>
    <x v="24"/>
    <n v="5843"/>
    <x v="579"/>
    <n v="4.5599999430000002"/>
    <n v="0"/>
    <n v="0.14000000100000001"/>
    <n v="1.190000057"/>
    <n v="3.2300000190000002"/>
    <n v="0"/>
    <n v="2"/>
    <n v="22"/>
    <n v="166"/>
    <n v="1250"/>
    <n v="2683"/>
  </r>
  <r>
    <x v="30"/>
    <x v="25"/>
    <n v="6117"/>
    <x v="580"/>
    <n v="4.7699999809999998"/>
    <n v="0"/>
    <n v="0"/>
    <n v="0"/>
    <n v="4.7699999809999998"/>
    <n v="0"/>
    <n v="0"/>
    <n v="0"/>
    <n v="250"/>
    <n v="1190"/>
    <n v="2810"/>
  </r>
  <r>
    <x v="30"/>
    <x v="26"/>
    <n v="9217"/>
    <x v="128"/>
    <n v="7.1900000569999998"/>
    <n v="0"/>
    <n v="0.219999999"/>
    <n v="3.3099999430000002"/>
    <n v="3.6600000860000002"/>
    <n v="0"/>
    <n v="3"/>
    <n v="72"/>
    <n v="182"/>
    <n v="1183"/>
    <n v="2940"/>
  </r>
  <r>
    <x v="30"/>
    <x v="27"/>
    <n v="9877"/>
    <x v="581"/>
    <n v="7.6999998090000004"/>
    <n v="0"/>
    <n v="5.7600002290000001"/>
    <n v="0.17000000200000001"/>
    <n v="1.730000019"/>
    <n v="0"/>
    <n v="66"/>
    <n v="4"/>
    <n v="110"/>
    <n v="1260"/>
    <n v="2947"/>
  </r>
  <r>
    <x v="30"/>
    <x v="28"/>
    <n v="8240"/>
    <x v="582"/>
    <n v="6.4299998279999997"/>
    <n v="0"/>
    <n v="0.689999998"/>
    <n v="2.0099999899999998"/>
    <n v="3.7200000289999999"/>
    <n v="0"/>
    <n v="9"/>
    <n v="43"/>
    <n v="162"/>
    <n v="1226"/>
    <n v="2846"/>
  </r>
  <r>
    <x v="30"/>
    <x v="29"/>
    <n v="8701"/>
    <x v="562"/>
    <n v="6.7899999619999996"/>
    <n v="0"/>
    <n v="0.37000000500000002"/>
    <n v="3.2400000100000002"/>
    <n v="3.170000076"/>
    <n v="0"/>
    <n v="5"/>
    <n v="71"/>
    <n v="177"/>
    <n v="1106"/>
    <n v="2804"/>
  </r>
  <r>
    <x v="30"/>
    <x v="30"/>
    <n v="0"/>
    <x v="28"/>
    <n v="0"/>
    <n v="0"/>
    <n v="0"/>
    <n v="0"/>
    <n v="0"/>
    <n v="0"/>
    <n v="0"/>
    <n v="0"/>
    <n v="0"/>
    <n v="1440"/>
    <n v="0"/>
  </r>
  <r>
    <x v="31"/>
    <x v="0"/>
    <n v="2564"/>
    <x v="583"/>
    <n v="1.6399999860000001"/>
    <n v="0"/>
    <n v="0"/>
    <n v="0"/>
    <n v="1.6399999860000001"/>
    <n v="0"/>
    <n v="0"/>
    <n v="0"/>
    <n v="116"/>
    <n v="831"/>
    <n v="2044"/>
  </r>
  <r>
    <x v="31"/>
    <x v="1"/>
    <n v="1320"/>
    <x v="306"/>
    <n v="0.83999997400000004"/>
    <n v="0"/>
    <n v="0"/>
    <n v="0"/>
    <n v="0.83999997400000004"/>
    <n v="0"/>
    <n v="0"/>
    <n v="0"/>
    <n v="82"/>
    <n v="806"/>
    <n v="1934"/>
  </r>
  <r>
    <x v="31"/>
    <x v="2"/>
    <n v="1219"/>
    <x v="408"/>
    <n v="0.77999997099999996"/>
    <n v="0"/>
    <n v="0"/>
    <n v="0"/>
    <n v="0.77999997099999996"/>
    <n v="0"/>
    <n v="0"/>
    <n v="0"/>
    <n v="84"/>
    <n v="853"/>
    <n v="1963"/>
  </r>
  <r>
    <x v="31"/>
    <x v="3"/>
    <n v="2483"/>
    <x v="584"/>
    <n v="1.5900000329999999"/>
    <n v="0"/>
    <n v="0"/>
    <n v="0"/>
    <n v="1.5900000329999999"/>
    <n v="0"/>
    <n v="0"/>
    <n v="0"/>
    <n v="126"/>
    <n v="937"/>
    <n v="2009"/>
  </r>
  <r>
    <x v="31"/>
    <x v="4"/>
    <n v="244"/>
    <x v="163"/>
    <n v="0.15999999600000001"/>
    <n v="0"/>
    <n v="0"/>
    <n v="0"/>
    <n v="0.15999999600000001"/>
    <n v="0"/>
    <n v="0"/>
    <n v="0"/>
    <n v="12"/>
    <n v="1428"/>
    <n v="1721"/>
  </r>
  <r>
    <x v="31"/>
    <x v="5"/>
    <n v="0"/>
    <x v="28"/>
    <n v="0"/>
    <n v="0"/>
    <n v="0"/>
    <n v="0"/>
    <n v="0"/>
    <n v="0"/>
    <n v="0"/>
    <n v="0"/>
    <n v="0"/>
    <n v="1440"/>
    <n v="1688"/>
  </r>
  <r>
    <x v="31"/>
    <x v="6"/>
    <n v="0"/>
    <x v="28"/>
    <n v="0"/>
    <n v="0"/>
    <n v="0"/>
    <n v="0"/>
    <n v="0"/>
    <n v="0"/>
    <n v="0"/>
    <n v="0"/>
    <n v="0"/>
    <n v="1440"/>
    <n v="1688"/>
  </r>
  <r>
    <x v="31"/>
    <x v="7"/>
    <n v="0"/>
    <x v="28"/>
    <n v="0"/>
    <n v="0"/>
    <n v="0"/>
    <n v="0"/>
    <n v="0"/>
    <n v="0"/>
    <n v="0"/>
    <n v="0"/>
    <n v="0"/>
    <n v="1440"/>
    <n v="1688"/>
  </r>
  <r>
    <x v="31"/>
    <x v="8"/>
    <n v="3147"/>
    <x v="585"/>
    <n v="2.0099999899999998"/>
    <n v="0"/>
    <n v="0"/>
    <n v="0.280000001"/>
    <n v="1.7400000099999999"/>
    <n v="0"/>
    <n v="0"/>
    <n v="10"/>
    <n v="139"/>
    <n v="744"/>
    <n v="2188"/>
  </r>
  <r>
    <x v="31"/>
    <x v="9"/>
    <n v="144"/>
    <x v="586"/>
    <n v="9.0000003999999995E-2"/>
    <n v="0"/>
    <n v="0"/>
    <n v="0"/>
    <n v="9.0000003999999995E-2"/>
    <n v="0"/>
    <n v="0"/>
    <n v="0"/>
    <n v="9"/>
    <n v="1431"/>
    <n v="1720"/>
  </r>
  <r>
    <x v="31"/>
    <x v="10"/>
    <n v="4068"/>
    <x v="70"/>
    <n v="2.5999999049999998"/>
    <n v="0"/>
    <n v="5.0000001000000002E-2"/>
    <n v="0.280000001"/>
    <n v="2.2699999809999998"/>
    <n v="0"/>
    <n v="1"/>
    <n v="20"/>
    <n v="195"/>
    <n v="817"/>
    <n v="2419"/>
  </r>
  <r>
    <x v="31"/>
    <x v="11"/>
    <n v="5245"/>
    <x v="346"/>
    <n v="3.3599998950000001"/>
    <n v="0"/>
    <n v="0.15999999600000001"/>
    <n v="0.439999998"/>
    <n v="2.75"/>
    <n v="0"/>
    <n v="8"/>
    <n v="45"/>
    <n v="232"/>
    <n v="795"/>
    <n v="2748"/>
  </r>
  <r>
    <x v="31"/>
    <x v="12"/>
    <n v="400"/>
    <x v="587"/>
    <n v="0.25999999000000001"/>
    <n v="0"/>
    <n v="3.9999999000000001E-2"/>
    <n v="5.0000001000000002E-2"/>
    <n v="0.15999999600000001"/>
    <n v="0"/>
    <n v="3"/>
    <n v="8"/>
    <n v="19"/>
    <n v="1410"/>
    <n v="1799"/>
  </r>
  <r>
    <x v="31"/>
    <x v="13"/>
    <n v="0"/>
    <x v="28"/>
    <n v="0"/>
    <n v="0"/>
    <n v="0"/>
    <n v="0"/>
    <n v="0"/>
    <n v="0"/>
    <n v="0"/>
    <n v="0"/>
    <n v="0"/>
    <n v="1440"/>
    <n v="1688"/>
  </r>
  <r>
    <x v="31"/>
    <x v="14"/>
    <n v="1321"/>
    <x v="526"/>
    <n v="0.85000002399999997"/>
    <n v="0"/>
    <n v="0"/>
    <n v="0"/>
    <n v="0.85000002399999997"/>
    <n v="0"/>
    <n v="0"/>
    <n v="0"/>
    <n v="80"/>
    <n v="1360"/>
    <n v="1928"/>
  </r>
  <r>
    <x v="31"/>
    <x v="15"/>
    <n v="1758"/>
    <x v="55"/>
    <n v="1.1299999949999999"/>
    <n v="0"/>
    <n v="0"/>
    <n v="0"/>
    <n v="1.1299999949999999"/>
    <n v="0"/>
    <n v="0"/>
    <n v="0"/>
    <n v="112"/>
    <n v="900"/>
    <n v="2067"/>
  </r>
  <r>
    <x v="31"/>
    <x v="16"/>
    <n v="6157"/>
    <x v="588"/>
    <n v="3.9400000569999998"/>
    <n v="0"/>
    <n v="0"/>
    <n v="0"/>
    <n v="3.9400000569999998"/>
    <n v="0"/>
    <n v="0"/>
    <n v="0"/>
    <n v="310"/>
    <n v="714"/>
    <n v="2780"/>
  </r>
  <r>
    <x v="31"/>
    <x v="17"/>
    <n v="8360"/>
    <x v="369"/>
    <n v="5.3499999049999998"/>
    <n v="0"/>
    <n v="0.14000000100000001"/>
    <n v="0.280000001"/>
    <n v="4.9299998279999997"/>
    <n v="0"/>
    <n v="6"/>
    <n v="14"/>
    <n v="380"/>
    <n v="634"/>
    <n v="3101"/>
  </r>
  <r>
    <x v="31"/>
    <x v="18"/>
    <n v="7174"/>
    <x v="238"/>
    <n v="4.5900001530000001"/>
    <n v="0"/>
    <n v="0.33000001299999998"/>
    <n v="0.36000001399999998"/>
    <n v="3.9100000860000002"/>
    <n v="0"/>
    <n v="10"/>
    <n v="20"/>
    <n v="301"/>
    <n v="749"/>
    <n v="2896"/>
  </r>
  <r>
    <x v="31"/>
    <x v="19"/>
    <n v="1619"/>
    <x v="116"/>
    <n v="1.039999962"/>
    <n v="0"/>
    <n v="0"/>
    <n v="0"/>
    <n v="1.039999962"/>
    <n v="0"/>
    <n v="0"/>
    <n v="0"/>
    <n v="79"/>
    <n v="834"/>
    <n v="1962"/>
  </r>
  <r>
    <x v="31"/>
    <x v="20"/>
    <n v="1831"/>
    <x v="589"/>
    <n v="1.1699999569999999"/>
    <n v="0"/>
    <n v="0"/>
    <n v="0"/>
    <n v="1.1699999569999999"/>
    <n v="0"/>
    <n v="0"/>
    <n v="0"/>
    <n v="101"/>
    <n v="916"/>
    <n v="2015"/>
  </r>
  <r>
    <x v="31"/>
    <x v="21"/>
    <n v="2421"/>
    <x v="46"/>
    <n v="1.5499999520000001"/>
    <n v="0"/>
    <n v="0"/>
    <n v="0"/>
    <n v="1.5499999520000001"/>
    <n v="0"/>
    <n v="0"/>
    <n v="0"/>
    <n v="156"/>
    <n v="739"/>
    <n v="2297"/>
  </r>
  <r>
    <x v="31"/>
    <x v="22"/>
    <n v="2283"/>
    <x v="590"/>
    <n v="1.460000038"/>
    <n v="0"/>
    <n v="0"/>
    <n v="0"/>
    <n v="1.460000038"/>
    <n v="0"/>
    <n v="0"/>
    <n v="0"/>
    <n v="129"/>
    <n v="848"/>
    <n v="2067"/>
  </r>
  <r>
    <x v="31"/>
    <x v="23"/>
    <n v="0"/>
    <x v="28"/>
    <n v="0"/>
    <n v="0"/>
    <n v="0"/>
    <n v="0"/>
    <n v="0"/>
    <n v="0"/>
    <n v="0"/>
    <n v="0"/>
    <n v="0"/>
    <n v="1440"/>
    <n v="1688"/>
  </r>
  <r>
    <x v="31"/>
    <x v="24"/>
    <n v="0"/>
    <x v="28"/>
    <n v="0"/>
    <n v="0"/>
    <n v="0"/>
    <n v="0"/>
    <n v="0"/>
    <n v="0"/>
    <n v="0"/>
    <n v="0"/>
    <n v="0"/>
    <n v="1440"/>
    <n v="1688"/>
  </r>
  <r>
    <x v="31"/>
    <x v="25"/>
    <n v="0"/>
    <x v="28"/>
    <n v="0"/>
    <n v="0"/>
    <n v="0"/>
    <n v="0"/>
    <n v="0"/>
    <n v="0"/>
    <n v="0"/>
    <n v="0"/>
    <n v="0"/>
    <n v="1440"/>
    <n v="1688"/>
  </r>
  <r>
    <x v="31"/>
    <x v="26"/>
    <n v="0"/>
    <x v="28"/>
    <n v="0"/>
    <n v="0"/>
    <n v="0"/>
    <n v="0"/>
    <n v="0"/>
    <n v="0"/>
    <n v="0"/>
    <n v="0"/>
    <n v="0"/>
    <n v="1440"/>
    <n v="1688"/>
  </r>
  <r>
    <x v="31"/>
    <x v="27"/>
    <n v="0"/>
    <x v="28"/>
    <n v="0"/>
    <n v="0"/>
    <n v="0"/>
    <n v="0"/>
    <n v="0"/>
    <n v="0"/>
    <n v="0"/>
    <n v="0"/>
    <n v="0"/>
    <n v="1440"/>
    <n v="1688"/>
  </r>
  <r>
    <x v="31"/>
    <x v="28"/>
    <n v="0"/>
    <x v="28"/>
    <n v="0"/>
    <n v="0"/>
    <n v="0"/>
    <n v="0"/>
    <n v="0"/>
    <n v="0"/>
    <n v="0"/>
    <n v="0"/>
    <n v="0"/>
    <n v="48"/>
    <n v="57"/>
  </r>
  <r>
    <x v="32"/>
    <x v="0"/>
    <n v="23186"/>
    <x v="591"/>
    <n v="20.399999619999999"/>
    <n v="0"/>
    <n v="12.22000027"/>
    <n v="0.34000000400000002"/>
    <n v="7.8200001720000003"/>
    <n v="0"/>
    <n v="85"/>
    <n v="7"/>
    <n v="312"/>
    <n v="1036"/>
    <n v="3921"/>
  </r>
  <r>
    <x v="32"/>
    <x v="1"/>
    <n v="15337"/>
    <x v="592"/>
    <n v="9.5799999239999991"/>
    <n v="0"/>
    <n v="3.5499999519999998"/>
    <n v="0.37999999499999998"/>
    <n v="5.6399998660000001"/>
    <n v="0"/>
    <n v="108"/>
    <n v="18"/>
    <n v="216"/>
    <n v="1098"/>
    <n v="3566"/>
  </r>
  <r>
    <x v="32"/>
    <x v="2"/>
    <n v="21129"/>
    <x v="593"/>
    <n v="18.979999540000001"/>
    <n v="0"/>
    <n v="10.55000019"/>
    <n v="0.58999997400000004"/>
    <n v="7.75"/>
    <n v="0.02"/>
    <n v="68"/>
    <n v="13"/>
    <n v="298"/>
    <n v="1061"/>
    <n v="3793"/>
  </r>
  <r>
    <x v="32"/>
    <x v="3"/>
    <n v="13422"/>
    <x v="594"/>
    <n v="7.170000076"/>
    <n v="0"/>
    <n v="5.0000001000000002E-2"/>
    <n v="5.0000001000000002E-2"/>
    <n v="7.0100002290000001"/>
    <n v="0.01"/>
    <n v="106"/>
    <n v="1"/>
    <n v="281"/>
    <n v="1052"/>
    <n v="3934"/>
  </r>
  <r>
    <x v="32"/>
    <x v="4"/>
    <n v="29326"/>
    <x v="595"/>
    <n v="25.290000920000001"/>
    <n v="0"/>
    <n v="13.239999770000001"/>
    <n v="1.210000038"/>
    <n v="10.710000040000001"/>
    <n v="0"/>
    <n v="94"/>
    <n v="29"/>
    <n v="429"/>
    <n v="888"/>
    <n v="4547"/>
  </r>
  <r>
    <x v="32"/>
    <x v="5"/>
    <n v="15118"/>
    <x v="596"/>
    <n v="8.8699998860000004"/>
    <n v="0"/>
    <n v="0"/>
    <n v="7.0000000000000007E-2"/>
    <n v="8.7899999619999996"/>
    <n v="0"/>
    <n v="58"/>
    <n v="15"/>
    <n v="307"/>
    <n v="1060"/>
    <n v="3545"/>
  </r>
  <r>
    <x v="32"/>
    <x v="6"/>
    <n v="11423"/>
    <x v="597"/>
    <n v="8.6700000760000009"/>
    <n v="0"/>
    <n v="2.4400000569999998"/>
    <n v="0.27000001099999998"/>
    <n v="5.9400000569999998"/>
    <n v="0"/>
    <n v="29"/>
    <n v="5"/>
    <n v="191"/>
    <n v="1215"/>
    <n v="2761"/>
  </r>
  <r>
    <x v="32"/>
    <x v="7"/>
    <n v="18785"/>
    <x v="598"/>
    <n v="17.399999619999999"/>
    <n v="0"/>
    <n v="12.149999619999999"/>
    <n v="0.18000000699999999"/>
    <n v="5.0300002099999999"/>
    <n v="0"/>
    <n v="82"/>
    <n v="13"/>
    <n v="214"/>
    <n v="1131"/>
    <n v="3676"/>
  </r>
  <r>
    <x v="32"/>
    <x v="8"/>
    <n v="19948"/>
    <x v="599"/>
    <n v="18.11000061"/>
    <n v="0"/>
    <n v="11.02000046"/>
    <n v="0.689999998"/>
    <n v="6.3400001530000001"/>
    <n v="0"/>
    <n v="73"/>
    <n v="19"/>
    <n v="225"/>
    <n v="1123"/>
    <n v="3679"/>
  </r>
  <r>
    <x v="32"/>
    <x v="9"/>
    <n v="19377"/>
    <x v="600"/>
    <n v="17.620000839999999"/>
    <n v="0"/>
    <n v="12.289999959999999"/>
    <n v="0.41999998700000002"/>
    <n v="4.8899998660000001"/>
    <n v="0"/>
    <n v="82"/>
    <n v="13"/>
    <n v="226"/>
    <n v="1119"/>
    <n v="3659"/>
  </r>
  <r>
    <x v="32"/>
    <x v="10"/>
    <n v="18258"/>
    <x v="601"/>
    <n v="16.309999470000001"/>
    <n v="0"/>
    <n v="10.22999954"/>
    <n v="2.9999998999999999E-2"/>
    <n v="5.9699997900000001"/>
    <n v="5.0000001000000002E-2"/>
    <n v="61"/>
    <n v="2"/>
    <n v="236"/>
    <n v="1141"/>
    <n v="3427"/>
  </r>
  <r>
    <x v="32"/>
    <x v="11"/>
    <n v="11200"/>
    <x v="386"/>
    <n v="7.4299998279999997"/>
    <n v="0"/>
    <n v="0"/>
    <n v="0"/>
    <n v="7.4000000950000002"/>
    <n v="0.01"/>
    <n v="102"/>
    <n v="6"/>
    <n v="300"/>
    <n v="1032"/>
    <n v="3891"/>
  </r>
  <r>
    <x v="32"/>
    <x v="12"/>
    <n v="16674"/>
    <x v="602"/>
    <n v="15.739999770000001"/>
    <n v="0"/>
    <n v="11.010000229999999"/>
    <n v="0.01"/>
    <n v="4.6900000569999998"/>
    <n v="0"/>
    <n v="64"/>
    <n v="1"/>
    <n v="227"/>
    <n v="1148"/>
    <n v="3455"/>
  </r>
  <r>
    <x v="32"/>
    <x v="13"/>
    <n v="12986"/>
    <x v="123"/>
    <n v="8.7399997710000008"/>
    <n v="0"/>
    <n v="2.369999886"/>
    <n v="7.0000000000000007E-2"/>
    <n v="6.2699999809999998"/>
    <n v="0.01"/>
    <n v="113"/>
    <n v="8"/>
    <n v="218"/>
    <n v="1101"/>
    <n v="3802"/>
  </r>
  <r>
    <x v="32"/>
    <x v="14"/>
    <n v="11101"/>
    <x v="279"/>
    <n v="8.4300003050000001"/>
    <n v="0"/>
    <n v="1.7599999900000001"/>
    <n v="0.12999999500000001"/>
    <n v="6.5"/>
    <n v="0"/>
    <n v="22"/>
    <n v="3"/>
    <n v="258"/>
    <n v="1157"/>
    <n v="2860"/>
  </r>
  <r>
    <x v="32"/>
    <x v="15"/>
    <n v="23629"/>
    <x v="603"/>
    <n v="20.649999619999999"/>
    <n v="0"/>
    <n v="13.06999969"/>
    <n v="0.439999998"/>
    <n v="7.0999999049999998"/>
    <n v="0"/>
    <n v="93"/>
    <n v="8"/>
    <n v="235"/>
    <n v="1104"/>
    <n v="3808"/>
  </r>
  <r>
    <x v="32"/>
    <x v="16"/>
    <n v="14890"/>
    <x v="604"/>
    <n v="11.30000019"/>
    <n v="0"/>
    <n v="4.9299998279999997"/>
    <n v="0.37999999499999998"/>
    <n v="5.9699997900000001"/>
    <n v="0"/>
    <n v="58"/>
    <n v="8"/>
    <n v="231"/>
    <n v="1143"/>
    <n v="3060"/>
  </r>
  <r>
    <x v="32"/>
    <x v="17"/>
    <n v="9733"/>
    <x v="421"/>
    <n v="7.3899998660000001"/>
    <n v="0"/>
    <n v="1.3799999949999999"/>
    <n v="0.17000000200000001"/>
    <n v="5.7899999619999996"/>
    <n v="0"/>
    <n v="18"/>
    <n v="5"/>
    <n v="210"/>
    <n v="1207"/>
    <n v="2698"/>
  </r>
  <r>
    <x v="32"/>
    <x v="18"/>
    <n v="27745"/>
    <x v="605"/>
    <n v="26.719999309999999"/>
    <n v="0"/>
    <n v="21.659999849999998"/>
    <n v="7.9999998000000003E-2"/>
    <n v="4.9299998279999997"/>
    <n v="0"/>
    <n v="124"/>
    <n v="4"/>
    <n v="223"/>
    <n v="1089"/>
    <n v="4398"/>
  </r>
  <r>
    <x v="32"/>
    <x v="19"/>
    <n v="10930"/>
    <x v="606"/>
    <n v="8.3199996949999999"/>
    <n v="0"/>
    <n v="3.130000114"/>
    <n v="0.56999999300000004"/>
    <n v="4.5700001720000003"/>
    <n v="0"/>
    <n v="36"/>
    <n v="12"/>
    <n v="166"/>
    <n v="1226"/>
    <n v="2786"/>
  </r>
  <r>
    <x v="32"/>
    <x v="20"/>
    <n v="4790"/>
    <x v="607"/>
    <n v="3.6400001049999999"/>
    <n v="0"/>
    <n v="0"/>
    <n v="0"/>
    <n v="3.5599999430000002"/>
    <n v="0"/>
    <n v="0"/>
    <n v="0"/>
    <n v="105"/>
    <n v="1335"/>
    <n v="2189"/>
  </r>
  <r>
    <x v="32"/>
    <x v="21"/>
    <n v="10818"/>
    <x v="608"/>
    <n v="8.2100000380000004"/>
    <n v="0"/>
    <n v="1.3899999860000001"/>
    <n v="0.10000000100000001"/>
    <n v="6.670000076"/>
    <n v="0.01"/>
    <n v="19"/>
    <n v="3"/>
    <n v="229"/>
    <n v="1189"/>
    <n v="2817"/>
  </r>
  <r>
    <x v="32"/>
    <x v="22"/>
    <n v="18193"/>
    <x v="609"/>
    <n v="16.299999239999998"/>
    <n v="0"/>
    <n v="10.420000079999999"/>
    <n v="0.310000002"/>
    <n v="5.5300002099999999"/>
    <n v="0"/>
    <n v="66"/>
    <n v="8"/>
    <n v="212"/>
    <n v="1154"/>
    <n v="3477"/>
  </r>
  <r>
    <x v="32"/>
    <x v="23"/>
    <n v="14055"/>
    <x v="122"/>
    <n v="10.670000079999999"/>
    <n v="0"/>
    <n v="5.4600000380000004"/>
    <n v="0.81999999300000004"/>
    <n v="4.3699998860000004"/>
    <n v="0"/>
    <n v="67"/>
    <n v="15"/>
    <n v="188"/>
    <n v="1170"/>
    <n v="3052"/>
  </r>
  <r>
    <x v="32"/>
    <x v="24"/>
    <n v="21727"/>
    <x v="610"/>
    <n v="19.340000150000002"/>
    <n v="0"/>
    <n v="12.789999959999999"/>
    <n v="0.28999999199999998"/>
    <n v="6.1599998469999999"/>
    <n v="0"/>
    <n v="96"/>
    <n v="17"/>
    <n v="232"/>
    <n v="1095"/>
    <n v="4015"/>
  </r>
  <r>
    <x v="32"/>
    <x v="25"/>
    <n v="12332"/>
    <x v="10"/>
    <n v="8.1300001139999996"/>
    <n v="0"/>
    <n v="7.9999998000000003E-2"/>
    <n v="0.959999979"/>
    <n v="6.9899997709999999"/>
    <n v="0"/>
    <n v="105"/>
    <n v="28"/>
    <n v="271"/>
    <n v="1036"/>
    <n v="4142"/>
  </r>
  <r>
    <x v="32"/>
    <x v="26"/>
    <n v="10686"/>
    <x v="611"/>
    <n v="8.1099996569999995"/>
    <n v="0"/>
    <n v="1.0800000430000001"/>
    <n v="0.20000000300000001"/>
    <n v="6.8000001909999996"/>
    <n v="0"/>
    <n v="17"/>
    <n v="4"/>
    <n v="245"/>
    <n v="1174"/>
    <n v="2847"/>
  </r>
  <r>
    <x v="32"/>
    <x v="27"/>
    <n v="20226"/>
    <x v="612"/>
    <n v="18.25"/>
    <n v="0"/>
    <n v="11.100000380000001"/>
    <n v="0.80000001200000004"/>
    <n v="6.2399997709999999"/>
    <n v="5.0000001000000002E-2"/>
    <n v="73"/>
    <n v="19"/>
    <n v="217"/>
    <n v="1131"/>
    <n v="3710"/>
  </r>
  <r>
    <x v="32"/>
    <x v="28"/>
    <n v="10733"/>
    <x v="613"/>
    <n v="8.1499996190000008"/>
    <n v="0"/>
    <n v="1.3500000240000001"/>
    <n v="0.46000000800000002"/>
    <n v="6.2800002099999999"/>
    <n v="0"/>
    <n v="18"/>
    <n v="11"/>
    <n v="224"/>
    <n v="1187"/>
    <n v="2832"/>
  </r>
  <r>
    <x v="32"/>
    <x v="29"/>
    <n v="21420"/>
    <x v="614"/>
    <n v="19.559999470000001"/>
    <n v="0"/>
    <n v="13.22000027"/>
    <n v="0.40999999599999998"/>
    <n v="5.8899998660000001"/>
    <n v="0"/>
    <n v="88"/>
    <n v="12"/>
    <n v="213"/>
    <n v="1127"/>
    <n v="3832"/>
  </r>
  <r>
    <x v="32"/>
    <x v="30"/>
    <n v="8064"/>
    <x v="271"/>
    <n v="6.1199998860000004"/>
    <n v="0"/>
    <n v="1.8200000519999999"/>
    <n v="3.9999999000000001E-2"/>
    <n v="4.25"/>
    <n v="0"/>
    <n v="23"/>
    <n v="1"/>
    <n v="137"/>
    <n v="770"/>
    <n v="184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03"/>
  </r>
  <r>
    <x v="1"/>
    <n v="125"/>
  </r>
  <r>
    <x v="2"/>
    <n v="195"/>
  </r>
  <r>
    <x v="3"/>
    <n v="191"/>
  </r>
  <r>
    <x v="4"/>
    <n v="180"/>
  </r>
  <r>
    <x v="5"/>
    <n v="199"/>
  </r>
  <r>
    <x v="6"/>
    <n v="165"/>
  </r>
  <r>
    <x v="7"/>
    <n v="174"/>
  </r>
  <r>
    <x v="8"/>
    <n v="189"/>
  </r>
  <r>
    <x v="9"/>
    <n v="177"/>
  </r>
  <r>
    <x v="10"/>
    <n v="184"/>
  </r>
  <r>
    <x v="11"/>
    <n v="166"/>
  </r>
  <r>
    <x v="12"/>
    <n v="158"/>
  </r>
  <r>
    <x v="13"/>
    <n v="18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33"/>
  </r>
  <r>
    <x v="1"/>
    <n v="33"/>
  </r>
  <r>
    <x v="2"/>
    <n v="33"/>
  </r>
  <r>
    <x v="3"/>
    <n v="32"/>
  </r>
  <r>
    <x v="4"/>
    <n v="32"/>
  </r>
  <r>
    <x v="5"/>
    <n v="32"/>
  </r>
  <r>
    <x v="6"/>
    <n v="32"/>
  </r>
  <r>
    <x v="7"/>
    <n v="32"/>
  </r>
  <r>
    <x v="8"/>
    <n v="32"/>
  </r>
  <r>
    <x v="9"/>
    <n v="32"/>
  </r>
  <r>
    <x v="10"/>
    <n v="32"/>
  </r>
  <r>
    <x v="11"/>
    <n v="32"/>
  </r>
  <r>
    <x v="12"/>
    <n v="32"/>
  </r>
  <r>
    <x v="13"/>
    <n v="32"/>
  </r>
  <r>
    <x v="14"/>
    <n v="32"/>
  </r>
  <r>
    <x v="15"/>
    <n v="32"/>
  </r>
  <r>
    <x v="16"/>
    <n v="32"/>
  </r>
  <r>
    <x v="17"/>
    <n v="33"/>
  </r>
  <r>
    <x v="18"/>
    <n v="33"/>
  </r>
  <r>
    <x v="19"/>
    <n v="33"/>
  </r>
  <r>
    <x v="20"/>
    <n v="33"/>
  </r>
  <r>
    <x v="21"/>
    <n v="33"/>
  </r>
  <r>
    <x v="22"/>
    <n v="33"/>
  </r>
  <r>
    <x v="23"/>
    <n v="33"/>
  </r>
  <r>
    <x v="24"/>
    <n v="33"/>
  </r>
  <r>
    <x v="25"/>
    <n v="33"/>
  </r>
  <r>
    <x v="26"/>
    <n v="33"/>
  </r>
  <r>
    <x v="27"/>
    <n v="33"/>
  </r>
  <r>
    <x v="28"/>
    <n v="33"/>
  </r>
  <r>
    <x v="29"/>
    <n v="33"/>
  </r>
  <r>
    <x v="30"/>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2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20" firstHeaderRow="1" firstDataRow="1" firstDataCol="1"/>
  <pivotFields count="2">
    <pivotField axis="axisRow" showAll="0">
      <items count="15">
        <item x="0"/>
        <item x="1"/>
        <item x="2"/>
        <item x="3"/>
        <item x="4"/>
        <item x="5"/>
        <item x="6"/>
        <item x="7"/>
        <item x="8"/>
        <item x="9"/>
        <item x="10"/>
        <item x="11"/>
        <item x="12"/>
        <item x="13"/>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MAX of Value" fld="1" baseField="0" baseItem="0"/>
  </dataFields>
  <formats count="30">
    <format dxfId="324">
      <pivotArea type="all" dataOnly="0" outline="0" fieldPosition="0"/>
    </format>
    <format dxfId="323">
      <pivotArea outline="0" collapsedLevelsAreSubtotals="1" fieldPosition="0"/>
    </format>
    <format dxfId="322">
      <pivotArea field="0" type="button" dataOnly="0" labelOnly="1" outline="0" axis="axisRow" fieldPosition="0"/>
    </format>
    <format dxfId="321">
      <pivotArea dataOnly="0" labelOnly="1" fieldPosition="0">
        <references count="1">
          <reference field="0" count="0"/>
        </references>
      </pivotArea>
    </format>
    <format dxfId="320">
      <pivotArea dataOnly="0" labelOnly="1" grandRow="1" outline="0" fieldPosition="0"/>
    </format>
    <format dxfId="319">
      <pivotArea dataOnly="0" labelOnly="1" outline="0" axis="axisValues" fieldPosition="0"/>
    </format>
    <format dxfId="318">
      <pivotArea type="all" dataOnly="0" outline="0" fieldPosition="0"/>
    </format>
    <format dxfId="317">
      <pivotArea outline="0" collapsedLevelsAreSubtotals="1" fieldPosition="0"/>
    </format>
    <format dxfId="316">
      <pivotArea field="0" type="button" dataOnly="0" labelOnly="1" outline="0" axis="axisRow" fieldPosition="0"/>
    </format>
    <format dxfId="315">
      <pivotArea dataOnly="0" labelOnly="1" fieldPosition="0">
        <references count="1">
          <reference field="0" count="0"/>
        </references>
      </pivotArea>
    </format>
    <format dxfId="314">
      <pivotArea dataOnly="0" labelOnly="1" grandRow="1" outline="0" fieldPosition="0"/>
    </format>
    <format dxfId="313">
      <pivotArea dataOnly="0" labelOnly="1" outline="0" axis="axisValues" fieldPosition="0"/>
    </format>
    <format dxfId="312">
      <pivotArea type="all" dataOnly="0" outline="0" fieldPosition="0"/>
    </format>
    <format dxfId="311">
      <pivotArea outline="0" collapsedLevelsAreSubtotals="1" fieldPosition="0"/>
    </format>
    <format dxfId="310">
      <pivotArea field="0" type="button" dataOnly="0" labelOnly="1" outline="0" axis="axisRow" fieldPosition="0"/>
    </format>
    <format dxfId="309">
      <pivotArea dataOnly="0" labelOnly="1" fieldPosition="0">
        <references count="1">
          <reference field="0" count="0"/>
        </references>
      </pivotArea>
    </format>
    <format dxfId="308">
      <pivotArea dataOnly="0" labelOnly="1" grandRow="1" outline="0" fieldPosition="0"/>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field="0" type="button" dataOnly="0" labelOnly="1" outline="0" axis="axisRow" fieldPosition="0"/>
    </format>
    <format dxfId="303">
      <pivotArea dataOnly="0" labelOnly="1" fieldPosition="0">
        <references count="1">
          <reference field="0" count="0"/>
        </references>
      </pivotArea>
    </format>
    <format dxfId="302">
      <pivotArea dataOnly="0" labelOnly="1" grandRow="1" outline="0" fieldPosition="0"/>
    </format>
    <format dxfId="301">
      <pivotArea dataOnly="0" labelOnly="1" outline="0" axis="axisValues" fieldPosition="0"/>
    </format>
    <format dxfId="300">
      <pivotArea type="all" dataOnly="0" outline="0" fieldPosition="0"/>
    </format>
    <format dxfId="299">
      <pivotArea outline="0" collapsedLevelsAreSubtotals="1" fieldPosition="0"/>
    </format>
    <format dxfId="298">
      <pivotArea field="0" type="button" dataOnly="0" labelOnly="1" outline="0" axis="axisRow" fieldPosition="0"/>
    </format>
    <format dxfId="297">
      <pivotArea dataOnly="0" labelOnly="1" fieldPosition="0">
        <references count="1">
          <reference field="0" count="0"/>
        </references>
      </pivotArea>
    </format>
    <format dxfId="296">
      <pivotArea dataOnly="0" labelOnly="1" grandRow="1" outline="0" fieldPosition="0"/>
    </format>
    <format dxfId="2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H979"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multipleItemSelectionAllowed="1" showAll="0" sortType="ascending">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 dataField="1" showAll="0"/>
    <pivotField dataField="1"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2">
    <field x="1"/>
    <field x="0"/>
  </rowFields>
  <rowItems count="97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3"/>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4"/>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5"/>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6"/>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7"/>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8"/>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9"/>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0"/>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1"/>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2"/>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3"/>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4"/>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5"/>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6"/>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7"/>
    </i>
    <i r="1">
      <x/>
    </i>
    <i r="1">
      <x v="1"/>
    </i>
    <i r="1">
      <x v="2"/>
    </i>
    <i r="1">
      <x v="3"/>
    </i>
    <i r="1">
      <x v="4"/>
    </i>
    <i r="1">
      <x v="5"/>
    </i>
    <i r="1">
      <x v="6"/>
    </i>
    <i r="1">
      <x v="7"/>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x v="18"/>
    </i>
    <i r="1">
      <x/>
    </i>
    <i r="1">
      <x v="1"/>
    </i>
    <i r="1">
      <x v="2"/>
    </i>
    <i r="1">
      <x v="3"/>
    </i>
    <i r="1">
      <x v="4"/>
    </i>
    <i r="1">
      <x v="5"/>
    </i>
    <i r="1">
      <x v="6"/>
    </i>
    <i r="1">
      <x v="7"/>
    </i>
    <i r="1">
      <x v="9"/>
    </i>
    <i r="1">
      <x v="10"/>
    </i>
    <i r="1">
      <x v="11"/>
    </i>
    <i r="1">
      <x v="12"/>
    </i>
    <i r="1">
      <x v="14"/>
    </i>
    <i r="1">
      <x v="15"/>
    </i>
    <i r="1">
      <x v="16"/>
    </i>
    <i r="1">
      <x v="17"/>
    </i>
    <i r="1">
      <x v="18"/>
    </i>
    <i r="1">
      <x v="19"/>
    </i>
    <i r="1">
      <x v="20"/>
    </i>
    <i r="1">
      <x v="21"/>
    </i>
    <i r="1">
      <x v="22"/>
    </i>
    <i r="1">
      <x v="23"/>
    </i>
    <i r="1">
      <x v="24"/>
    </i>
    <i r="1">
      <x v="25"/>
    </i>
    <i r="1">
      <x v="26"/>
    </i>
    <i r="1">
      <x v="27"/>
    </i>
    <i r="1">
      <x v="29"/>
    </i>
    <i r="1">
      <x v="30"/>
    </i>
    <i r="1">
      <x v="31"/>
    </i>
    <i r="1">
      <x v="32"/>
    </i>
    <i>
      <x v="19"/>
    </i>
    <i r="1">
      <x/>
    </i>
    <i r="1">
      <x v="1"/>
    </i>
    <i r="1">
      <x v="2"/>
    </i>
    <i r="1">
      <x v="3"/>
    </i>
    <i r="1">
      <x v="4"/>
    </i>
    <i r="1">
      <x v="5"/>
    </i>
    <i r="1">
      <x v="6"/>
    </i>
    <i r="1">
      <x v="7"/>
    </i>
    <i r="1">
      <x v="9"/>
    </i>
    <i r="1">
      <x v="11"/>
    </i>
    <i r="1">
      <x v="12"/>
    </i>
    <i r="1">
      <x v="14"/>
    </i>
    <i r="1">
      <x v="15"/>
    </i>
    <i r="1">
      <x v="16"/>
    </i>
    <i r="1">
      <x v="17"/>
    </i>
    <i r="1">
      <x v="18"/>
    </i>
    <i r="1">
      <x v="19"/>
    </i>
    <i r="1">
      <x v="20"/>
    </i>
    <i r="1">
      <x v="21"/>
    </i>
    <i r="1">
      <x v="22"/>
    </i>
    <i r="1">
      <x v="23"/>
    </i>
    <i r="1">
      <x v="24"/>
    </i>
    <i r="1">
      <x v="25"/>
    </i>
    <i r="1">
      <x v="26"/>
    </i>
    <i r="1">
      <x v="27"/>
    </i>
    <i r="1">
      <x v="29"/>
    </i>
    <i r="1">
      <x v="30"/>
    </i>
    <i r="1">
      <x v="31"/>
    </i>
    <i r="1">
      <x v="32"/>
    </i>
    <i>
      <x v="20"/>
    </i>
    <i r="1">
      <x/>
    </i>
    <i r="1">
      <x v="1"/>
    </i>
    <i r="1">
      <x v="2"/>
    </i>
    <i r="1">
      <x v="3"/>
    </i>
    <i r="1">
      <x v="4"/>
    </i>
    <i r="1">
      <x v="5"/>
    </i>
    <i r="1">
      <x v="6"/>
    </i>
    <i r="1">
      <x v="7"/>
    </i>
    <i r="1">
      <x v="9"/>
    </i>
    <i r="1">
      <x v="11"/>
    </i>
    <i r="1">
      <x v="12"/>
    </i>
    <i r="1">
      <x v="14"/>
    </i>
    <i r="1">
      <x v="15"/>
    </i>
    <i r="1">
      <x v="16"/>
    </i>
    <i r="1">
      <x v="17"/>
    </i>
    <i r="1">
      <x v="18"/>
    </i>
    <i r="1">
      <x v="19"/>
    </i>
    <i r="1">
      <x v="20"/>
    </i>
    <i r="1">
      <x v="21"/>
    </i>
    <i r="1">
      <x v="22"/>
    </i>
    <i r="1">
      <x v="23"/>
    </i>
    <i r="1">
      <x v="24"/>
    </i>
    <i r="1">
      <x v="25"/>
    </i>
    <i r="1">
      <x v="26"/>
    </i>
    <i r="1">
      <x v="27"/>
    </i>
    <i r="1">
      <x v="29"/>
    </i>
    <i r="1">
      <x v="30"/>
    </i>
    <i r="1">
      <x v="31"/>
    </i>
    <i r="1">
      <x v="32"/>
    </i>
    <i>
      <x v="21"/>
    </i>
    <i r="1">
      <x/>
    </i>
    <i r="1">
      <x v="1"/>
    </i>
    <i r="1">
      <x v="2"/>
    </i>
    <i r="1">
      <x v="3"/>
    </i>
    <i r="1">
      <x v="4"/>
    </i>
    <i r="1">
      <x v="5"/>
    </i>
    <i r="1">
      <x v="6"/>
    </i>
    <i r="1">
      <x v="7"/>
    </i>
    <i r="1">
      <x v="9"/>
    </i>
    <i r="1">
      <x v="11"/>
    </i>
    <i r="1">
      <x v="12"/>
    </i>
    <i r="1">
      <x v="14"/>
    </i>
    <i r="1">
      <x v="15"/>
    </i>
    <i r="1">
      <x v="16"/>
    </i>
    <i r="1">
      <x v="17"/>
    </i>
    <i r="1">
      <x v="18"/>
    </i>
    <i r="1">
      <x v="19"/>
    </i>
    <i r="1">
      <x v="20"/>
    </i>
    <i r="1">
      <x v="21"/>
    </i>
    <i r="1">
      <x v="22"/>
    </i>
    <i r="1">
      <x v="23"/>
    </i>
    <i r="1">
      <x v="24"/>
    </i>
    <i r="1">
      <x v="25"/>
    </i>
    <i r="1">
      <x v="26"/>
    </i>
    <i r="1">
      <x v="27"/>
    </i>
    <i r="1">
      <x v="29"/>
    </i>
    <i r="1">
      <x v="30"/>
    </i>
    <i r="1">
      <x v="31"/>
    </i>
    <i r="1">
      <x v="32"/>
    </i>
    <i>
      <x v="22"/>
    </i>
    <i r="1">
      <x/>
    </i>
    <i r="1">
      <x v="1"/>
    </i>
    <i r="1">
      <x v="2"/>
    </i>
    <i r="1">
      <x v="3"/>
    </i>
    <i r="1">
      <x v="4"/>
    </i>
    <i r="1">
      <x v="5"/>
    </i>
    <i r="1">
      <x v="6"/>
    </i>
    <i r="1">
      <x v="7"/>
    </i>
    <i r="1">
      <x v="9"/>
    </i>
    <i r="1">
      <x v="11"/>
    </i>
    <i r="1">
      <x v="12"/>
    </i>
    <i r="1">
      <x v="14"/>
    </i>
    <i r="1">
      <x v="15"/>
    </i>
    <i r="1">
      <x v="16"/>
    </i>
    <i r="1">
      <x v="17"/>
    </i>
    <i r="1">
      <x v="18"/>
    </i>
    <i r="1">
      <x v="19"/>
    </i>
    <i r="1">
      <x v="20"/>
    </i>
    <i r="1">
      <x v="21"/>
    </i>
    <i r="1">
      <x v="22"/>
    </i>
    <i r="1">
      <x v="23"/>
    </i>
    <i r="1">
      <x v="24"/>
    </i>
    <i r="1">
      <x v="25"/>
    </i>
    <i r="1">
      <x v="26"/>
    </i>
    <i r="1">
      <x v="27"/>
    </i>
    <i r="1">
      <x v="29"/>
    </i>
    <i r="1">
      <x v="30"/>
    </i>
    <i r="1">
      <x v="31"/>
    </i>
    <i r="1">
      <x v="32"/>
    </i>
    <i>
      <x v="23"/>
    </i>
    <i r="1">
      <x/>
    </i>
    <i r="1">
      <x v="1"/>
    </i>
    <i r="1">
      <x v="2"/>
    </i>
    <i r="1">
      <x v="3"/>
    </i>
    <i r="1">
      <x v="4"/>
    </i>
    <i r="1">
      <x v="5"/>
    </i>
    <i r="1">
      <x v="6"/>
    </i>
    <i r="1">
      <x v="7"/>
    </i>
    <i r="1">
      <x v="9"/>
    </i>
    <i r="1">
      <x v="11"/>
    </i>
    <i r="1">
      <x v="12"/>
    </i>
    <i r="1">
      <x v="14"/>
    </i>
    <i r="1">
      <x v="15"/>
    </i>
    <i r="1">
      <x v="16"/>
    </i>
    <i r="1">
      <x v="17"/>
    </i>
    <i r="1">
      <x v="18"/>
    </i>
    <i r="1">
      <x v="19"/>
    </i>
    <i r="1">
      <x v="20"/>
    </i>
    <i r="1">
      <x v="21"/>
    </i>
    <i r="1">
      <x v="22"/>
    </i>
    <i r="1">
      <x v="23"/>
    </i>
    <i r="1">
      <x v="24"/>
    </i>
    <i r="1">
      <x v="25"/>
    </i>
    <i r="1">
      <x v="26"/>
    </i>
    <i r="1">
      <x v="27"/>
    </i>
    <i r="1">
      <x v="29"/>
    </i>
    <i r="1">
      <x v="30"/>
    </i>
    <i r="1">
      <x v="31"/>
    </i>
    <i r="1">
      <x v="32"/>
    </i>
    <i>
      <x v="24"/>
    </i>
    <i r="1">
      <x/>
    </i>
    <i r="1">
      <x v="1"/>
    </i>
    <i r="1">
      <x v="2"/>
    </i>
    <i r="1">
      <x v="3"/>
    </i>
    <i r="1">
      <x v="4"/>
    </i>
    <i r="1">
      <x v="5"/>
    </i>
    <i r="1">
      <x v="6"/>
    </i>
    <i r="1">
      <x v="7"/>
    </i>
    <i r="1">
      <x v="9"/>
    </i>
    <i r="1">
      <x v="11"/>
    </i>
    <i r="1">
      <x v="12"/>
    </i>
    <i r="1">
      <x v="14"/>
    </i>
    <i r="1">
      <x v="15"/>
    </i>
    <i r="1">
      <x v="16"/>
    </i>
    <i r="1">
      <x v="17"/>
    </i>
    <i r="1">
      <x v="18"/>
    </i>
    <i r="1">
      <x v="19"/>
    </i>
    <i r="1">
      <x v="20"/>
    </i>
    <i r="1">
      <x v="21"/>
    </i>
    <i r="1">
      <x v="22"/>
    </i>
    <i r="1">
      <x v="23"/>
    </i>
    <i r="1">
      <x v="24"/>
    </i>
    <i r="1">
      <x v="25"/>
    </i>
    <i r="1">
      <x v="26"/>
    </i>
    <i r="1">
      <x v="27"/>
    </i>
    <i r="1">
      <x v="29"/>
    </i>
    <i r="1">
      <x v="30"/>
    </i>
    <i r="1">
      <x v="31"/>
    </i>
    <i r="1">
      <x v="32"/>
    </i>
    <i>
      <x v="25"/>
    </i>
    <i r="1">
      <x/>
    </i>
    <i r="1">
      <x v="1"/>
    </i>
    <i r="1">
      <x v="2"/>
    </i>
    <i r="1">
      <x v="3"/>
    </i>
    <i r="1">
      <x v="4"/>
    </i>
    <i r="1">
      <x v="5"/>
    </i>
    <i r="1">
      <x v="6"/>
    </i>
    <i r="1">
      <x v="7"/>
    </i>
    <i r="1">
      <x v="9"/>
    </i>
    <i r="1">
      <x v="11"/>
    </i>
    <i r="1">
      <x v="12"/>
    </i>
    <i r="1">
      <x v="14"/>
    </i>
    <i r="1">
      <x v="15"/>
    </i>
    <i r="1">
      <x v="16"/>
    </i>
    <i r="1">
      <x v="17"/>
    </i>
    <i r="1">
      <x v="18"/>
    </i>
    <i r="1">
      <x v="19"/>
    </i>
    <i r="1">
      <x v="20"/>
    </i>
    <i r="1">
      <x v="21"/>
    </i>
    <i r="1">
      <x v="22"/>
    </i>
    <i r="1">
      <x v="24"/>
    </i>
    <i r="1">
      <x v="26"/>
    </i>
    <i r="1">
      <x v="27"/>
    </i>
    <i r="1">
      <x v="29"/>
    </i>
    <i r="1">
      <x v="30"/>
    </i>
    <i r="1">
      <x v="31"/>
    </i>
    <i r="1">
      <x v="32"/>
    </i>
    <i>
      <x v="26"/>
    </i>
    <i r="1">
      <x/>
    </i>
    <i r="1">
      <x v="1"/>
    </i>
    <i r="1">
      <x v="2"/>
    </i>
    <i r="1">
      <x v="3"/>
    </i>
    <i r="1">
      <x v="4"/>
    </i>
    <i r="1">
      <x v="5"/>
    </i>
    <i r="1">
      <x v="6"/>
    </i>
    <i r="1">
      <x v="7"/>
    </i>
    <i r="1">
      <x v="9"/>
    </i>
    <i r="1">
      <x v="11"/>
    </i>
    <i r="1">
      <x v="12"/>
    </i>
    <i r="1">
      <x v="14"/>
    </i>
    <i r="1">
      <x v="15"/>
    </i>
    <i r="1">
      <x v="16"/>
    </i>
    <i r="1">
      <x v="17"/>
    </i>
    <i r="1">
      <x v="18"/>
    </i>
    <i r="1">
      <x v="19"/>
    </i>
    <i r="1">
      <x v="20"/>
    </i>
    <i r="1">
      <x v="21"/>
    </i>
    <i r="1">
      <x v="22"/>
    </i>
    <i r="1">
      <x v="24"/>
    </i>
    <i r="1">
      <x v="26"/>
    </i>
    <i r="1">
      <x v="27"/>
    </i>
    <i r="1">
      <x v="29"/>
    </i>
    <i r="1">
      <x v="30"/>
    </i>
    <i r="1">
      <x v="31"/>
    </i>
    <i r="1">
      <x v="32"/>
    </i>
    <i>
      <x v="27"/>
    </i>
    <i r="1">
      <x/>
    </i>
    <i r="1">
      <x v="1"/>
    </i>
    <i r="1">
      <x v="2"/>
    </i>
    <i r="1">
      <x v="3"/>
    </i>
    <i r="1">
      <x v="4"/>
    </i>
    <i r="1">
      <x v="5"/>
    </i>
    <i r="1">
      <x v="6"/>
    </i>
    <i r="1">
      <x v="7"/>
    </i>
    <i r="1">
      <x v="9"/>
    </i>
    <i r="1">
      <x v="11"/>
    </i>
    <i r="1">
      <x v="12"/>
    </i>
    <i r="1">
      <x v="14"/>
    </i>
    <i r="1">
      <x v="15"/>
    </i>
    <i r="1">
      <x v="16"/>
    </i>
    <i r="1">
      <x v="17"/>
    </i>
    <i r="1">
      <x v="18"/>
    </i>
    <i r="1">
      <x v="19"/>
    </i>
    <i r="1">
      <x v="20"/>
    </i>
    <i r="1">
      <x v="22"/>
    </i>
    <i r="1">
      <x v="24"/>
    </i>
    <i r="1">
      <x v="26"/>
    </i>
    <i r="1">
      <x v="27"/>
    </i>
    <i r="1">
      <x v="29"/>
    </i>
    <i r="1">
      <x v="30"/>
    </i>
    <i r="1">
      <x v="31"/>
    </i>
    <i r="1">
      <x v="32"/>
    </i>
    <i>
      <x v="28"/>
    </i>
    <i r="1">
      <x/>
    </i>
    <i r="1">
      <x v="1"/>
    </i>
    <i r="1">
      <x v="2"/>
    </i>
    <i r="1">
      <x v="3"/>
    </i>
    <i r="1">
      <x v="4"/>
    </i>
    <i r="1">
      <x v="5"/>
    </i>
    <i r="1">
      <x v="6"/>
    </i>
    <i r="1">
      <x v="7"/>
    </i>
    <i r="1">
      <x v="9"/>
    </i>
    <i r="1">
      <x v="11"/>
    </i>
    <i r="1">
      <x v="12"/>
    </i>
    <i r="1">
      <x v="14"/>
    </i>
    <i r="1">
      <x v="15"/>
    </i>
    <i r="1">
      <x v="16"/>
    </i>
    <i r="1">
      <x v="17"/>
    </i>
    <i r="1">
      <x v="18"/>
    </i>
    <i r="1">
      <x v="19"/>
    </i>
    <i r="1">
      <x v="20"/>
    </i>
    <i r="1">
      <x v="24"/>
    </i>
    <i r="1">
      <x v="26"/>
    </i>
    <i r="1">
      <x v="27"/>
    </i>
    <i r="1">
      <x v="29"/>
    </i>
    <i r="1">
      <x v="30"/>
    </i>
    <i r="1">
      <x v="32"/>
    </i>
    <i>
      <x v="29"/>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30"/>
    </i>
    <i r="1">
      <x/>
    </i>
    <i r="1">
      <x v="1"/>
    </i>
    <i r="1">
      <x v="3"/>
    </i>
    <i r="1">
      <x v="4"/>
    </i>
    <i r="1">
      <x v="5"/>
    </i>
    <i r="1">
      <x v="6"/>
    </i>
    <i r="1">
      <x v="7"/>
    </i>
    <i r="1">
      <x v="9"/>
    </i>
    <i r="1">
      <x v="12"/>
    </i>
    <i r="1">
      <x v="14"/>
    </i>
    <i r="1">
      <x v="15"/>
    </i>
    <i r="1">
      <x v="16"/>
    </i>
    <i r="1">
      <x v="17"/>
    </i>
    <i r="1">
      <x v="18"/>
    </i>
    <i r="1">
      <x v="19"/>
    </i>
    <i r="1">
      <x v="24"/>
    </i>
    <i r="1">
      <x v="26"/>
    </i>
    <i r="1">
      <x v="27"/>
    </i>
    <i r="1">
      <x v="29"/>
    </i>
    <i r="1">
      <x v="30"/>
    </i>
    <i r="1">
      <x v="32"/>
    </i>
    <i t="grand">
      <x/>
    </i>
  </rowItems>
  <colFields count="1">
    <field x="-2"/>
  </colFields>
  <colItems count="7">
    <i>
      <x/>
    </i>
    <i i="1">
      <x v="1"/>
    </i>
    <i i="2">
      <x v="2"/>
    </i>
    <i i="3">
      <x v="3"/>
    </i>
    <i i="4">
      <x v="4"/>
    </i>
    <i i="5">
      <x v="5"/>
    </i>
    <i i="6">
      <x v="6"/>
    </i>
  </colItems>
  <dataFields count="7">
    <dataField name="Sum of TotalSteps" fld="2" baseField="0" baseItem="0"/>
    <dataField name="Sum of TotalDistance" fld="3" baseField="0" baseItem="0"/>
    <dataField name="Sum of TrackerDistance" fld="4" baseField="0" baseItem="0"/>
    <dataField name="Sum of VeryActiveMinutes" fld="10" baseField="0" baseItem="0"/>
    <dataField name="Sum of FairlyActiveMinutes" fld="11" baseField="0" baseItem="0"/>
    <dataField name="Sum of LightlyActiveMinutes" fld="12" baseField="0" baseItem="0"/>
    <dataField name="Sum of Calories" fld="14" baseField="0" baseItem="0"/>
  </dataFields>
  <formats count="143">
    <format dxfId="155">
      <pivotArea dataOnly="0" fieldPosition="0">
        <references count="1">
          <reference field="1" count="1">
            <x v="0"/>
          </reference>
        </references>
      </pivotArea>
    </format>
    <format dxfId="154">
      <pivotArea collapsedLevelsAreSubtotals="1" fieldPosition="0">
        <references count="1">
          <reference field="1" count="1">
            <x v="1"/>
          </reference>
        </references>
      </pivotArea>
    </format>
    <format dxfId="153">
      <pivotArea dataOnly="0" labelOnly="1" fieldPosition="0">
        <references count="1">
          <reference field="1" count="1">
            <x v="1"/>
          </reference>
        </references>
      </pivotArea>
    </format>
    <format dxfId="152">
      <pivotArea dataOnly="0" labelOnly="1" fieldPosition="0">
        <references count="1">
          <reference field="1" count="1">
            <x v="2"/>
          </reference>
        </references>
      </pivotArea>
    </format>
    <format dxfId="151">
      <pivotArea dataOnly="0" labelOnly="1" fieldPosition="0">
        <references count="1">
          <reference field="1" count="1">
            <x v="3"/>
          </reference>
        </references>
      </pivotArea>
    </format>
    <format dxfId="150">
      <pivotArea dataOnly="0" labelOnly="1" fieldPosition="0">
        <references count="1">
          <reference field="1" count="1">
            <x v="4"/>
          </reference>
        </references>
      </pivotArea>
    </format>
    <format dxfId="149">
      <pivotArea dataOnly="0" labelOnly="1" fieldPosition="0">
        <references count="1">
          <reference field="1" count="1">
            <x v="5"/>
          </reference>
        </references>
      </pivotArea>
    </format>
    <format dxfId="148">
      <pivotArea dataOnly="0" labelOnly="1" fieldPosition="0">
        <references count="1">
          <reference field="1" count="1">
            <x v="6"/>
          </reference>
        </references>
      </pivotArea>
    </format>
    <format dxfId="147">
      <pivotArea dataOnly="0" labelOnly="1" fieldPosition="0">
        <references count="1">
          <reference field="1" count="1">
            <x v="7"/>
          </reference>
        </references>
      </pivotArea>
    </format>
    <format dxfId="146">
      <pivotArea dataOnly="0" labelOnly="1" fieldPosition="0">
        <references count="1">
          <reference field="1" count="1">
            <x v="8"/>
          </reference>
        </references>
      </pivotArea>
    </format>
    <format dxfId="145">
      <pivotArea dataOnly="0" labelOnly="1" fieldPosition="0">
        <references count="1">
          <reference field="1" count="1">
            <x v="9"/>
          </reference>
        </references>
      </pivotArea>
    </format>
    <format dxfId="144">
      <pivotArea dataOnly="0" labelOnly="1" fieldPosition="0">
        <references count="1">
          <reference field="1" count="1">
            <x v="10"/>
          </reference>
        </references>
      </pivotArea>
    </format>
    <format dxfId="143">
      <pivotArea dataOnly="0" labelOnly="1" fieldPosition="0">
        <references count="1">
          <reference field="1" count="1">
            <x v="11"/>
          </reference>
        </references>
      </pivotArea>
    </format>
    <format dxfId="142">
      <pivotArea dataOnly="0" labelOnly="1" fieldPosition="0">
        <references count="1">
          <reference field="1" count="1">
            <x v="12"/>
          </reference>
        </references>
      </pivotArea>
    </format>
    <format dxfId="141">
      <pivotArea dataOnly="0" labelOnly="1" fieldPosition="0">
        <references count="1">
          <reference field="1" count="1">
            <x v="13"/>
          </reference>
        </references>
      </pivotArea>
    </format>
    <format dxfId="140">
      <pivotArea dataOnly="0" labelOnly="1" fieldPosition="0">
        <references count="1">
          <reference field="1" count="1">
            <x v="14"/>
          </reference>
        </references>
      </pivotArea>
    </format>
    <format dxfId="139">
      <pivotArea dataOnly="0" labelOnly="1" fieldPosition="0">
        <references count="1">
          <reference field="1" count="1">
            <x v="15"/>
          </reference>
        </references>
      </pivotArea>
    </format>
    <format dxfId="138">
      <pivotArea dataOnly="0" labelOnly="1" fieldPosition="0">
        <references count="1">
          <reference field="1" count="1">
            <x v="16"/>
          </reference>
        </references>
      </pivotArea>
    </format>
    <format dxfId="137">
      <pivotArea dataOnly="0" labelOnly="1" fieldPosition="0">
        <references count="1">
          <reference field="1" count="1">
            <x v="17"/>
          </reference>
        </references>
      </pivotArea>
    </format>
    <format dxfId="136">
      <pivotArea dataOnly="0" fieldPosition="0">
        <references count="1">
          <reference field="1" count="1">
            <x v="18"/>
          </reference>
        </references>
      </pivotArea>
    </format>
    <format dxfId="135">
      <pivotArea dataOnly="0" labelOnly="1" fieldPosition="0">
        <references count="1">
          <reference field="1" count="1">
            <x v="19"/>
          </reference>
        </references>
      </pivotArea>
    </format>
    <format dxfId="134">
      <pivotArea dataOnly="0" labelOnly="1" fieldPosition="0">
        <references count="1">
          <reference field="1" count="1">
            <x v="20"/>
          </reference>
        </references>
      </pivotArea>
    </format>
    <format dxfId="133">
      <pivotArea dataOnly="0" labelOnly="1" fieldPosition="0">
        <references count="1">
          <reference field="1" count="1">
            <x v="21"/>
          </reference>
        </references>
      </pivotArea>
    </format>
    <format dxfId="132">
      <pivotArea dataOnly="0" labelOnly="1" fieldPosition="0">
        <references count="1">
          <reference field="1" count="1">
            <x v="22"/>
          </reference>
        </references>
      </pivotArea>
    </format>
    <format dxfId="131">
      <pivotArea dataOnly="0" labelOnly="1" fieldPosition="0">
        <references count="1">
          <reference field="1" count="1">
            <x v="23"/>
          </reference>
        </references>
      </pivotArea>
    </format>
    <format dxfId="130">
      <pivotArea dataOnly="0" labelOnly="1" fieldPosition="0">
        <references count="1">
          <reference field="1" count="1">
            <x v="24"/>
          </reference>
        </references>
      </pivotArea>
    </format>
    <format dxfId="129">
      <pivotArea dataOnly="0" labelOnly="1" fieldPosition="0">
        <references count="1">
          <reference field="1" count="1">
            <x v="25"/>
          </reference>
        </references>
      </pivotArea>
    </format>
    <format dxfId="128">
      <pivotArea dataOnly="0" labelOnly="1" fieldPosition="0">
        <references count="1">
          <reference field="1" count="1">
            <x v="26"/>
          </reference>
        </references>
      </pivotArea>
    </format>
    <format dxfId="127">
      <pivotArea dataOnly="0" labelOnly="1" fieldPosition="0">
        <references count="1">
          <reference field="1" count="1">
            <x v="27"/>
          </reference>
        </references>
      </pivotArea>
    </format>
    <format dxfId="126">
      <pivotArea dataOnly="0" labelOnly="1" fieldPosition="0">
        <references count="1">
          <reference field="1" count="1">
            <x v="28"/>
          </reference>
        </references>
      </pivotArea>
    </format>
    <format dxfId="125">
      <pivotArea dataOnly="0" labelOnly="1" fieldPosition="0">
        <references count="1">
          <reference field="1" count="1">
            <x v="29"/>
          </reference>
        </references>
      </pivotArea>
    </format>
    <format dxfId="124">
      <pivotArea dataOnly="0" labelOnly="1" fieldPosition="0">
        <references count="1">
          <reference field="1" count="1">
            <x v="30"/>
          </reference>
        </references>
      </pivotArea>
    </format>
    <format dxfId="123">
      <pivotArea type="all" dataOnly="0" outline="0" fieldPosition="0"/>
    </format>
    <format dxfId="122">
      <pivotArea outline="0" collapsedLevelsAreSubtotals="1" fieldPosition="0"/>
    </format>
    <format dxfId="121">
      <pivotArea field="1" type="button" dataOnly="0" labelOnly="1" outline="0" axis="axisRow" fieldPosition="0"/>
    </format>
    <format dxfId="120">
      <pivotArea dataOnly="0" labelOnly="1" fieldPosition="0">
        <references count="1">
          <reference field="1" count="0"/>
        </references>
      </pivotArea>
    </format>
    <format dxfId="119">
      <pivotArea dataOnly="0" labelOnly="1" grandRow="1" outline="0" fieldPosition="0"/>
    </format>
    <format dxfId="118">
      <pivotArea dataOnly="0" labelOnly="1" fieldPosition="0">
        <references count="2">
          <reference field="0" count="0"/>
          <reference field="1" count="1" selected="0">
            <x v="0"/>
          </reference>
        </references>
      </pivotArea>
    </format>
    <format dxfId="117">
      <pivotArea dataOnly="0" labelOnly="1" fieldPosition="0">
        <references count="2">
          <reference field="0" count="0"/>
          <reference field="1" count="1" selected="0">
            <x v="1"/>
          </reference>
        </references>
      </pivotArea>
    </format>
    <format dxfId="116">
      <pivotArea dataOnly="0" labelOnly="1" fieldPosition="0">
        <references count="2">
          <reference field="0" count="0"/>
          <reference field="1" count="1" selected="0">
            <x v="2"/>
          </reference>
        </references>
      </pivotArea>
    </format>
    <format dxfId="115">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3"/>
          </reference>
        </references>
      </pivotArea>
    </format>
    <format dxfId="114">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4"/>
          </reference>
        </references>
      </pivotArea>
    </format>
    <format dxfId="113">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5"/>
          </reference>
        </references>
      </pivotArea>
    </format>
    <format dxfId="112">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6"/>
          </reference>
        </references>
      </pivotArea>
    </format>
    <format dxfId="111">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7"/>
          </reference>
        </references>
      </pivotArea>
    </format>
    <format dxfId="110">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8"/>
          </reference>
        </references>
      </pivotArea>
    </format>
    <format dxfId="109">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9"/>
          </reference>
        </references>
      </pivotArea>
    </format>
    <format dxfId="108">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0"/>
          </reference>
        </references>
      </pivotArea>
    </format>
    <format dxfId="107">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1"/>
          </reference>
        </references>
      </pivotArea>
    </format>
    <format dxfId="106">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2"/>
          </reference>
        </references>
      </pivotArea>
    </format>
    <format dxfId="105">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3"/>
          </reference>
        </references>
      </pivotArea>
    </format>
    <format dxfId="104">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4"/>
          </reference>
        </references>
      </pivotArea>
    </format>
    <format dxfId="103">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5"/>
          </reference>
        </references>
      </pivotArea>
    </format>
    <format dxfId="102">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6"/>
          </reference>
        </references>
      </pivotArea>
    </format>
    <format dxfId="101">
      <pivotArea dataOnly="0" labelOnly="1" fieldPosition="0">
        <references count="2">
          <reference field="0" count="31">
            <x v="0"/>
            <x v="1"/>
            <x v="2"/>
            <x v="3"/>
            <x v="4"/>
            <x v="5"/>
            <x v="6"/>
            <x v="7"/>
            <x v="9"/>
            <x v="10"/>
            <x v="11"/>
            <x v="12"/>
            <x v="14"/>
            <x v="15"/>
            <x v="16"/>
            <x v="17"/>
            <x v="18"/>
            <x v="19"/>
            <x v="20"/>
            <x v="21"/>
            <x v="22"/>
            <x v="23"/>
            <x v="24"/>
            <x v="25"/>
            <x v="26"/>
            <x v="27"/>
            <x v="28"/>
            <x v="29"/>
            <x v="30"/>
            <x v="31"/>
            <x v="32"/>
          </reference>
          <reference field="1" count="1" selected="0">
            <x v="17"/>
          </reference>
        </references>
      </pivotArea>
    </format>
    <format dxfId="100">
      <pivotArea dataOnly="0" labelOnly="1" fieldPosition="0">
        <references count="2">
          <reference field="0" count="30">
            <x v="0"/>
            <x v="1"/>
            <x v="2"/>
            <x v="3"/>
            <x v="4"/>
            <x v="5"/>
            <x v="6"/>
            <x v="7"/>
            <x v="9"/>
            <x v="10"/>
            <x v="11"/>
            <x v="12"/>
            <x v="14"/>
            <x v="15"/>
            <x v="16"/>
            <x v="17"/>
            <x v="18"/>
            <x v="19"/>
            <x v="20"/>
            <x v="21"/>
            <x v="22"/>
            <x v="23"/>
            <x v="24"/>
            <x v="25"/>
            <x v="26"/>
            <x v="27"/>
            <x v="29"/>
            <x v="30"/>
            <x v="31"/>
            <x v="32"/>
          </reference>
          <reference field="1" count="1" selected="0">
            <x v="18"/>
          </reference>
        </references>
      </pivotArea>
    </format>
    <format dxfId="99">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19"/>
          </reference>
        </references>
      </pivotArea>
    </format>
    <format dxfId="98">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0"/>
          </reference>
        </references>
      </pivotArea>
    </format>
    <format dxfId="97">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1"/>
          </reference>
        </references>
      </pivotArea>
    </format>
    <format dxfId="96">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2"/>
          </reference>
        </references>
      </pivotArea>
    </format>
    <format dxfId="95">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3"/>
          </reference>
        </references>
      </pivotArea>
    </format>
    <format dxfId="94">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4"/>
          </reference>
        </references>
      </pivotArea>
    </format>
    <format dxfId="93">
      <pivotArea dataOnly="0" labelOnly="1" fieldPosition="0">
        <references count="2">
          <reference field="0" count="27">
            <x v="0"/>
            <x v="1"/>
            <x v="2"/>
            <x v="3"/>
            <x v="4"/>
            <x v="5"/>
            <x v="6"/>
            <x v="7"/>
            <x v="9"/>
            <x v="11"/>
            <x v="12"/>
            <x v="14"/>
            <x v="15"/>
            <x v="16"/>
            <x v="17"/>
            <x v="18"/>
            <x v="19"/>
            <x v="20"/>
            <x v="21"/>
            <x v="22"/>
            <x v="24"/>
            <x v="26"/>
            <x v="27"/>
            <x v="29"/>
            <x v="30"/>
            <x v="31"/>
            <x v="32"/>
          </reference>
          <reference field="1" count="1" selected="0">
            <x v="25"/>
          </reference>
        </references>
      </pivotArea>
    </format>
    <format dxfId="92">
      <pivotArea dataOnly="0" labelOnly="1" fieldPosition="0">
        <references count="2">
          <reference field="0" count="27">
            <x v="0"/>
            <x v="1"/>
            <x v="2"/>
            <x v="3"/>
            <x v="4"/>
            <x v="5"/>
            <x v="6"/>
            <x v="7"/>
            <x v="9"/>
            <x v="11"/>
            <x v="12"/>
            <x v="14"/>
            <x v="15"/>
            <x v="16"/>
            <x v="17"/>
            <x v="18"/>
            <x v="19"/>
            <x v="20"/>
            <x v="21"/>
            <x v="22"/>
            <x v="24"/>
            <x v="26"/>
            <x v="27"/>
            <x v="29"/>
            <x v="30"/>
            <x v="31"/>
            <x v="32"/>
          </reference>
          <reference field="1" count="1" selected="0">
            <x v="26"/>
          </reference>
        </references>
      </pivotArea>
    </format>
    <format dxfId="91">
      <pivotArea dataOnly="0" labelOnly="1" fieldPosition="0">
        <references count="2">
          <reference field="0" count="26">
            <x v="0"/>
            <x v="1"/>
            <x v="2"/>
            <x v="3"/>
            <x v="4"/>
            <x v="5"/>
            <x v="6"/>
            <x v="7"/>
            <x v="9"/>
            <x v="11"/>
            <x v="12"/>
            <x v="14"/>
            <x v="15"/>
            <x v="16"/>
            <x v="17"/>
            <x v="18"/>
            <x v="19"/>
            <x v="20"/>
            <x v="22"/>
            <x v="24"/>
            <x v="26"/>
            <x v="27"/>
            <x v="29"/>
            <x v="30"/>
            <x v="31"/>
            <x v="32"/>
          </reference>
          <reference field="1" count="1" selected="0">
            <x v="27"/>
          </reference>
        </references>
      </pivotArea>
    </format>
    <format dxfId="90">
      <pivotArea dataOnly="0" labelOnly="1" fieldPosition="0">
        <references count="2">
          <reference field="0" count="24">
            <x v="0"/>
            <x v="1"/>
            <x v="2"/>
            <x v="3"/>
            <x v="4"/>
            <x v="5"/>
            <x v="6"/>
            <x v="7"/>
            <x v="9"/>
            <x v="11"/>
            <x v="12"/>
            <x v="14"/>
            <x v="15"/>
            <x v="16"/>
            <x v="17"/>
            <x v="18"/>
            <x v="19"/>
            <x v="20"/>
            <x v="24"/>
            <x v="26"/>
            <x v="27"/>
            <x v="29"/>
            <x v="30"/>
            <x v="32"/>
          </reference>
          <reference field="1" count="1" selected="0">
            <x v="28"/>
          </reference>
        </references>
      </pivotArea>
    </format>
    <format dxfId="89">
      <pivotArea dataOnly="0" labelOnly="1" fieldPosition="0">
        <references count="2">
          <reference field="0" count="0"/>
          <reference field="1" count="1" selected="0">
            <x v="29"/>
          </reference>
        </references>
      </pivotArea>
    </format>
    <format dxfId="88">
      <pivotArea dataOnly="0" labelOnly="1" fieldPosition="0">
        <references count="2">
          <reference field="0" count="21">
            <x v="0"/>
            <x v="1"/>
            <x v="3"/>
            <x v="4"/>
            <x v="5"/>
            <x v="6"/>
            <x v="7"/>
            <x v="9"/>
            <x v="12"/>
            <x v="14"/>
            <x v="15"/>
            <x v="16"/>
            <x v="17"/>
            <x v="18"/>
            <x v="19"/>
            <x v="24"/>
            <x v="26"/>
            <x v="27"/>
            <x v="29"/>
            <x v="30"/>
            <x v="32"/>
          </reference>
          <reference field="1" count="1" selected="0">
            <x v="30"/>
          </reference>
        </references>
      </pivotArea>
    </format>
    <format dxfId="87">
      <pivotArea dataOnly="0" labelOnly="1" outline="0" fieldPosition="0">
        <references count="1">
          <reference field="4294967294" count="7">
            <x v="0"/>
            <x v="1"/>
            <x v="2"/>
            <x v="3"/>
            <x v="4"/>
            <x v="5"/>
            <x v="6"/>
          </reference>
        </references>
      </pivotArea>
    </format>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fieldPosition="0">
        <references count="2">
          <reference field="0" count="0"/>
          <reference field="1" count="1" selected="0">
            <x v="0"/>
          </reference>
        </references>
      </pivotArea>
    </format>
    <format dxfId="80">
      <pivotArea dataOnly="0" labelOnly="1" fieldPosition="0">
        <references count="2">
          <reference field="0" count="0"/>
          <reference field="1" count="1" selected="0">
            <x v="1"/>
          </reference>
        </references>
      </pivotArea>
    </format>
    <format dxfId="79">
      <pivotArea dataOnly="0" labelOnly="1" fieldPosition="0">
        <references count="2">
          <reference field="0" count="0"/>
          <reference field="1" count="1" selected="0">
            <x v="2"/>
          </reference>
        </references>
      </pivotArea>
    </format>
    <format dxfId="78">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3"/>
          </reference>
        </references>
      </pivotArea>
    </format>
    <format dxfId="77">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4"/>
          </reference>
        </references>
      </pivotArea>
    </format>
    <format dxfId="76">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5"/>
          </reference>
        </references>
      </pivotArea>
    </format>
    <format dxfId="75">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6"/>
          </reference>
        </references>
      </pivotArea>
    </format>
    <format dxfId="74">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7"/>
          </reference>
        </references>
      </pivotArea>
    </format>
    <format dxfId="73">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8"/>
          </reference>
        </references>
      </pivotArea>
    </format>
    <format dxfId="72">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9"/>
          </reference>
        </references>
      </pivotArea>
    </format>
    <format dxfId="71">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0"/>
          </reference>
        </references>
      </pivotArea>
    </format>
    <format dxfId="70">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1"/>
          </reference>
        </references>
      </pivotArea>
    </format>
    <format dxfId="69">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2"/>
          </reference>
        </references>
      </pivotArea>
    </format>
    <format dxfId="68">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3"/>
          </reference>
        </references>
      </pivotArea>
    </format>
    <format dxfId="67">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4"/>
          </reference>
        </references>
      </pivotArea>
    </format>
    <format dxfId="66">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5"/>
          </reference>
        </references>
      </pivotArea>
    </format>
    <format dxfId="65">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6"/>
          </reference>
        </references>
      </pivotArea>
    </format>
    <format dxfId="64">
      <pivotArea dataOnly="0" labelOnly="1" fieldPosition="0">
        <references count="2">
          <reference field="0" count="31">
            <x v="0"/>
            <x v="1"/>
            <x v="2"/>
            <x v="3"/>
            <x v="4"/>
            <x v="5"/>
            <x v="6"/>
            <x v="7"/>
            <x v="9"/>
            <x v="10"/>
            <x v="11"/>
            <x v="12"/>
            <x v="14"/>
            <x v="15"/>
            <x v="16"/>
            <x v="17"/>
            <x v="18"/>
            <x v="19"/>
            <x v="20"/>
            <x v="21"/>
            <x v="22"/>
            <x v="23"/>
            <x v="24"/>
            <x v="25"/>
            <x v="26"/>
            <x v="27"/>
            <x v="28"/>
            <x v="29"/>
            <x v="30"/>
            <x v="31"/>
            <x v="32"/>
          </reference>
          <reference field="1" count="1" selected="0">
            <x v="17"/>
          </reference>
        </references>
      </pivotArea>
    </format>
    <format dxfId="63">
      <pivotArea dataOnly="0" labelOnly="1" fieldPosition="0">
        <references count="2">
          <reference field="0" count="30">
            <x v="0"/>
            <x v="1"/>
            <x v="2"/>
            <x v="3"/>
            <x v="4"/>
            <x v="5"/>
            <x v="6"/>
            <x v="7"/>
            <x v="9"/>
            <x v="10"/>
            <x v="11"/>
            <x v="12"/>
            <x v="14"/>
            <x v="15"/>
            <x v="16"/>
            <x v="17"/>
            <x v="18"/>
            <x v="19"/>
            <x v="20"/>
            <x v="21"/>
            <x v="22"/>
            <x v="23"/>
            <x v="24"/>
            <x v="25"/>
            <x v="26"/>
            <x v="27"/>
            <x v="29"/>
            <x v="30"/>
            <x v="31"/>
            <x v="32"/>
          </reference>
          <reference field="1" count="1" selected="0">
            <x v="18"/>
          </reference>
        </references>
      </pivotArea>
    </format>
    <format dxfId="62">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19"/>
          </reference>
        </references>
      </pivotArea>
    </format>
    <format dxfId="61">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0"/>
          </reference>
        </references>
      </pivotArea>
    </format>
    <format dxfId="60">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1"/>
          </reference>
        </references>
      </pivotArea>
    </format>
    <format dxfId="59">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2"/>
          </reference>
        </references>
      </pivotArea>
    </format>
    <format dxfId="58">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3"/>
          </reference>
        </references>
      </pivotArea>
    </format>
    <format dxfId="57">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4"/>
          </reference>
        </references>
      </pivotArea>
    </format>
    <format dxfId="56">
      <pivotArea dataOnly="0" labelOnly="1" fieldPosition="0">
        <references count="2">
          <reference field="0" count="27">
            <x v="0"/>
            <x v="1"/>
            <x v="2"/>
            <x v="3"/>
            <x v="4"/>
            <x v="5"/>
            <x v="6"/>
            <x v="7"/>
            <x v="9"/>
            <x v="11"/>
            <x v="12"/>
            <x v="14"/>
            <x v="15"/>
            <x v="16"/>
            <x v="17"/>
            <x v="18"/>
            <x v="19"/>
            <x v="20"/>
            <x v="21"/>
            <x v="22"/>
            <x v="24"/>
            <x v="26"/>
            <x v="27"/>
            <x v="29"/>
            <x v="30"/>
            <x v="31"/>
            <x v="32"/>
          </reference>
          <reference field="1" count="1" selected="0">
            <x v="25"/>
          </reference>
        </references>
      </pivotArea>
    </format>
    <format dxfId="55">
      <pivotArea dataOnly="0" labelOnly="1" fieldPosition="0">
        <references count="2">
          <reference field="0" count="27">
            <x v="0"/>
            <x v="1"/>
            <x v="2"/>
            <x v="3"/>
            <x v="4"/>
            <x v="5"/>
            <x v="6"/>
            <x v="7"/>
            <x v="9"/>
            <x v="11"/>
            <x v="12"/>
            <x v="14"/>
            <x v="15"/>
            <x v="16"/>
            <x v="17"/>
            <x v="18"/>
            <x v="19"/>
            <x v="20"/>
            <x v="21"/>
            <x v="22"/>
            <x v="24"/>
            <x v="26"/>
            <x v="27"/>
            <x v="29"/>
            <x v="30"/>
            <x v="31"/>
            <x v="32"/>
          </reference>
          <reference field="1" count="1" selected="0">
            <x v="26"/>
          </reference>
        </references>
      </pivotArea>
    </format>
    <format dxfId="54">
      <pivotArea dataOnly="0" labelOnly="1" fieldPosition="0">
        <references count="2">
          <reference field="0" count="26">
            <x v="0"/>
            <x v="1"/>
            <x v="2"/>
            <x v="3"/>
            <x v="4"/>
            <x v="5"/>
            <x v="6"/>
            <x v="7"/>
            <x v="9"/>
            <x v="11"/>
            <x v="12"/>
            <x v="14"/>
            <x v="15"/>
            <x v="16"/>
            <x v="17"/>
            <x v="18"/>
            <x v="19"/>
            <x v="20"/>
            <x v="22"/>
            <x v="24"/>
            <x v="26"/>
            <x v="27"/>
            <x v="29"/>
            <x v="30"/>
            <x v="31"/>
            <x v="32"/>
          </reference>
          <reference field="1" count="1" selected="0">
            <x v="27"/>
          </reference>
        </references>
      </pivotArea>
    </format>
    <format dxfId="53">
      <pivotArea dataOnly="0" labelOnly="1" fieldPosition="0">
        <references count="2">
          <reference field="0" count="24">
            <x v="0"/>
            <x v="1"/>
            <x v="2"/>
            <x v="3"/>
            <x v="4"/>
            <x v="5"/>
            <x v="6"/>
            <x v="7"/>
            <x v="9"/>
            <x v="11"/>
            <x v="12"/>
            <x v="14"/>
            <x v="15"/>
            <x v="16"/>
            <x v="17"/>
            <x v="18"/>
            <x v="19"/>
            <x v="20"/>
            <x v="24"/>
            <x v="26"/>
            <x v="27"/>
            <x v="29"/>
            <x v="30"/>
            <x v="32"/>
          </reference>
          <reference field="1" count="1" selected="0">
            <x v="28"/>
          </reference>
        </references>
      </pivotArea>
    </format>
    <format dxfId="52">
      <pivotArea dataOnly="0" labelOnly="1" fieldPosition="0">
        <references count="2">
          <reference field="0" count="0"/>
          <reference field="1" count="1" selected="0">
            <x v="29"/>
          </reference>
        </references>
      </pivotArea>
    </format>
    <format dxfId="51">
      <pivotArea dataOnly="0" labelOnly="1" fieldPosition="0">
        <references count="2">
          <reference field="0" count="21">
            <x v="0"/>
            <x v="1"/>
            <x v="3"/>
            <x v="4"/>
            <x v="5"/>
            <x v="6"/>
            <x v="7"/>
            <x v="9"/>
            <x v="12"/>
            <x v="14"/>
            <x v="15"/>
            <x v="16"/>
            <x v="17"/>
            <x v="18"/>
            <x v="19"/>
            <x v="24"/>
            <x v="26"/>
            <x v="27"/>
            <x v="29"/>
            <x v="30"/>
            <x v="32"/>
          </reference>
          <reference field="1" count="1" selected="0">
            <x v="30"/>
          </reference>
        </references>
      </pivotArea>
    </format>
    <format dxfId="50">
      <pivotArea dataOnly="0" labelOnly="1" outline="0" fieldPosition="0">
        <references count="1">
          <reference field="4294967294" count="7">
            <x v="0"/>
            <x v="1"/>
            <x v="2"/>
            <x v="3"/>
            <x v="4"/>
            <x v="5"/>
            <x v="6"/>
          </reference>
        </references>
      </pivotArea>
    </format>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0"/>
        </references>
      </pivotArea>
    </format>
    <format dxfId="45">
      <pivotArea dataOnly="0" labelOnly="1" grandRow="1" outline="0" fieldPosition="0"/>
    </format>
    <format dxfId="44">
      <pivotArea dataOnly="0" labelOnly="1" fieldPosition="0">
        <references count="2">
          <reference field="0" count="0"/>
          <reference field="1" count="1" selected="0">
            <x v="0"/>
          </reference>
        </references>
      </pivotArea>
    </format>
    <format dxfId="43">
      <pivotArea dataOnly="0" labelOnly="1" fieldPosition="0">
        <references count="2">
          <reference field="0" count="0"/>
          <reference field="1" count="1" selected="0">
            <x v="1"/>
          </reference>
        </references>
      </pivotArea>
    </format>
    <format dxfId="42">
      <pivotArea dataOnly="0" labelOnly="1" fieldPosition="0">
        <references count="2">
          <reference field="0" count="0"/>
          <reference field="1" count="1" selected="0">
            <x v="2"/>
          </reference>
        </references>
      </pivotArea>
    </format>
    <format dxfId="41">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3"/>
          </reference>
        </references>
      </pivotArea>
    </format>
    <format dxfId="40">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4"/>
          </reference>
        </references>
      </pivotArea>
    </format>
    <format dxfId="39">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5"/>
          </reference>
        </references>
      </pivotArea>
    </format>
    <format dxfId="38">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6"/>
          </reference>
        </references>
      </pivotArea>
    </format>
    <format dxfId="37">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7"/>
          </reference>
        </references>
      </pivotArea>
    </format>
    <format dxfId="36">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8"/>
          </reference>
        </references>
      </pivotArea>
    </format>
    <format dxfId="35">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9"/>
          </reference>
        </references>
      </pivotArea>
    </format>
    <format dxfId="34">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0"/>
          </reference>
        </references>
      </pivotArea>
    </format>
    <format dxfId="33">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1"/>
          </reference>
        </references>
      </pivotArea>
    </format>
    <format dxfId="32">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2"/>
          </reference>
        </references>
      </pivotArea>
    </format>
    <format dxfId="31">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3"/>
          </reference>
        </references>
      </pivotArea>
    </format>
    <format dxfId="30">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4"/>
          </reference>
        </references>
      </pivotArea>
    </format>
    <format dxfId="29">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5"/>
          </reference>
        </references>
      </pivotArea>
    </format>
    <format dxfId="28">
      <pivotArea dataOnly="0" labelOnly="1" fieldPosition="0">
        <references count="2">
          <reference field="0" count="32">
            <x v="0"/>
            <x v="1"/>
            <x v="2"/>
            <x v="3"/>
            <x v="4"/>
            <x v="5"/>
            <x v="6"/>
            <x v="7"/>
            <x v="8"/>
            <x v="9"/>
            <x v="10"/>
            <x v="11"/>
            <x v="12"/>
            <x v="14"/>
            <x v="15"/>
            <x v="16"/>
            <x v="17"/>
            <x v="18"/>
            <x v="19"/>
            <x v="20"/>
            <x v="21"/>
            <x v="22"/>
            <x v="23"/>
            <x v="24"/>
            <x v="25"/>
            <x v="26"/>
            <x v="27"/>
            <x v="28"/>
            <x v="29"/>
            <x v="30"/>
            <x v="31"/>
            <x v="32"/>
          </reference>
          <reference field="1" count="1" selected="0">
            <x v="16"/>
          </reference>
        </references>
      </pivotArea>
    </format>
    <format dxfId="27">
      <pivotArea dataOnly="0" labelOnly="1" fieldPosition="0">
        <references count="2">
          <reference field="0" count="31">
            <x v="0"/>
            <x v="1"/>
            <x v="2"/>
            <x v="3"/>
            <x v="4"/>
            <x v="5"/>
            <x v="6"/>
            <x v="7"/>
            <x v="9"/>
            <x v="10"/>
            <x v="11"/>
            <x v="12"/>
            <x v="14"/>
            <x v="15"/>
            <x v="16"/>
            <x v="17"/>
            <x v="18"/>
            <x v="19"/>
            <x v="20"/>
            <x v="21"/>
            <x v="22"/>
            <x v="23"/>
            <x v="24"/>
            <x v="25"/>
            <x v="26"/>
            <x v="27"/>
            <x v="28"/>
            <x v="29"/>
            <x v="30"/>
            <x v="31"/>
            <x v="32"/>
          </reference>
          <reference field="1" count="1" selected="0">
            <x v="17"/>
          </reference>
        </references>
      </pivotArea>
    </format>
    <format dxfId="26">
      <pivotArea dataOnly="0" labelOnly="1" fieldPosition="0">
        <references count="2">
          <reference field="0" count="30">
            <x v="0"/>
            <x v="1"/>
            <x v="2"/>
            <x v="3"/>
            <x v="4"/>
            <x v="5"/>
            <x v="6"/>
            <x v="7"/>
            <x v="9"/>
            <x v="10"/>
            <x v="11"/>
            <x v="12"/>
            <x v="14"/>
            <x v="15"/>
            <x v="16"/>
            <x v="17"/>
            <x v="18"/>
            <x v="19"/>
            <x v="20"/>
            <x v="21"/>
            <x v="22"/>
            <x v="23"/>
            <x v="24"/>
            <x v="25"/>
            <x v="26"/>
            <x v="27"/>
            <x v="29"/>
            <x v="30"/>
            <x v="31"/>
            <x v="32"/>
          </reference>
          <reference field="1" count="1" selected="0">
            <x v="18"/>
          </reference>
        </references>
      </pivotArea>
    </format>
    <format dxfId="25">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19"/>
          </reference>
        </references>
      </pivotArea>
    </format>
    <format dxfId="24">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0"/>
          </reference>
        </references>
      </pivotArea>
    </format>
    <format dxfId="23">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1"/>
          </reference>
        </references>
      </pivotArea>
    </format>
    <format dxfId="22">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2"/>
          </reference>
        </references>
      </pivotArea>
    </format>
    <format dxfId="21">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3"/>
          </reference>
        </references>
      </pivotArea>
    </format>
    <format dxfId="20">
      <pivotArea dataOnly="0" labelOnly="1" fieldPosition="0">
        <references count="2">
          <reference field="0" count="29">
            <x v="0"/>
            <x v="1"/>
            <x v="2"/>
            <x v="3"/>
            <x v="4"/>
            <x v="5"/>
            <x v="6"/>
            <x v="7"/>
            <x v="9"/>
            <x v="11"/>
            <x v="12"/>
            <x v="14"/>
            <x v="15"/>
            <x v="16"/>
            <x v="17"/>
            <x v="18"/>
            <x v="19"/>
            <x v="20"/>
            <x v="21"/>
            <x v="22"/>
            <x v="23"/>
            <x v="24"/>
            <x v="25"/>
            <x v="26"/>
            <x v="27"/>
            <x v="29"/>
            <x v="30"/>
            <x v="31"/>
            <x v="32"/>
          </reference>
          <reference field="1" count="1" selected="0">
            <x v="24"/>
          </reference>
        </references>
      </pivotArea>
    </format>
    <format dxfId="19">
      <pivotArea dataOnly="0" labelOnly="1" fieldPosition="0">
        <references count="2">
          <reference field="0" count="27">
            <x v="0"/>
            <x v="1"/>
            <x v="2"/>
            <x v="3"/>
            <x v="4"/>
            <x v="5"/>
            <x v="6"/>
            <x v="7"/>
            <x v="9"/>
            <x v="11"/>
            <x v="12"/>
            <x v="14"/>
            <x v="15"/>
            <x v="16"/>
            <x v="17"/>
            <x v="18"/>
            <x v="19"/>
            <x v="20"/>
            <x v="21"/>
            <x v="22"/>
            <x v="24"/>
            <x v="26"/>
            <x v="27"/>
            <x v="29"/>
            <x v="30"/>
            <x v="31"/>
            <x v="32"/>
          </reference>
          <reference field="1" count="1" selected="0">
            <x v="25"/>
          </reference>
        </references>
      </pivotArea>
    </format>
    <format dxfId="18">
      <pivotArea dataOnly="0" labelOnly="1" fieldPosition="0">
        <references count="2">
          <reference field="0" count="27">
            <x v="0"/>
            <x v="1"/>
            <x v="2"/>
            <x v="3"/>
            <x v="4"/>
            <x v="5"/>
            <x v="6"/>
            <x v="7"/>
            <x v="9"/>
            <x v="11"/>
            <x v="12"/>
            <x v="14"/>
            <x v="15"/>
            <x v="16"/>
            <x v="17"/>
            <x v="18"/>
            <x v="19"/>
            <x v="20"/>
            <x v="21"/>
            <x v="22"/>
            <x v="24"/>
            <x v="26"/>
            <x v="27"/>
            <x v="29"/>
            <x v="30"/>
            <x v="31"/>
            <x v="32"/>
          </reference>
          <reference field="1" count="1" selected="0">
            <x v="26"/>
          </reference>
        </references>
      </pivotArea>
    </format>
    <format dxfId="17">
      <pivotArea dataOnly="0" labelOnly="1" fieldPosition="0">
        <references count="2">
          <reference field="0" count="26">
            <x v="0"/>
            <x v="1"/>
            <x v="2"/>
            <x v="3"/>
            <x v="4"/>
            <x v="5"/>
            <x v="6"/>
            <x v="7"/>
            <x v="9"/>
            <x v="11"/>
            <x v="12"/>
            <x v="14"/>
            <x v="15"/>
            <x v="16"/>
            <x v="17"/>
            <x v="18"/>
            <x v="19"/>
            <x v="20"/>
            <x v="22"/>
            <x v="24"/>
            <x v="26"/>
            <x v="27"/>
            <x v="29"/>
            <x v="30"/>
            <x v="31"/>
            <x v="32"/>
          </reference>
          <reference field="1" count="1" selected="0">
            <x v="27"/>
          </reference>
        </references>
      </pivotArea>
    </format>
    <format dxfId="16">
      <pivotArea dataOnly="0" labelOnly="1" fieldPosition="0">
        <references count="2">
          <reference field="0" count="24">
            <x v="0"/>
            <x v="1"/>
            <x v="2"/>
            <x v="3"/>
            <x v="4"/>
            <x v="5"/>
            <x v="6"/>
            <x v="7"/>
            <x v="9"/>
            <x v="11"/>
            <x v="12"/>
            <x v="14"/>
            <x v="15"/>
            <x v="16"/>
            <x v="17"/>
            <x v="18"/>
            <x v="19"/>
            <x v="20"/>
            <x v="24"/>
            <x v="26"/>
            <x v="27"/>
            <x v="29"/>
            <x v="30"/>
            <x v="32"/>
          </reference>
          <reference field="1" count="1" selected="0">
            <x v="28"/>
          </reference>
        </references>
      </pivotArea>
    </format>
    <format dxfId="15">
      <pivotArea dataOnly="0" labelOnly="1" fieldPosition="0">
        <references count="2">
          <reference field="0" count="0"/>
          <reference field="1" count="1" selected="0">
            <x v="29"/>
          </reference>
        </references>
      </pivotArea>
    </format>
    <format dxfId="14">
      <pivotArea dataOnly="0" labelOnly="1" fieldPosition="0">
        <references count="2">
          <reference field="0" count="21">
            <x v="0"/>
            <x v="1"/>
            <x v="3"/>
            <x v="4"/>
            <x v="5"/>
            <x v="6"/>
            <x v="7"/>
            <x v="9"/>
            <x v="12"/>
            <x v="14"/>
            <x v="15"/>
            <x v="16"/>
            <x v="17"/>
            <x v="18"/>
            <x v="19"/>
            <x v="24"/>
            <x v="26"/>
            <x v="27"/>
            <x v="29"/>
            <x v="30"/>
            <x v="32"/>
          </reference>
          <reference field="1" count="1" selected="0">
            <x v="30"/>
          </reference>
        </references>
      </pivotArea>
    </format>
    <format dxfId="13">
      <pivotArea dataOnly="0" labelOnly="1" outline="0" fieldPosition="0">
        <references count="1">
          <reference field="4294967294" count="7">
            <x v="0"/>
            <x v="1"/>
            <x v="2"/>
            <x v="3"/>
            <x v="4"/>
            <x v="5"/>
            <x v="6"/>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User id">
  <location ref="A4:D38" firstHeaderRow="0" firstDataRow="1" firstDataCol="1"/>
  <pivotFields count="7">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dataField="1"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Count of ActivityDate" fld="1" subtotal="count" baseField="0" baseItem="0"/>
    <dataField name="Avg of VeryActiveMinutes" fld="2" subtotal="average" baseField="0" baseItem="0" numFmtId="2"/>
    <dataField name="Avg. of FairlyActiveMinutes" fld="3" subtotal="average" baseField="0" baseItem="0" numFmtId="2"/>
  </dataFields>
  <formats count="11">
    <format dxfId="287">
      <pivotArea collapsedLevelsAreSubtotals="1" fieldPosition="0">
        <references count="2">
          <reference field="4294967294" count="1" selected="0">
            <x v="1"/>
          </reference>
          <reference field="0" count="1">
            <x v="0"/>
          </reference>
        </references>
      </pivotArea>
    </format>
    <format dxfId="286">
      <pivotArea outline="0" collapsedLevelsAreSubtotals="1" fieldPosition="0">
        <references count="1">
          <reference field="4294967294" count="1" selected="0">
            <x v="1"/>
          </reference>
        </references>
      </pivotArea>
    </format>
    <format dxfId="285">
      <pivotArea outline="0" collapsedLevelsAreSubtotals="1" fieldPosition="0">
        <references count="1">
          <reference field="4294967294" count="1" selected="0">
            <x v="2"/>
          </reference>
        </references>
      </pivotArea>
    </format>
    <format dxfId="284">
      <pivotArea type="all" dataOnly="0" outline="0" fieldPosition="0"/>
    </format>
    <format dxfId="283">
      <pivotArea outline="0" collapsedLevelsAreSubtotals="1" fieldPosition="0"/>
    </format>
    <format dxfId="282">
      <pivotArea field="0" type="button" dataOnly="0" labelOnly="1" outline="0" axis="axisRow" fieldPosition="0"/>
    </format>
    <format dxfId="281">
      <pivotArea dataOnly="0" labelOnly="1" fieldPosition="0">
        <references count="1">
          <reference field="0" count="0"/>
        </references>
      </pivotArea>
    </format>
    <format dxfId="280">
      <pivotArea dataOnly="0" labelOnly="1" grandRow="1" outline="0" fieldPosition="0"/>
    </format>
    <format dxfId="279">
      <pivotArea dataOnly="0" labelOnly="1" outline="0" fieldPosition="0">
        <references count="1">
          <reference field="4294967294" count="3">
            <x v="0"/>
            <x v="1"/>
            <x v="2"/>
          </reference>
        </references>
      </pivotArea>
    </format>
    <format dxfId="278">
      <pivotArea grandRow="1" outline="0" collapsedLevelsAreSubtotals="1" fieldPosition="0"/>
    </format>
    <format dxfId="277">
      <pivotArea dataOnly="0" labelOnly="1" grandRow="1" outline="0" fieldPosition="0"/>
    </format>
  </formats>
  <conditionalFormats count="5">
    <conditionalFormat priority="7">
      <pivotAreas count="1">
        <pivotArea type="data" collapsedLevelsAreSubtotals="1" fieldPosition="0">
          <references count="2">
            <reference field="4294967294" count="1" selected="0">
              <x v="1"/>
            </reference>
            <reference field="0"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6">
      <pivotAreas count="1">
        <pivotArea type="data" collapsedLevelsAreSubtotals="1" fieldPosition="0">
          <references count="2">
            <reference field="4294967294" count="1" selected="0">
              <x v="1"/>
            </reference>
            <reference field="0"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5">
      <pivotAreas count="1">
        <pivotArea type="data" collapsedLevelsAreSubtotals="1" fieldPosition="0">
          <references count="2">
            <reference field="4294967294" count="1" selected="0">
              <x v="2"/>
            </reference>
            <reference field="0"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4">
      <pivotAreas count="1">
        <pivotArea type="data" collapsedLevelsAreSubtotals="1" fieldPosition="0">
          <references count="2">
            <reference field="4294967294" count="1" selected="0">
              <x v="2"/>
            </reference>
            <reference field="0"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3">
      <pivotAreas count="1">
        <pivotArea type="data" collapsedLevelsAreSubtotals="1" fieldPosition="0">
          <references count="2">
            <reference field="4294967294" count="1" selected="0">
              <x v="0"/>
            </reference>
            <reference field="0" count="33">
              <x v="0"/>
              <x v="1"/>
              <x v="2"/>
              <x v="3"/>
              <x v="4"/>
              <x v="5"/>
              <x v="6"/>
              <x v="7"/>
              <x v="8"/>
              <x v="9"/>
              <x v="10"/>
              <x v="11"/>
              <x v="12"/>
              <x v="13"/>
              <x v="14"/>
              <x v="15"/>
              <x v="16"/>
              <x v="17"/>
              <x v="18"/>
              <x v="19"/>
              <x v="20"/>
              <x v="21"/>
              <x v="22"/>
              <x v="23"/>
              <x v="24"/>
              <x v="25"/>
              <x v="26"/>
              <x v="27"/>
              <x v="28"/>
              <x v="29"/>
              <x v="30"/>
              <x v="31"/>
              <x v="3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User id">
  <location ref="A5:G30" firstHeaderRow="0" firstDataRow="1" firstDataCol="1"/>
  <pivotFields count="9">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dataField="1" showAll="0"/>
    <pivotField dataField="1" showAll="0"/>
    <pivotField dataField="1" showAll="0"/>
    <pivotField dataField="1" showAll="0"/>
    <pivotField dataField="1"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6">
    <i>
      <x/>
    </i>
    <i i="1">
      <x v="1"/>
    </i>
    <i i="2">
      <x v="2"/>
    </i>
    <i i="3">
      <x v="3"/>
    </i>
    <i i="4">
      <x v="4"/>
    </i>
    <i i="5">
      <x v="5"/>
    </i>
  </colItems>
  <dataFields count="6">
    <dataField name="Sum of DAYS" fld="1" baseField="0" baseItem="0"/>
    <dataField name="Average SLEEP MINUTES" fld="2" subtotal="average" baseField="0" baseItem="0" numFmtId="164"/>
    <dataField name="Sleep Time in hrs." fld="3" baseField="0" baseItem="0"/>
    <dataField name="Average TIME IN BED" fld="4" subtotal="average" baseField="0" baseItem="0" numFmtId="2"/>
    <dataField name="Bed time In hrs." fld="5" baseField="0" baseItem="0"/>
    <dataField name="Average sleep and bed time" fld="6" subtotal="average" baseField="0" baseItem="0"/>
  </dataFields>
  <formats count="27">
    <format dxfId="275">
      <pivotArea type="all" dataOnly="0" outline="0" fieldPosition="0"/>
    </format>
    <format dxfId="274">
      <pivotArea outline="0" collapsedLevelsAreSubtotals="1" fieldPosition="0"/>
    </format>
    <format dxfId="273">
      <pivotArea field="0" type="button" dataOnly="0" labelOnly="1" outline="0" axis="axisRow" fieldPosition="0"/>
    </format>
    <format dxfId="272">
      <pivotArea dataOnly="0" labelOnly="1" fieldPosition="0">
        <references count="1">
          <reference field="0" count="0"/>
        </references>
      </pivotArea>
    </format>
    <format dxfId="271">
      <pivotArea dataOnly="0" labelOnly="1" grandRow="1" outline="0" fieldPosition="0"/>
    </format>
    <format dxfId="270">
      <pivotArea dataOnly="0" labelOnly="1" outline="0" fieldPosition="0">
        <references count="1">
          <reference field="4294967294" count="6">
            <x v="0"/>
            <x v="1"/>
            <x v="2"/>
            <x v="3"/>
            <x v="4"/>
            <x v="5"/>
          </reference>
        </references>
      </pivotArea>
    </format>
    <format dxfId="269">
      <pivotArea outline="0" collapsedLevelsAreSubtotals="1" fieldPosition="0">
        <references count="1">
          <reference field="4294967294" count="1" selected="0">
            <x v="1"/>
          </reference>
        </references>
      </pivotArea>
    </format>
    <format dxfId="268">
      <pivotArea outline="0" collapsedLevelsAreSubtotals="1" fieldPosition="0">
        <references count="1">
          <reference field="4294967294" count="1" selected="0">
            <x v="3"/>
          </reference>
        </references>
      </pivotArea>
    </format>
    <format dxfId="267">
      <pivotArea type="all" dataOnly="0" outline="0" fieldPosition="0"/>
    </format>
    <format dxfId="266">
      <pivotArea outline="0" collapsedLevelsAreSubtotals="1" fieldPosition="0"/>
    </format>
    <format dxfId="265">
      <pivotArea field="0" type="button" dataOnly="0" labelOnly="1" outline="0" axis="axisRow" fieldPosition="0"/>
    </format>
    <format dxfId="264">
      <pivotArea dataOnly="0" labelOnly="1" fieldPosition="0">
        <references count="1">
          <reference field="0" count="0"/>
        </references>
      </pivotArea>
    </format>
    <format dxfId="263">
      <pivotArea dataOnly="0" labelOnly="1" grandRow="1" outline="0" fieldPosition="0"/>
    </format>
    <format dxfId="262">
      <pivotArea dataOnly="0" labelOnly="1" outline="0" fieldPosition="0">
        <references count="1">
          <reference field="4294967294" count="6">
            <x v="0"/>
            <x v="1"/>
            <x v="2"/>
            <x v="3"/>
            <x v="4"/>
            <x v="5"/>
          </reference>
        </references>
      </pivotArea>
    </format>
    <format dxfId="261">
      <pivotArea type="all" dataOnly="0" outline="0" fieldPosition="0"/>
    </format>
    <format dxfId="260">
      <pivotArea outline="0" collapsedLevelsAreSubtotals="1" fieldPosition="0"/>
    </format>
    <format dxfId="259">
      <pivotArea field="0" type="button" dataOnly="0" labelOnly="1" outline="0" axis="axisRow" fieldPosition="0"/>
    </format>
    <format dxfId="258">
      <pivotArea dataOnly="0" labelOnly="1" fieldPosition="0">
        <references count="1">
          <reference field="0" count="0"/>
        </references>
      </pivotArea>
    </format>
    <format dxfId="257">
      <pivotArea dataOnly="0" labelOnly="1" grandRow="1" outline="0" fieldPosition="0"/>
    </format>
    <format dxfId="256">
      <pivotArea dataOnly="0" labelOnly="1" outline="0" fieldPosition="0">
        <references count="1">
          <reference field="4294967294" count="6">
            <x v="0"/>
            <x v="1"/>
            <x v="2"/>
            <x v="3"/>
            <x v="4"/>
            <x v="5"/>
          </reference>
        </references>
      </pivotArea>
    </format>
    <format dxfId="255">
      <pivotArea type="all" dataOnly="0" outline="0" fieldPosition="0"/>
    </format>
    <format dxfId="254">
      <pivotArea outline="0" collapsedLevelsAreSubtotals="1" fieldPosition="0"/>
    </format>
    <format dxfId="253">
      <pivotArea field="0" type="button" dataOnly="0" labelOnly="1" outline="0" axis="axisRow" fieldPosition="0"/>
    </format>
    <format dxfId="252">
      <pivotArea dataOnly="0" labelOnly="1" fieldPosition="0">
        <references count="1">
          <reference field="0" count="0"/>
        </references>
      </pivotArea>
    </format>
    <format dxfId="251">
      <pivotArea dataOnly="0" labelOnly="1" grandRow="1" outline="0" fieldPosition="0"/>
    </format>
    <format dxfId="250">
      <pivotArea dataOnly="0" labelOnly="1" outline="0" fieldPosition="0">
        <references count="1">
          <reference field="4294967294" count="6">
            <x v="0"/>
            <x v="1"/>
            <x v="2"/>
            <x v="3"/>
            <x v="4"/>
            <x v="5"/>
          </reference>
        </references>
      </pivotArea>
    </format>
    <format dxfId="249">
      <pivotArea field="0" grandRow="1" outline="0" collapsedLevelsAreSubtotals="1" axis="axisRow" fieldPosition="0">
        <references count="1">
          <reference field="4294967294" count="1" selected="0">
            <x v="5"/>
          </reference>
        </references>
      </pivotArea>
    </format>
  </formats>
  <conditionalFormats count="1">
    <conditionalFormat priority="1">
      <pivotAreas count="1">
        <pivotArea type="data" collapsedLevelsAreSubtotals="1" fieldPosition="0">
          <references count="2">
            <reference field="4294967294" count="1" selected="0">
              <x v="2"/>
            </reference>
            <reference field="0" count="1">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Unique ID">
  <location ref="A6:B40" firstHeaderRow="1" firstDataRow="1" firstDataCol="1"/>
  <pivotFields count="16">
    <pivotField axis="axisRow" showAll="0" sortType="a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no. of days" fld="1" subtotal="count" baseField="0" baseItem="0"/>
  </dataFields>
  <formats count="26">
    <format dxfId="248">
      <pivotArea type="all" dataOnly="0" outline="0" fieldPosition="0"/>
    </format>
    <format dxfId="247">
      <pivotArea outline="0" collapsedLevelsAreSubtotals="1" fieldPosition="0"/>
    </format>
    <format dxfId="246">
      <pivotArea field="0" type="button" dataOnly="0" labelOnly="1" outline="0" axis="axisRow" fieldPosition="0"/>
    </format>
    <format dxfId="245">
      <pivotArea dataOnly="0" labelOnly="1" fieldPosition="0">
        <references count="1">
          <reference field="0" count="0"/>
        </references>
      </pivotArea>
    </format>
    <format dxfId="244">
      <pivotArea dataOnly="0" labelOnly="1" grandRow="1" outline="0" fieldPosition="0"/>
    </format>
    <format dxfId="243">
      <pivotArea dataOnly="0" labelOnly="1" outline="0" axis="axisValues" fieldPosition="0"/>
    </format>
    <format dxfId="242">
      <pivotArea field="0" type="button" dataOnly="0" labelOnly="1" outline="0" axis="axisRow" fieldPosition="0"/>
    </format>
    <format dxfId="241">
      <pivotArea dataOnly="0" labelOnly="1" outline="0" axis="axisValues" fieldPosition="0"/>
    </format>
    <format dxfId="240">
      <pivotArea type="all" dataOnly="0" outline="0" fieldPosition="0"/>
    </format>
    <format dxfId="239">
      <pivotArea outline="0" collapsedLevelsAreSubtotals="1" fieldPosition="0"/>
    </format>
    <format dxfId="238">
      <pivotArea field="0" type="button" dataOnly="0" labelOnly="1" outline="0" axis="axisRow" fieldPosition="0"/>
    </format>
    <format dxfId="237">
      <pivotArea dataOnly="0" labelOnly="1" fieldPosition="0">
        <references count="1">
          <reference field="0" count="0"/>
        </references>
      </pivotArea>
    </format>
    <format dxfId="236">
      <pivotArea dataOnly="0" labelOnly="1" grandRow="1" outline="0" fieldPosition="0"/>
    </format>
    <format dxfId="235">
      <pivotArea dataOnly="0" labelOnly="1" outline="0" axis="axisValues" fieldPosition="0"/>
    </format>
    <format dxfId="234">
      <pivotArea type="all" dataOnly="0" outline="0" fieldPosition="0"/>
    </format>
    <format dxfId="233">
      <pivotArea outline="0" collapsedLevelsAreSubtotals="1" fieldPosition="0"/>
    </format>
    <format dxfId="232">
      <pivotArea field="0" type="button" dataOnly="0" labelOnly="1" outline="0" axis="axisRow" fieldPosition="0"/>
    </format>
    <format dxfId="231">
      <pivotArea dataOnly="0" labelOnly="1" fieldPosition="0">
        <references count="1">
          <reference field="0" count="0"/>
        </references>
      </pivotArea>
    </format>
    <format dxfId="230">
      <pivotArea dataOnly="0" labelOnly="1" grandRow="1" outline="0"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0" type="button" dataOnly="0" labelOnly="1" outline="0" axis="axisRow" fieldPosition="0"/>
    </format>
    <format dxfId="225">
      <pivotArea dataOnly="0" labelOnly="1" fieldPosition="0">
        <references count="1">
          <reference field="0" count="0"/>
        </references>
      </pivotArea>
    </format>
    <format dxfId="224">
      <pivotArea dataOnly="0" labelOnly="1" grandRow="1" outline="0" fieldPosition="0"/>
    </format>
    <format dxfId="22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User ID">
  <location ref="A5:B39" firstHeaderRow="1"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dataField="1" showAll="0">
      <items count="616">
        <item x="28"/>
        <item x="94"/>
        <item x="294"/>
        <item x="103"/>
        <item x="275"/>
        <item x="272"/>
        <item x="586"/>
        <item x="109"/>
        <item x="111"/>
        <item x="93"/>
        <item x="163"/>
        <item x="108"/>
        <item x="105"/>
        <item x="587"/>
        <item x="276"/>
        <item x="285"/>
        <item x="399"/>
        <item x="462"/>
        <item x="104"/>
        <item x="270"/>
        <item x="145"/>
        <item x="180"/>
        <item x="107"/>
        <item x="408"/>
        <item x="184"/>
        <item x="306"/>
        <item x="526"/>
        <item x="66"/>
        <item x="114"/>
        <item x="85"/>
        <item x="32"/>
        <item x="179"/>
        <item x="116"/>
        <item x="53"/>
        <item x="55"/>
        <item x="112"/>
        <item x="589"/>
        <item x="405"/>
        <item x="414"/>
        <item x="115"/>
        <item x="273"/>
        <item x="50"/>
        <item x="343"/>
        <item x="466"/>
        <item x="274"/>
        <item x="51"/>
        <item x="110"/>
        <item x="590"/>
        <item x="102"/>
        <item x="106"/>
        <item x="341"/>
        <item x="148"/>
        <item x="463"/>
        <item x="46"/>
        <item x="144"/>
        <item x="584"/>
        <item x="52"/>
        <item x="583"/>
        <item x="79"/>
        <item x="549"/>
        <item x="100"/>
        <item x="65"/>
        <item x="465"/>
        <item x="45"/>
        <item x="544"/>
        <item x="149"/>
        <item x="43"/>
        <item x="113"/>
        <item x="36"/>
        <item x="56"/>
        <item x="353"/>
        <item x="340"/>
        <item x="585"/>
        <item x="57"/>
        <item x="146"/>
        <item x="142"/>
        <item x="188"/>
        <item x="244"/>
        <item x="150"/>
        <item x="72"/>
        <item x="54"/>
        <item x="90"/>
        <item x="347"/>
        <item x="155"/>
        <item x="173"/>
        <item x="178"/>
        <item x="74"/>
        <item x="563"/>
        <item x="559"/>
        <item x="566"/>
        <item x="97"/>
        <item x="143"/>
        <item x="69"/>
        <item x="177"/>
        <item x="400"/>
        <item x="182"/>
        <item x="313"/>
        <item x="297"/>
        <item x="492"/>
        <item x="89"/>
        <item x="354"/>
        <item x="344"/>
        <item x="339"/>
        <item x="70"/>
        <item x="39"/>
        <item x="358"/>
        <item x="284"/>
        <item x="67"/>
        <item x="101"/>
        <item x="404"/>
        <item x="77"/>
        <item x="140"/>
        <item x="411"/>
        <item x="540"/>
        <item x="577"/>
        <item x="176"/>
        <item x="460"/>
        <item x="154"/>
        <item x="555"/>
        <item x="288"/>
        <item x="91"/>
        <item x="350"/>
        <item x="298"/>
        <item x="355"/>
        <item x="92"/>
        <item x="181"/>
        <item x="141"/>
        <item x="280"/>
        <item x="351"/>
        <item x="397"/>
        <item x="366"/>
        <item x="293"/>
        <item x="80"/>
        <item x="277"/>
        <item x="37"/>
        <item x="228"/>
        <item x="99"/>
        <item x="87"/>
        <item x="282"/>
        <item x="185"/>
        <item x="299"/>
        <item x="469"/>
        <item x="235"/>
        <item x="346"/>
        <item x="409"/>
        <item x="226"/>
        <item x="360"/>
        <item x="168"/>
        <item x="175"/>
        <item x="161"/>
        <item x="374"/>
        <item x="187"/>
        <item x="33"/>
        <item x="167"/>
        <item x="574"/>
        <item x="479"/>
        <item x="357"/>
        <item x="96"/>
        <item x="365"/>
        <item x="243"/>
        <item x="356"/>
        <item x="206"/>
        <item x="472"/>
        <item x="196"/>
        <item x="607"/>
        <item x="152"/>
        <item x="435"/>
        <item x="157"/>
        <item x="151"/>
        <item x="467"/>
        <item x="493"/>
        <item x="174"/>
        <item x="153"/>
        <item x="418"/>
        <item x="292"/>
        <item x="60"/>
        <item x="433"/>
        <item x="439"/>
        <item x="588"/>
        <item x="41"/>
        <item x="283"/>
        <item x="415"/>
        <item x="286"/>
        <item x="171"/>
        <item x="34"/>
        <item x="158"/>
        <item x="251"/>
        <item x="239"/>
        <item x="567"/>
        <item x="38"/>
        <item x="565"/>
        <item x="378"/>
        <item x="169"/>
        <item x="189"/>
        <item x="125"/>
        <item x="42"/>
        <item x="342"/>
        <item x="376"/>
        <item x="545"/>
        <item x="541"/>
        <item x="47"/>
        <item x="190"/>
        <item x="156"/>
        <item x="281"/>
        <item x="348"/>
        <item x="170"/>
        <item x="86"/>
        <item x="198"/>
        <item x="76"/>
        <item x="287"/>
        <item x="147"/>
        <item x="361"/>
        <item x="474"/>
        <item x="543"/>
        <item x="554"/>
        <item x="30"/>
        <item x="579"/>
        <item x="98"/>
        <item x="345"/>
        <item x="238"/>
        <item x="458"/>
        <item x="233"/>
        <item x="216"/>
        <item x="136"/>
        <item x="452"/>
        <item x="231"/>
        <item x="225"/>
        <item x="580"/>
        <item x="428"/>
        <item x="457"/>
        <item x="451"/>
        <item x="363"/>
        <item x="68"/>
        <item x="172"/>
        <item x="258"/>
        <item x="83"/>
        <item x="166"/>
        <item x="49"/>
        <item x="217"/>
        <item x="186"/>
        <item x="222"/>
        <item x="183"/>
        <item x="349"/>
        <item x="257"/>
        <item x="221"/>
        <item x="237"/>
        <item x="160"/>
        <item x="454"/>
        <item x="227"/>
        <item x="208"/>
        <item x="456"/>
        <item x="429"/>
        <item x="362"/>
        <item x="201"/>
        <item x="352"/>
        <item x="63"/>
        <item x="289"/>
        <item x="450"/>
        <item x="373"/>
        <item x="211"/>
        <item x="88"/>
        <item x="234"/>
        <item x="464"/>
        <item x="380"/>
        <item x="383"/>
        <item x="29"/>
        <item x="95"/>
        <item x="312"/>
        <item x="369"/>
        <item x="304"/>
        <item x="212"/>
        <item x="480"/>
        <item x="438"/>
        <item x="219"/>
        <item x="241"/>
        <item x="44"/>
        <item x="197"/>
        <item x="290"/>
        <item x="164"/>
        <item x="305"/>
        <item x="447"/>
        <item x="218"/>
        <item x="40"/>
        <item x="223"/>
        <item x="379"/>
        <item x="525"/>
        <item x="504"/>
        <item x="224"/>
        <item x="393"/>
        <item x="434"/>
        <item x="368"/>
        <item x="497"/>
        <item x="220"/>
        <item x="209"/>
        <item x="426"/>
        <item x="387"/>
        <item x="444"/>
        <item x="240"/>
        <item x="448"/>
        <item x="58"/>
        <item x="459"/>
        <item x="558"/>
        <item x="232"/>
        <item x="453"/>
        <item x="207"/>
        <item x="31"/>
        <item x="449"/>
        <item x="461"/>
        <item x="252"/>
        <item x="214"/>
        <item x="295"/>
        <item x="296"/>
        <item x="377"/>
        <item x="230"/>
        <item x="370"/>
        <item x="246"/>
        <item x="236"/>
        <item x="417"/>
        <item x="537"/>
        <item x="359"/>
        <item x="271"/>
        <item x="315"/>
        <item x="538"/>
        <item x="499"/>
        <item x="442"/>
        <item x="300"/>
        <item x="423"/>
        <item x="242"/>
        <item x="307"/>
        <item x="372"/>
        <item x="203"/>
        <item x="3"/>
        <item x="413"/>
        <item x="213"/>
        <item x="371"/>
        <item x="9"/>
        <item x="215"/>
        <item x="62"/>
        <item x="204"/>
        <item x="364"/>
        <item x="12"/>
        <item x="311"/>
        <item x="582"/>
        <item x="569"/>
        <item x="308"/>
        <item x="5"/>
        <item x="508"/>
        <item x="500"/>
        <item x="25"/>
        <item x="575"/>
        <item x="162"/>
        <item x="229"/>
        <item x="301"/>
        <item x="210"/>
        <item x="84"/>
        <item x="8"/>
        <item x="193"/>
        <item x="245"/>
        <item x="319"/>
        <item x="2"/>
        <item x="200"/>
        <item x="502"/>
        <item x="568"/>
        <item x="562"/>
        <item x="19"/>
        <item x="318"/>
        <item x="191"/>
        <item x="73"/>
        <item x="425"/>
        <item x="291"/>
        <item x="471"/>
        <item x="561"/>
        <item x="194"/>
        <item x="314"/>
        <item x="1"/>
        <item x="392"/>
        <item x="192"/>
        <item x="309"/>
        <item x="261"/>
        <item x="119"/>
        <item x="326"/>
        <item x="445"/>
        <item x="81"/>
        <item x="129"/>
        <item x="17"/>
        <item x="536"/>
        <item x="594"/>
        <item x="135"/>
        <item x="128"/>
        <item x="71"/>
        <item x="302"/>
        <item x="446"/>
        <item x="564"/>
        <item x="199"/>
        <item x="303"/>
        <item x="132"/>
        <item x="388"/>
        <item x="278"/>
        <item x="332"/>
        <item x="421"/>
        <item x="131"/>
        <item x="35"/>
        <item x="486"/>
        <item x="386"/>
        <item x="455"/>
        <item x="165"/>
        <item x="118"/>
        <item x="159"/>
        <item x="375"/>
        <item x="205"/>
        <item x="256"/>
        <item x="403"/>
        <item x="391"/>
        <item x="581"/>
        <item x="24"/>
        <item x="26"/>
        <item x="267"/>
        <item x="259"/>
        <item x="406"/>
        <item x="27"/>
        <item x="316"/>
        <item x="248"/>
        <item x="250"/>
        <item x="338"/>
        <item x="336"/>
        <item x="573"/>
        <item x="323"/>
        <item x="328"/>
        <item x="539"/>
        <item x="337"/>
        <item x="396"/>
        <item x="127"/>
        <item x="59"/>
        <item x="23"/>
        <item x="389"/>
        <item x="402"/>
        <item x="253"/>
        <item x="424"/>
        <item x="611"/>
        <item x="321"/>
        <item x="10"/>
        <item x="613"/>
        <item x="4"/>
        <item x="64"/>
        <item x="570"/>
        <item x="608"/>
        <item x="390"/>
        <item x="478"/>
        <item x="432"/>
        <item x="266"/>
        <item x="133"/>
        <item x="503"/>
        <item x="606"/>
        <item x="407"/>
        <item x="117"/>
        <item x="134"/>
        <item x="505"/>
        <item x="410"/>
        <item x="329"/>
        <item x="440"/>
        <item x="279"/>
        <item x="317"/>
        <item x="255"/>
        <item x="0"/>
        <item x="16"/>
        <item x="473"/>
        <item x="542"/>
        <item x="265"/>
        <item x="6"/>
        <item x="325"/>
        <item x="597"/>
        <item x="443"/>
        <item x="475"/>
        <item x="123"/>
        <item x="249"/>
        <item x="14"/>
        <item x="596"/>
        <item x="548"/>
        <item x="22"/>
        <item x="138"/>
        <item x="247"/>
        <item x="381"/>
        <item x="11"/>
        <item x="560"/>
        <item x="367"/>
        <item x="268"/>
        <item x="320"/>
        <item x="506"/>
        <item x="420"/>
        <item x="494"/>
        <item x="484"/>
        <item x="260"/>
        <item x="430"/>
        <item x="18"/>
        <item x="470"/>
        <item x="139"/>
        <item x="124"/>
        <item x="78"/>
        <item x="576"/>
        <item x="533"/>
        <item x="137"/>
        <item x="535"/>
        <item x="501"/>
        <item x="422"/>
        <item x="264"/>
        <item x="310"/>
        <item x="412"/>
        <item x="331"/>
        <item x="468"/>
        <item x="592"/>
        <item x="263"/>
        <item x="522"/>
        <item x="327"/>
        <item x="477"/>
        <item x="21"/>
        <item x="553"/>
        <item x="578"/>
        <item x="20"/>
        <item x="82"/>
        <item x="571"/>
        <item x="330"/>
        <item x="13"/>
        <item x="523"/>
        <item x="556"/>
        <item x="7"/>
        <item x="324"/>
        <item x="431"/>
        <item x="254"/>
        <item x="121"/>
        <item x="269"/>
        <item x="488"/>
        <item x="401"/>
        <item x="490"/>
        <item x="333"/>
        <item x="322"/>
        <item x="476"/>
        <item x="489"/>
        <item x="485"/>
        <item x="126"/>
        <item x="382"/>
        <item x="551"/>
        <item x="395"/>
        <item x="482"/>
        <item x="546"/>
        <item x="436"/>
        <item x="498"/>
        <item x="419"/>
        <item x="122"/>
        <item x="416"/>
        <item x="507"/>
        <item x="550"/>
        <item x="398"/>
        <item x="495"/>
        <item x="437"/>
        <item x="481"/>
        <item x="530"/>
        <item x="262"/>
        <item x="496"/>
        <item x="513"/>
        <item x="61"/>
        <item x="528"/>
        <item x="604"/>
        <item x="483"/>
        <item x="534"/>
        <item x="202"/>
        <item x="120"/>
        <item x="547"/>
        <item x="529"/>
        <item x="394"/>
        <item x="427"/>
        <item x="572"/>
        <item x="527"/>
        <item x="552"/>
        <item x="517"/>
        <item x="15"/>
        <item x="385"/>
        <item x="384"/>
        <item x="524"/>
        <item x="516"/>
        <item x="518"/>
        <item x="515"/>
        <item x="557"/>
        <item x="130"/>
        <item x="75"/>
        <item x="487"/>
        <item x="510"/>
        <item x="514"/>
        <item x="509"/>
        <item x="491"/>
        <item x="335"/>
        <item x="441"/>
        <item x="195"/>
        <item x="531"/>
        <item x="521"/>
        <item x="602"/>
        <item x="511"/>
        <item x="512"/>
        <item x="609"/>
        <item x="601"/>
        <item x="519"/>
        <item x="598"/>
        <item x="334"/>
        <item x="600"/>
        <item x="532"/>
        <item x="520"/>
        <item x="599"/>
        <item x="612"/>
        <item x="593"/>
        <item x="610"/>
        <item x="614"/>
        <item x="591"/>
        <item x="603"/>
        <item x="595"/>
        <item x="605"/>
        <item x="48"/>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Mean Distance" fld="3" subtotal="average" baseField="0" baseItem="0" numFmtId="2"/>
  </dataFields>
  <formats count="23">
    <format dxfId="222">
      <pivotArea dataOnly="0" labelOnly="1" outline="0" axis="axisValues" fieldPosition="0"/>
    </format>
    <format dxfId="221">
      <pivotArea collapsedLevelsAreSubtotals="1" fieldPosition="0">
        <references count="1">
          <reference field="0" count="1">
            <x v="0"/>
          </reference>
        </references>
      </pivotArea>
    </format>
    <format dxfId="220">
      <pivotArea outline="0" collapsedLevelsAreSubtotals="1" fieldPosition="0"/>
    </format>
    <format dxfId="219">
      <pivotArea type="all" dataOnly="0" outline="0" fieldPosition="0"/>
    </format>
    <format dxfId="218">
      <pivotArea outline="0" collapsedLevelsAreSubtotals="1" fieldPosition="0"/>
    </format>
    <format dxfId="217">
      <pivotArea field="0" type="button" dataOnly="0" labelOnly="1" outline="0" axis="axisRow" fieldPosition="0"/>
    </format>
    <format dxfId="216">
      <pivotArea dataOnly="0" labelOnly="1" fieldPosition="0">
        <references count="1">
          <reference field="0" count="0"/>
        </references>
      </pivotArea>
    </format>
    <format dxfId="215">
      <pivotArea dataOnly="0" labelOnly="1" grandRow="1" outline="0"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0" type="button" dataOnly="0" labelOnly="1" outline="0" axis="axisRow" fieldPosition="0"/>
    </format>
    <format dxfId="210">
      <pivotArea dataOnly="0" labelOnly="1" fieldPosition="0">
        <references count="1">
          <reference field="0" count="0"/>
        </references>
      </pivotArea>
    </format>
    <format dxfId="209">
      <pivotArea dataOnly="0" labelOnly="1" grandRow="1" outline="0" fieldPosition="0"/>
    </format>
    <format dxfId="208">
      <pivotArea dataOnly="0" labelOnly="1" outline="0" axis="axisValues" fieldPosition="0"/>
    </format>
    <format dxfId="207">
      <pivotArea field="0" type="button" dataOnly="0" labelOnly="1" outline="0" axis="axisRow" fieldPosition="0"/>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0" type="button" dataOnly="0" labelOnly="1" outline="0" axis="axisRow" fieldPosition="0"/>
    </format>
    <format dxfId="202">
      <pivotArea dataOnly="0" labelOnly="1" fieldPosition="0">
        <references count="1">
          <reference field="0" count="0"/>
        </references>
      </pivotArea>
    </format>
    <format dxfId="201">
      <pivotArea dataOnly="0" labelOnly="1" grandRow="1" outline="0" fieldPosition="0"/>
    </format>
    <format dxfId="20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User ID">
  <location ref="A4:B38" firstHeaderRow="1"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Total Steps Travelled" fld="2" baseField="0" baseItem="0"/>
  </dataFields>
  <formats count="12">
    <format dxfId="199">
      <pivotArea type="all" dataOnly="0" outline="0" fieldPosition="0"/>
    </format>
    <format dxfId="198">
      <pivotArea outline="0" collapsedLevelsAreSubtotals="1" fieldPosition="0"/>
    </format>
    <format dxfId="197">
      <pivotArea field="0" type="button" dataOnly="0" labelOnly="1" outline="0" axis="axisRow" fieldPosition="0"/>
    </format>
    <format dxfId="196">
      <pivotArea dataOnly="0" labelOnly="1" fieldPosition="0">
        <references count="1">
          <reference field="0" count="0"/>
        </references>
      </pivotArea>
    </format>
    <format dxfId="195">
      <pivotArea dataOnly="0" labelOnly="1" grandRow="1" outline="0" fieldPosition="0"/>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field="0" type="button" dataOnly="0" labelOnly="1" outline="0" axis="axisRow" fieldPosition="0"/>
    </format>
    <format dxfId="190">
      <pivotArea dataOnly="0" labelOnly="1" fieldPosition="0">
        <references count="1">
          <reference field="0" count="0"/>
        </references>
      </pivotArea>
    </format>
    <format dxfId="189">
      <pivotArea dataOnly="0" labelOnly="1" grandRow="1" outline="0" fieldPosition="0"/>
    </format>
    <format dxfId="18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User ID">
  <location ref="A4:B38" firstHeaderRow="1"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alories per user" fld="14" baseField="0" baseItem="0"/>
  </dataFields>
  <formats count="12">
    <format dxfId="187">
      <pivotArea type="all" dataOnly="0" outline="0" fieldPosition="0"/>
    </format>
    <format dxfId="186">
      <pivotArea outline="0" collapsedLevelsAreSubtotals="1" fieldPosition="0"/>
    </format>
    <format dxfId="185">
      <pivotArea field="0" type="button" dataOnly="0" labelOnly="1" outline="0" axis="axisRow" fieldPosition="0"/>
    </format>
    <format dxfId="184">
      <pivotArea dataOnly="0" labelOnly="1" fieldPosition="0">
        <references count="1">
          <reference field="0" count="0"/>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fieldPosition="0">
        <references count="1">
          <reference field="0" count="0"/>
        </references>
      </pivotArea>
    </format>
    <format dxfId="177">
      <pivotArea dataOnly="0" labelOnly="1" grandRow="1" outline="0" fieldPosition="0"/>
    </format>
    <format dxfId="17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D38"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Sum of VeryActiveMinutes" fld="10" baseField="0" baseItem="0"/>
    <dataField name="Sum of FairlyActiveMinutes" fld="11" baseField="0" baseItem="0"/>
    <dataField name="Sum of LightlyActiveMinutes" fld="12" baseField="0" baseItem="0"/>
  </dataFields>
  <formats count="18">
    <format dxfId="175">
      <pivotArea type="all" dataOnly="0" outline="0" fieldPosition="0"/>
    </format>
    <format dxfId="174">
      <pivotArea outline="0" collapsedLevelsAreSubtotals="1" fieldPosition="0"/>
    </format>
    <format dxfId="173">
      <pivotArea field="0" type="button" dataOnly="0" labelOnly="1" outline="0" axis="axisRow" fieldPosition="0"/>
    </format>
    <format dxfId="172">
      <pivotArea dataOnly="0" labelOnly="1" fieldPosition="0">
        <references count="1">
          <reference field="0" count="0"/>
        </references>
      </pivotArea>
    </format>
    <format dxfId="171">
      <pivotArea dataOnly="0" labelOnly="1" grandRow="1" outline="0" fieldPosition="0"/>
    </format>
    <format dxfId="170">
      <pivotArea dataOnly="0" labelOnly="1" outline="0" fieldPosition="0">
        <references count="1">
          <reference field="4294967294" count="3">
            <x v="0"/>
            <x v="1"/>
            <x v="2"/>
          </reference>
        </references>
      </pivotArea>
    </format>
    <format dxfId="169">
      <pivotArea type="all" dataOnly="0" outline="0" fieldPosition="0"/>
    </format>
    <format dxfId="168">
      <pivotArea outline="0" collapsedLevelsAreSubtotals="1" fieldPosition="0"/>
    </format>
    <format dxfId="167">
      <pivotArea field="0" type="button" dataOnly="0" labelOnly="1" outline="0" axis="axisRow" fieldPosition="0"/>
    </format>
    <format dxfId="166">
      <pivotArea dataOnly="0" labelOnly="1" fieldPosition="0">
        <references count="1">
          <reference field="0" count="0"/>
        </references>
      </pivotArea>
    </format>
    <format dxfId="165">
      <pivotArea dataOnly="0" labelOnly="1" grandRow="1" outline="0" fieldPosition="0"/>
    </format>
    <format dxfId="164">
      <pivotArea dataOnly="0" labelOnly="1" outline="0" fieldPosition="0">
        <references count="1">
          <reference field="4294967294" count="3">
            <x v="0"/>
            <x v="1"/>
            <x v="2"/>
          </reference>
        </references>
      </pivotArea>
    </format>
    <format dxfId="163">
      <pivotArea type="all" dataOnly="0" outline="0" fieldPosition="0"/>
    </format>
    <format dxfId="162">
      <pivotArea outline="0" collapsedLevelsAreSubtotals="1" fieldPosition="0"/>
    </format>
    <format dxfId="161">
      <pivotArea field="0" type="button" dataOnly="0" labelOnly="1" outline="0" axis="axisRow" fieldPosition="0"/>
    </format>
    <format dxfId="160">
      <pivotArea dataOnly="0" labelOnly="1" fieldPosition="0">
        <references count="1">
          <reference field="0" count="0"/>
        </references>
      </pivotArea>
    </format>
    <format dxfId="159">
      <pivotArea dataOnly="0" labelOnly="1" grandRow="1" outline="0" fieldPosition="0"/>
    </format>
    <format dxfId="158">
      <pivotArea dataOnly="0" labelOnly="1" outline="0" fieldPosition="0">
        <references count="1">
          <reference field="4294967294" count="3">
            <x v="0"/>
            <x v="1"/>
            <x v="2"/>
          </reference>
        </references>
      </pivotArea>
    </format>
  </formats>
  <chartFormats count="4">
    <chartFormat chart="0" format="1">
      <pivotArea type="data" outline="0" fieldPosition="0">
        <references count="2">
          <reference field="4294967294" count="1" selected="0">
            <x v="2"/>
          </reference>
          <reference field="0"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8:L40" firstHeaderRow="1" firstDataRow="1" firstDataCol="1"/>
  <pivotFields count="2">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no. of users on the same day" fld="1" baseField="0" baseItem="0"/>
  </dataFields>
  <formats count="13">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zoomScale="80" zoomScaleNormal="80" workbookViewId="0">
      <selection activeCell="F5" sqref="F5"/>
    </sheetView>
  </sheetViews>
  <sheetFormatPr defaultRowHeight="14.4" x14ac:dyDescent="0.3"/>
  <cols>
    <col min="1" max="1" width="20.21875" bestFit="1" customWidth="1"/>
    <col min="2" max="2" width="12" bestFit="1" customWidth="1"/>
    <col min="3" max="3" width="16.77734375" bestFit="1" customWidth="1"/>
    <col min="4" max="4" width="19.33203125" bestFit="1" customWidth="1"/>
    <col min="6" max="6" width="10.33203125" bestFit="1" customWidth="1"/>
    <col min="8" max="8" width="10.33203125" bestFit="1" customWidth="1"/>
    <col min="9" max="9" width="10.33203125" customWidth="1"/>
    <col min="15" max="15" width="10.44140625" customWidth="1"/>
  </cols>
  <sheetData>
    <row r="1" spans="1:16" ht="28.8" customHeight="1" x14ac:dyDescent="0.3">
      <c r="A1" s="105" t="s">
        <v>102</v>
      </c>
      <c r="B1" s="106" t="s">
        <v>103</v>
      </c>
      <c r="C1" s="106"/>
      <c r="D1" s="106"/>
      <c r="E1" s="106"/>
      <c r="F1" s="106"/>
      <c r="G1" s="106"/>
      <c r="H1" s="106"/>
      <c r="I1" s="106"/>
      <c r="J1" s="106"/>
      <c r="K1" s="106"/>
      <c r="L1" s="106"/>
      <c r="M1" s="106"/>
      <c r="N1" s="106"/>
      <c r="O1" s="106"/>
      <c r="P1" s="106"/>
    </row>
    <row r="2" spans="1:16" ht="27.6" customHeight="1" x14ac:dyDescent="0.3">
      <c r="A2" s="105"/>
      <c r="B2" s="106"/>
      <c r="C2" s="106"/>
      <c r="D2" s="106"/>
      <c r="E2" s="106"/>
      <c r="F2" s="106"/>
      <c r="G2" s="106"/>
      <c r="H2" s="106"/>
      <c r="I2" s="106"/>
      <c r="J2" s="106"/>
      <c r="K2" s="106"/>
      <c r="L2" s="106"/>
      <c r="M2" s="106"/>
      <c r="N2" s="106"/>
      <c r="O2" s="106"/>
      <c r="P2" s="106"/>
    </row>
    <row r="4" spans="1:16" ht="15" thickBot="1" x14ac:dyDescent="0.35"/>
    <row r="5" spans="1:16" ht="16.2" thickBot="1" x14ac:dyDescent="0.35">
      <c r="A5" s="7" t="s">
        <v>0</v>
      </c>
      <c r="B5" s="8" t="s">
        <v>1</v>
      </c>
      <c r="C5" s="8" t="s">
        <v>2</v>
      </c>
      <c r="D5" s="9" t="s">
        <v>8</v>
      </c>
    </row>
    <row r="6" spans="1:16" ht="15.6" x14ac:dyDescent="0.3">
      <c r="A6" s="2">
        <v>1503960366</v>
      </c>
      <c r="B6" s="27">
        <v>22.649999619999999</v>
      </c>
      <c r="C6" s="1" t="s">
        <v>3</v>
      </c>
      <c r="D6" s="3" t="s">
        <v>4</v>
      </c>
      <c r="H6" s="103" t="s">
        <v>2</v>
      </c>
      <c r="I6" s="104"/>
      <c r="N6" s="103" t="s">
        <v>8</v>
      </c>
      <c r="O6" s="104"/>
    </row>
    <row r="7" spans="1:16" x14ac:dyDescent="0.3">
      <c r="A7" s="2">
        <v>1503960366</v>
      </c>
      <c r="B7" s="27">
        <v>22.649999619999999</v>
      </c>
      <c r="C7" s="1" t="s">
        <v>3</v>
      </c>
      <c r="D7" s="3" t="s">
        <v>4</v>
      </c>
      <c r="H7" s="10" t="s">
        <v>9</v>
      </c>
      <c r="I7" s="11">
        <f>COUNTIF($C$6:$C$72,H7)</f>
        <v>34</v>
      </c>
      <c r="N7" s="10" t="s">
        <v>13</v>
      </c>
      <c r="O7" s="11">
        <f>COUNTIF($D$6:$D$72,N7)</f>
        <v>33</v>
      </c>
    </row>
    <row r="8" spans="1:16" x14ac:dyDescent="0.3">
      <c r="A8" s="2">
        <v>1927972279</v>
      </c>
      <c r="B8" s="27">
        <v>47.540000919999997</v>
      </c>
      <c r="C8" s="1" t="s">
        <v>5</v>
      </c>
      <c r="D8" s="3" t="s">
        <v>6</v>
      </c>
      <c r="H8" s="10" t="s">
        <v>10</v>
      </c>
      <c r="I8" s="11">
        <f>COUNTIF($C$6:$C$72,H8)</f>
        <v>32</v>
      </c>
      <c r="N8" s="10" t="s">
        <v>14</v>
      </c>
      <c r="O8" s="11">
        <f>COUNTIF($D$6:$D$72,N8)</f>
        <v>34</v>
      </c>
    </row>
    <row r="9" spans="1:16" x14ac:dyDescent="0.3">
      <c r="A9" s="2">
        <v>2873212765</v>
      </c>
      <c r="B9" s="27">
        <v>21.450000760000002</v>
      </c>
      <c r="C9" s="1" t="s">
        <v>3</v>
      </c>
      <c r="D9" s="3" t="s">
        <v>4</v>
      </c>
      <c r="H9" s="10" t="s">
        <v>11</v>
      </c>
      <c r="I9" s="11">
        <f t="shared" ref="I9" si="0">COUNTIF($C$6:$C$72,H9)</f>
        <v>1</v>
      </c>
      <c r="N9" s="12"/>
      <c r="O9" s="11"/>
    </row>
    <row r="10" spans="1:16" ht="15" thickBot="1" x14ac:dyDescent="0.35">
      <c r="A10" s="2">
        <v>2873212765</v>
      </c>
      <c r="B10" s="27">
        <v>21.690000529999999</v>
      </c>
      <c r="C10" s="1" t="s">
        <v>3</v>
      </c>
      <c r="D10" s="3" t="s">
        <v>4</v>
      </c>
      <c r="H10" s="12"/>
      <c r="I10" s="11"/>
      <c r="N10" s="13" t="s">
        <v>12</v>
      </c>
      <c r="O10" s="14">
        <f>SUM(O7:O8)</f>
        <v>67</v>
      </c>
    </row>
    <row r="11" spans="1:16" ht="15" thickBot="1" x14ac:dyDescent="0.35">
      <c r="A11" s="2">
        <v>4319703577</v>
      </c>
      <c r="B11" s="27">
        <v>27.450000760000002</v>
      </c>
      <c r="C11" s="1" t="s">
        <v>7</v>
      </c>
      <c r="D11" s="3" t="s">
        <v>6</v>
      </c>
      <c r="H11" s="13" t="s">
        <v>12</v>
      </c>
      <c r="I11" s="14">
        <f>SUM(I7:I9)</f>
        <v>67</v>
      </c>
    </row>
    <row r="12" spans="1:16" x14ac:dyDescent="0.3">
      <c r="A12" s="2">
        <v>4319703577</v>
      </c>
      <c r="B12" s="27">
        <v>27.379999160000001</v>
      </c>
      <c r="C12" s="1" t="s">
        <v>7</v>
      </c>
      <c r="D12" s="3" t="s">
        <v>6</v>
      </c>
    </row>
    <row r="13" spans="1:16" x14ac:dyDescent="0.3">
      <c r="A13" s="2">
        <v>4558609924</v>
      </c>
      <c r="B13" s="27">
        <v>27.25</v>
      </c>
      <c r="C13" s="1" t="s">
        <v>7</v>
      </c>
      <c r="D13" s="3" t="s">
        <v>6</v>
      </c>
    </row>
    <row r="14" spans="1:16" x14ac:dyDescent="0.3">
      <c r="A14" s="2">
        <v>4558609924</v>
      </c>
      <c r="B14" s="27">
        <v>27.459999079999999</v>
      </c>
      <c r="C14" s="1" t="s">
        <v>7</v>
      </c>
      <c r="D14" s="3" t="s">
        <v>6</v>
      </c>
    </row>
    <row r="15" spans="1:16" x14ac:dyDescent="0.3">
      <c r="A15" s="2">
        <v>4558609924</v>
      </c>
      <c r="B15" s="27">
        <v>27.31999969</v>
      </c>
      <c r="C15" s="1" t="s">
        <v>7</v>
      </c>
      <c r="D15" s="3" t="s">
        <v>6</v>
      </c>
    </row>
    <row r="16" spans="1:16" x14ac:dyDescent="0.3">
      <c r="A16" s="2">
        <v>4558609924</v>
      </c>
      <c r="B16" s="27">
        <v>27.040000920000001</v>
      </c>
      <c r="C16" s="1" t="s">
        <v>7</v>
      </c>
      <c r="D16" s="3" t="s">
        <v>6</v>
      </c>
    </row>
    <row r="17" spans="1:4" x14ac:dyDescent="0.3">
      <c r="A17" s="2">
        <v>4558609924</v>
      </c>
      <c r="B17" s="27">
        <v>27</v>
      </c>
      <c r="C17" s="1" t="s">
        <v>7</v>
      </c>
      <c r="D17" s="3" t="s">
        <v>6</v>
      </c>
    </row>
    <row r="18" spans="1:4" x14ac:dyDescent="0.3">
      <c r="A18" s="2">
        <v>5577150313</v>
      </c>
      <c r="B18" s="27">
        <v>28</v>
      </c>
      <c r="C18" s="1" t="s">
        <v>7</v>
      </c>
      <c r="D18" s="3" t="s">
        <v>6</v>
      </c>
    </row>
    <row r="19" spans="1:4" x14ac:dyDescent="0.3">
      <c r="A19" s="2">
        <v>6962181067</v>
      </c>
      <c r="B19" s="27">
        <v>24.38999939</v>
      </c>
      <c r="C19" s="1" t="s">
        <v>3</v>
      </c>
      <c r="D19" s="3" t="s">
        <v>4</v>
      </c>
    </row>
    <row r="20" spans="1:4" x14ac:dyDescent="0.3">
      <c r="A20" s="2">
        <v>6962181067</v>
      </c>
      <c r="B20" s="27">
        <v>24.239999770000001</v>
      </c>
      <c r="C20" s="1" t="s">
        <v>3</v>
      </c>
      <c r="D20" s="3" t="s">
        <v>4</v>
      </c>
    </row>
    <row r="21" spans="1:4" x14ac:dyDescent="0.3">
      <c r="A21" s="2">
        <v>6962181067</v>
      </c>
      <c r="B21" s="27">
        <v>24.100000380000001</v>
      </c>
      <c r="C21" s="1" t="s">
        <v>3</v>
      </c>
      <c r="D21" s="3" t="s">
        <v>4</v>
      </c>
    </row>
    <row r="22" spans="1:4" x14ac:dyDescent="0.3">
      <c r="A22" s="2">
        <v>6962181067</v>
      </c>
      <c r="B22" s="27">
        <v>24</v>
      </c>
      <c r="C22" s="1" t="s">
        <v>3</v>
      </c>
      <c r="D22" s="3" t="s">
        <v>4</v>
      </c>
    </row>
    <row r="23" spans="1:4" x14ac:dyDescent="0.3">
      <c r="A23" s="2">
        <v>6962181067</v>
      </c>
      <c r="B23" s="27">
        <v>24.209999079999999</v>
      </c>
      <c r="C23" s="1" t="s">
        <v>3</v>
      </c>
      <c r="D23" s="3" t="s">
        <v>4</v>
      </c>
    </row>
    <row r="24" spans="1:4" x14ac:dyDescent="0.3">
      <c r="A24" s="2">
        <v>6962181067</v>
      </c>
      <c r="B24" s="27">
        <v>23.959999079999999</v>
      </c>
      <c r="C24" s="1" t="s">
        <v>3</v>
      </c>
      <c r="D24" s="3" t="s">
        <v>4</v>
      </c>
    </row>
    <row r="25" spans="1:4" x14ac:dyDescent="0.3">
      <c r="A25" s="2">
        <v>6962181067</v>
      </c>
      <c r="B25" s="27">
        <v>23.88999939</v>
      </c>
      <c r="C25" s="1" t="s">
        <v>3</v>
      </c>
      <c r="D25" s="3" t="s">
        <v>4</v>
      </c>
    </row>
    <row r="26" spans="1:4" x14ac:dyDescent="0.3">
      <c r="A26" s="2">
        <v>6962181067</v>
      </c>
      <c r="B26" s="27">
        <v>23.959999079999999</v>
      </c>
      <c r="C26" s="1" t="s">
        <v>3</v>
      </c>
      <c r="D26" s="3" t="s">
        <v>4</v>
      </c>
    </row>
    <row r="27" spans="1:4" x14ac:dyDescent="0.3">
      <c r="A27" s="2">
        <v>6962181067</v>
      </c>
      <c r="B27" s="27">
        <v>24.100000380000001</v>
      </c>
      <c r="C27" s="1" t="s">
        <v>3</v>
      </c>
      <c r="D27" s="3" t="s">
        <v>4</v>
      </c>
    </row>
    <row r="28" spans="1:4" x14ac:dyDescent="0.3">
      <c r="A28" s="2">
        <v>6962181067</v>
      </c>
      <c r="B28" s="27">
        <v>23.959999079999999</v>
      </c>
      <c r="C28" s="1" t="s">
        <v>3</v>
      </c>
      <c r="D28" s="3" t="s">
        <v>4</v>
      </c>
    </row>
    <row r="29" spans="1:4" x14ac:dyDescent="0.3">
      <c r="A29" s="2">
        <v>6962181067</v>
      </c>
      <c r="B29" s="27">
        <v>23.959999079999999</v>
      </c>
      <c r="C29" s="1" t="s">
        <v>3</v>
      </c>
      <c r="D29" s="3" t="s">
        <v>4</v>
      </c>
    </row>
    <row r="30" spans="1:4" x14ac:dyDescent="0.3">
      <c r="A30" s="2">
        <v>6962181067</v>
      </c>
      <c r="B30" s="27">
        <v>24</v>
      </c>
      <c r="C30" s="1" t="s">
        <v>3</v>
      </c>
      <c r="D30" s="3" t="s">
        <v>4</v>
      </c>
    </row>
    <row r="31" spans="1:4" x14ac:dyDescent="0.3">
      <c r="A31" s="2">
        <v>6962181067</v>
      </c>
      <c r="B31" s="27">
        <v>24</v>
      </c>
      <c r="C31" s="1" t="s">
        <v>3</v>
      </c>
      <c r="D31" s="3" t="s">
        <v>4</v>
      </c>
    </row>
    <row r="32" spans="1:4" x14ac:dyDescent="0.3">
      <c r="A32" s="2">
        <v>6962181067</v>
      </c>
      <c r="B32" s="27">
        <v>24.100000380000001</v>
      </c>
      <c r="C32" s="1" t="s">
        <v>3</v>
      </c>
      <c r="D32" s="3" t="s">
        <v>4</v>
      </c>
    </row>
    <row r="33" spans="1:4" x14ac:dyDescent="0.3">
      <c r="A33" s="2">
        <v>6962181067</v>
      </c>
      <c r="B33" s="27">
        <v>23.88999939</v>
      </c>
      <c r="C33" s="1" t="s">
        <v>3</v>
      </c>
      <c r="D33" s="3" t="s">
        <v>4</v>
      </c>
    </row>
    <row r="34" spans="1:4" x14ac:dyDescent="0.3">
      <c r="A34" s="2">
        <v>6962181067</v>
      </c>
      <c r="B34" s="27">
        <v>23.88999939</v>
      </c>
      <c r="C34" s="1" t="s">
        <v>3</v>
      </c>
      <c r="D34" s="3" t="s">
        <v>4</v>
      </c>
    </row>
    <row r="35" spans="1:4" x14ac:dyDescent="0.3">
      <c r="A35" s="2">
        <v>6962181067</v>
      </c>
      <c r="B35" s="27">
        <v>23.959999079999999</v>
      </c>
      <c r="C35" s="1" t="s">
        <v>3</v>
      </c>
      <c r="D35" s="3" t="s">
        <v>4</v>
      </c>
    </row>
    <row r="36" spans="1:4" x14ac:dyDescent="0.3">
      <c r="A36" s="2">
        <v>6962181067</v>
      </c>
      <c r="B36" s="27">
        <v>23.81999969</v>
      </c>
      <c r="C36" s="1" t="s">
        <v>3</v>
      </c>
      <c r="D36" s="3" t="s">
        <v>4</v>
      </c>
    </row>
    <row r="37" spans="1:4" x14ac:dyDescent="0.3">
      <c r="A37" s="2">
        <v>6962181067</v>
      </c>
      <c r="B37" s="27">
        <v>24.100000380000001</v>
      </c>
      <c r="C37" s="1" t="s">
        <v>3</v>
      </c>
      <c r="D37" s="3" t="s">
        <v>4</v>
      </c>
    </row>
    <row r="38" spans="1:4" x14ac:dyDescent="0.3">
      <c r="A38" s="2">
        <v>6962181067</v>
      </c>
      <c r="B38" s="27">
        <v>24</v>
      </c>
      <c r="C38" s="1" t="s">
        <v>3</v>
      </c>
      <c r="D38" s="3" t="s">
        <v>4</v>
      </c>
    </row>
    <row r="39" spans="1:4" x14ac:dyDescent="0.3">
      <c r="A39" s="2">
        <v>6962181067</v>
      </c>
      <c r="B39" s="27">
        <v>23.81999969</v>
      </c>
      <c r="C39" s="1" t="s">
        <v>3</v>
      </c>
      <c r="D39" s="3" t="s">
        <v>4</v>
      </c>
    </row>
    <row r="40" spans="1:4" x14ac:dyDescent="0.3">
      <c r="A40" s="2">
        <v>6962181067</v>
      </c>
      <c r="B40" s="27">
        <v>23.850000380000001</v>
      </c>
      <c r="C40" s="1" t="s">
        <v>3</v>
      </c>
      <c r="D40" s="3" t="s">
        <v>4</v>
      </c>
    </row>
    <row r="41" spans="1:4" x14ac:dyDescent="0.3">
      <c r="A41" s="2">
        <v>6962181067</v>
      </c>
      <c r="B41" s="27">
        <v>23.93000031</v>
      </c>
      <c r="C41" s="1" t="s">
        <v>3</v>
      </c>
      <c r="D41" s="3" t="s">
        <v>4</v>
      </c>
    </row>
    <row r="42" spans="1:4" x14ac:dyDescent="0.3">
      <c r="A42" s="2">
        <v>6962181067</v>
      </c>
      <c r="B42" s="27">
        <v>24</v>
      </c>
      <c r="C42" s="1" t="s">
        <v>3</v>
      </c>
      <c r="D42" s="3" t="s">
        <v>4</v>
      </c>
    </row>
    <row r="43" spans="1:4" x14ac:dyDescent="0.3">
      <c r="A43" s="2">
        <v>6962181067</v>
      </c>
      <c r="B43" s="27">
        <v>23.88999939</v>
      </c>
      <c r="C43" s="1" t="s">
        <v>3</v>
      </c>
      <c r="D43" s="3" t="s">
        <v>4</v>
      </c>
    </row>
    <row r="44" spans="1:4" x14ac:dyDescent="0.3">
      <c r="A44" s="2">
        <v>6962181067</v>
      </c>
      <c r="B44" s="27">
        <v>23.88999939</v>
      </c>
      <c r="C44" s="1" t="s">
        <v>3</v>
      </c>
      <c r="D44" s="3" t="s">
        <v>4</v>
      </c>
    </row>
    <row r="45" spans="1:4" x14ac:dyDescent="0.3">
      <c r="A45" s="2">
        <v>6962181067</v>
      </c>
      <c r="B45" s="27">
        <v>24.350000380000001</v>
      </c>
      <c r="C45" s="1" t="s">
        <v>3</v>
      </c>
      <c r="D45" s="3" t="s">
        <v>4</v>
      </c>
    </row>
    <row r="46" spans="1:4" x14ac:dyDescent="0.3">
      <c r="A46" s="2">
        <v>6962181067</v>
      </c>
      <c r="B46" s="27">
        <v>24.239999770000001</v>
      </c>
      <c r="C46" s="1" t="s">
        <v>3</v>
      </c>
      <c r="D46" s="3" t="s">
        <v>4</v>
      </c>
    </row>
    <row r="47" spans="1:4" x14ac:dyDescent="0.3">
      <c r="A47" s="2">
        <v>6962181067</v>
      </c>
      <c r="B47" s="27">
        <v>24.170000080000001</v>
      </c>
      <c r="C47" s="1" t="s">
        <v>3</v>
      </c>
      <c r="D47" s="3" t="s">
        <v>4</v>
      </c>
    </row>
    <row r="48" spans="1:4" x14ac:dyDescent="0.3">
      <c r="A48" s="2">
        <v>6962181067</v>
      </c>
      <c r="B48" s="27">
        <v>24.170000080000001</v>
      </c>
      <c r="C48" s="1" t="s">
        <v>3</v>
      </c>
      <c r="D48" s="3" t="s">
        <v>4</v>
      </c>
    </row>
    <row r="49" spans="1:4" x14ac:dyDescent="0.3">
      <c r="A49" s="2">
        <v>8877689391</v>
      </c>
      <c r="B49" s="27">
        <v>25.68000031</v>
      </c>
      <c r="C49" s="1" t="s">
        <v>7</v>
      </c>
      <c r="D49" s="3" t="s">
        <v>6</v>
      </c>
    </row>
    <row r="50" spans="1:4" x14ac:dyDescent="0.3">
      <c r="A50" s="2">
        <v>8877689391</v>
      </c>
      <c r="B50" s="27">
        <v>25.409999849999998</v>
      </c>
      <c r="C50" s="1" t="s">
        <v>7</v>
      </c>
      <c r="D50" s="3" t="s">
        <v>6</v>
      </c>
    </row>
    <row r="51" spans="1:4" x14ac:dyDescent="0.3">
      <c r="A51" s="2">
        <v>8877689391</v>
      </c>
      <c r="B51" s="27">
        <v>25.309999470000001</v>
      </c>
      <c r="C51" s="1" t="s">
        <v>7</v>
      </c>
      <c r="D51" s="3" t="s">
        <v>6</v>
      </c>
    </row>
    <row r="52" spans="1:4" x14ac:dyDescent="0.3">
      <c r="A52" s="2">
        <v>8877689391</v>
      </c>
      <c r="B52" s="27">
        <v>25.590000150000002</v>
      </c>
      <c r="C52" s="1" t="s">
        <v>7</v>
      </c>
      <c r="D52" s="3" t="s">
        <v>6</v>
      </c>
    </row>
    <row r="53" spans="1:4" x14ac:dyDescent="0.3">
      <c r="A53" s="2">
        <v>8877689391</v>
      </c>
      <c r="B53" s="27">
        <v>25.68000031</v>
      </c>
      <c r="C53" s="1" t="s">
        <v>7</v>
      </c>
      <c r="D53" s="3" t="s">
        <v>6</v>
      </c>
    </row>
    <row r="54" spans="1:4" x14ac:dyDescent="0.3">
      <c r="A54" s="2">
        <v>8877689391</v>
      </c>
      <c r="B54" s="27">
        <v>25.530000690000001</v>
      </c>
      <c r="C54" s="1" t="s">
        <v>7</v>
      </c>
      <c r="D54" s="3" t="s">
        <v>6</v>
      </c>
    </row>
    <row r="55" spans="1:4" x14ac:dyDescent="0.3">
      <c r="A55" s="2">
        <v>8877689391</v>
      </c>
      <c r="B55" s="27">
        <v>25.409999849999998</v>
      </c>
      <c r="C55" s="1" t="s">
        <v>7</v>
      </c>
      <c r="D55" s="3" t="s">
        <v>6</v>
      </c>
    </row>
    <row r="56" spans="1:4" x14ac:dyDescent="0.3">
      <c r="A56" s="2">
        <v>8877689391</v>
      </c>
      <c r="B56" s="27">
        <v>25.290000920000001</v>
      </c>
      <c r="C56" s="1" t="s">
        <v>7</v>
      </c>
      <c r="D56" s="3" t="s">
        <v>6</v>
      </c>
    </row>
    <row r="57" spans="1:4" x14ac:dyDescent="0.3">
      <c r="A57" s="2">
        <v>8877689391</v>
      </c>
      <c r="B57" s="27">
        <v>25.590000150000002</v>
      </c>
      <c r="C57" s="1" t="s">
        <v>7</v>
      </c>
      <c r="D57" s="3" t="s">
        <v>6</v>
      </c>
    </row>
    <row r="58" spans="1:4" x14ac:dyDescent="0.3">
      <c r="A58" s="2">
        <v>8877689391</v>
      </c>
      <c r="B58" s="27">
        <v>25.590000150000002</v>
      </c>
      <c r="C58" s="1" t="s">
        <v>7</v>
      </c>
      <c r="D58" s="3" t="s">
        <v>6</v>
      </c>
    </row>
    <row r="59" spans="1:4" x14ac:dyDescent="0.3">
      <c r="A59" s="2">
        <v>8877689391</v>
      </c>
      <c r="B59" s="27">
        <v>25.559999470000001</v>
      </c>
      <c r="C59" s="1" t="s">
        <v>7</v>
      </c>
      <c r="D59" s="3" t="s">
        <v>6</v>
      </c>
    </row>
    <row r="60" spans="1:4" x14ac:dyDescent="0.3">
      <c r="A60" s="2">
        <v>8877689391</v>
      </c>
      <c r="B60" s="27">
        <v>25.489999770000001</v>
      </c>
      <c r="C60" s="1" t="s">
        <v>7</v>
      </c>
      <c r="D60" s="3" t="s">
        <v>6</v>
      </c>
    </row>
    <row r="61" spans="1:4" x14ac:dyDescent="0.3">
      <c r="A61" s="2">
        <v>8877689391</v>
      </c>
      <c r="B61" s="27">
        <v>25.559999470000001</v>
      </c>
      <c r="C61" s="1" t="s">
        <v>7</v>
      </c>
      <c r="D61" s="3" t="s">
        <v>6</v>
      </c>
    </row>
    <row r="62" spans="1:4" x14ac:dyDescent="0.3">
      <c r="A62" s="2">
        <v>8877689391</v>
      </c>
      <c r="B62" s="27">
        <v>25.489999770000001</v>
      </c>
      <c r="C62" s="1" t="s">
        <v>7</v>
      </c>
      <c r="D62" s="3" t="s">
        <v>6</v>
      </c>
    </row>
    <row r="63" spans="1:4" x14ac:dyDescent="0.3">
      <c r="A63" s="2">
        <v>8877689391</v>
      </c>
      <c r="B63" s="27">
        <v>25.409999849999998</v>
      </c>
      <c r="C63" s="1" t="s">
        <v>7</v>
      </c>
      <c r="D63" s="3" t="s">
        <v>6</v>
      </c>
    </row>
    <row r="64" spans="1:4" x14ac:dyDescent="0.3">
      <c r="A64" s="2">
        <v>8877689391</v>
      </c>
      <c r="B64" s="27">
        <v>25.590000150000002</v>
      </c>
      <c r="C64" s="1" t="s">
        <v>7</v>
      </c>
      <c r="D64" s="3" t="s">
        <v>6</v>
      </c>
    </row>
    <row r="65" spans="1:4" x14ac:dyDescent="0.3">
      <c r="A65" s="2">
        <v>8877689391</v>
      </c>
      <c r="B65" s="27">
        <v>25.530000690000001</v>
      </c>
      <c r="C65" s="1" t="s">
        <v>7</v>
      </c>
      <c r="D65" s="3" t="s">
        <v>6</v>
      </c>
    </row>
    <row r="66" spans="1:4" x14ac:dyDescent="0.3">
      <c r="A66" s="2">
        <v>8877689391</v>
      </c>
      <c r="B66" s="27">
        <v>25.409999849999998</v>
      </c>
      <c r="C66" s="1" t="s">
        <v>7</v>
      </c>
      <c r="D66" s="3" t="s">
        <v>6</v>
      </c>
    </row>
    <row r="67" spans="1:4" x14ac:dyDescent="0.3">
      <c r="A67" s="2">
        <v>8877689391</v>
      </c>
      <c r="B67" s="27">
        <v>25.260000229999999</v>
      </c>
      <c r="C67" s="1" t="s">
        <v>7</v>
      </c>
      <c r="D67" s="3" t="s">
        <v>6</v>
      </c>
    </row>
    <row r="68" spans="1:4" x14ac:dyDescent="0.3">
      <c r="A68" s="2">
        <v>8877689391</v>
      </c>
      <c r="B68" s="27">
        <v>25.440000529999999</v>
      </c>
      <c r="C68" s="1" t="s">
        <v>7</v>
      </c>
      <c r="D68" s="3" t="s">
        <v>6</v>
      </c>
    </row>
    <row r="69" spans="1:4" x14ac:dyDescent="0.3">
      <c r="A69" s="2">
        <v>8877689391</v>
      </c>
      <c r="B69" s="27">
        <v>25.559999470000001</v>
      </c>
      <c r="C69" s="1" t="s">
        <v>7</v>
      </c>
      <c r="D69" s="3" t="s">
        <v>6</v>
      </c>
    </row>
    <row r="70" spans="1:4" x14ac:dyDescent="0.3">
      <c r="A70" s="2">
        <v>8877689391</v>
      </c>
      <c r="B70" s="27">
        <v>25.61000061</v>
      </c>
      <c r="C70" s="1" t="s">
        <v>7</v>
      </c>
      <c r="D70" s="3" t="s">
        <v>6</v>
      </c>
    </row>
    <row r="71" spans="1:4" x14ac:dyDescent="0.3">
      <c r="A71" s="2">
        <v>8877689391</v>
      </c>
      <c r="B71" s="27">
        <v>25.559999470000001</v>
      </c>
      <c r="C71" s="1" t="s">
        <v>7</v>
      </c>
      <c r="D71" s="3" t="s">
        <v>6</v>
      </c>
    </row>
    <row r="72" spans="1:4" ht="15" thickBot="1" x14ac:dyDescent="0.35">
      <c r="A72" s="4">
        <v>8877689391</v>
      </c>
      <c r="B72" s="67">
        <v>25.13999939</v>
      </c>
      <c r="C72" s="5" t="s">
        <v>7</v>
      </c>
      <c r="D72" s="6" t="s">
        <v>6</v>
      </c>
    </row>
  </sheetData>
  <mergeCells count="4">
    <mergeCell ref="H6:I6"/>
    <mergeCell ref="N6:O6"/>
    <mergeCell ref="A1:A2"/>
    <mergeCell ref="B1:P2"/>
  </mergeCells>
  <conditionalFormatting sqref="D6:D72">
    <cfRule type="containsText" dxfId="325" priority="1" operator="containsText" text="YES">
      <formula>NOT(ISERROR(SEARCH("YES",D6)))</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9"/>
  <sheetViews>
    <sheetView topLeftCell="H1" zoomScale="70" zoomScaleNormal="70" workbookViewId="0">
      <selection activeCell="N32" sqref="N32"/>
    </sheetView>
  </sheetViews>
  <sheetFormatPr defaultRowHeight="14.4" x14ac:dyDescent="0.3"/>
  <cols>
    <col min="1" max="1" width="14.77734375" bestFit="1" customWidth="1"/>
    <col min="2" max="2" width="16.33203125" bestFit="1" customWidth="1"/>
    <col min="3" max="3" width="19" bestFit="1" customWidth="1"/>
    <col min="4" max="4" width="21" bestFit="1" customWidth="1"/>
    <col min="5" max="5" width="23.77734375" bestFit="1" customWidth="1"/>
    <col min="6" max="6" width="24.33203125" bestFit="1" customWidth="1"/>
    <col min="7" max="7" width="25.5546875" bestFit="1" customWidth="1"/>
    <col min="8" max="8" width="14.109375" bestFit="1" customWidth="1"/>
    <col min="9" max="9" width="18.77734375" customWidth="1"/>
    <col min="11" max="11" width="11.88671875" customWidth="1"/>
    <col min="12" max="12" width="14.33203125" customWidth="1"/>
  </cols>
  <sheetData>
    <row r="1" spans="1:12" x14ac:dyDescent="0.3">
      <c r="A1" s="138" t="s">
        <v>116</v>
      </c>
      <c r="B1" s="119" t="s">
        <v>124</v>
      </c>
      <c r="C1" s="119"/>
      <c r="D1" s="119"/>
      <c r="E1" s="119"/>
      <c r="F1" s="119"/>
      <c r="G1" s="119"/>
      <c r="H1" s="119"/>
      <c r="I1" s="119"/>
      <c r="J1" s="119"/>
      <c r="K1" s="119"/>
      <c r="L1" s="119"/>
    </row>
    <row r="2" spans="1:12" x14ac:dyDescent="0.3">
      <c r="A2" s="138"/>
      <c r="B2" s="119"/>
      <c r="C2" s="119"/>
      <c r="D2" s="119"/>
      <c r="E2" s="119"/>
      <c r="F2" s="119"/>
      <c r="G2" s="119"/>
      <c r="H2" s="119"/>
      <c r="I2" s="119"/>
      <c r="J2" s="119"/>
      <c r="K2" s="119"/>
      <c r="L2" s="119"/>
    </row>
    <row r="4" spans="1:12" ht="15" thickBot="1" x14ac:dyDescent="0.35"/>
    <row r="5" spans="1:12" ht="14.4" customHeight="1" x14ac:dyDescent="0.3">
      <c r="A5" s="132" t="s">
        <v>79</v>
      </c>
      <c r="B5" s="133"/>
      <c r="C5" s="133"/>
      <c r="D5" s="133"/>
      <c r="E5" s="133"/>
      <c r="F5" s="133"/>
      <c r="G5" s="133"/>
      <c r="H5" s="134"/>
    </row>
    <row r="6" spans="1:12" ht="14.4" customHeight="1" thickBot="1" x14ac:dyDescent="0.35">
      <c r="A6" s="135"/>
      <c r="B6" s="136"/>
      <c r="C6" s="136"/>
      <c r="D6" s="136"/>
      <c r="E6" s="136"/>
      <c r="F6" s="136"/>
      <c r="G6" s="136"/>
      <c r="H6" s="137"/>
    </row>
    <row r="7" spans="1:12" ht="28.8" x14ac:dyDescent="0.3">
      <c r="A7" s="63" t="s">
        <v>75</v>
      </c>
      <c r="B7" s="63" t="s">
        <v>80</v>
      </c>
      <c r="C7" s="63" t="s">
        <v>81</v>
      </c>
      <c r="D7" s="63" t="s">
        <v>82</v>
      </c>
      <c r="E7" s="63" t="s">
        <v>76</v>
      </c>
      <c r="F7" s="63" t="s">
        <v>77</v>
      </c>
      <c r="G7" s="63" t="s">
        <v>78</v>
      </c>
      <c r="H7" s="63" t="s">
        <v>83</v>
      </c>
      <c r="I7" s="99" t="s">
        <v>123</v>
      </c>
    </row>
    <row r="8" spans="1:12" ht="72" x14ac:dyDescent="0.3">
      <c r="A8" s="60" t="s">
        <v>84</v>
      </c>
      <c r="B8" s="61">
        <v>237558</v>
      </c>
      <c r="C8" s="61">
        <v>168.40999943200001</v>
      </c>
      <c r="D8" s="61">
        <v>167.36000019400001</v>
      </c>
      <c r="E8" s="61">
        <v>671</v>
      </c>
      <c r="F8" s="61">
        <v>349</v>
      </c>
      <c r="G8" s="61">
        <v>5998</v>
      </c>
      <c r="H8" s="61">
        <v>75459</v>
      </c>
      <c r="I8" s="97">
        <f>COUNT(A9:A41)</f>
        <v>33</v>
      </c>
      <c r="K8" s="53" t="s">
        <v>75</v>
      </c>
      <c r="L8" s="101" t="s">
        <v>125</v>
      </c>
    </row>
    <row r="9" spans="1:12" ht="18" x14ac:dyDescent="0.3">
      <c r="A9" s="1">
        <v>1503960366</v>
      </c>
      <c r="B9" s="25">
        <v>10735</v>
      </c>
      <c r="C9" s="25">
        <v>6.9699997900000001</v>
      </c>
      <c r="D9" s="25">
        <v>6.9699997900000001</v>
      </c>
      <c r="E9" s="25">
        <v>21</v>
      </c>
      <c r="F9" s="25">
        <v>19</v>
      </c>
      <c r="G9" s="25">
        <v>217</v>
      </c>
      <c r="H9" s="25">
        <v>1797</v>
      </c>
      <c r="I9" s="97"/>
      <c r="K9" s="51" t="s">
        <v>84</v>
      </c>
      <c r="L9" s="52">
        <v>33</v>
      </c>
    </row>
    <row r="10" spans="1:12" ht="18" x14ac:dyDescent="0.3">
      <c r="A10" s="1">
        <v>1624580081</v>
      </c>
      <c r="B10" s="25">
        <v>7007</v>
      </c>
      <c r="C10" s="25">
        <v>4.5500001909999996</v>
      </c>
      <c r="D10" s="25">
        <v>4.5500001909999996</v>
      </c>
      <c r="E10" s="25">
        <v>0</v>
      </c>
      <c r="F10" s="25">
        <v>0</v>
      </c>
      <c r="G10" s="25">
        <v>148</v>
      </c>
      <c r="H10" s="25">
        <v>1411</v>
      </c>
      <c r="I10" s="97"/>
      <c r="K10" s="51" t="s">
        <v>85</v>
      </c>
      <c r="L10" s="52">
        <v>33</v>
      </c>
    </row>
    <row r="11" spans="1:12" ht="18" x14ac:dyDescent="0.3">
      <c r="A11" s="1">
        <v>1644430081</v>
      </c>
      <c r="B11" s="25">
        <v>8001</v>
      </c>
      <c r="C11" s="25">
        <v>5.8200001720000003</v>
      </c>
      <c r="D11" s="25">
        <v>5.8200001720000003</v>
      </c>
      <c r="E11" s="25">
        <v>30</v>
      </c>
      <c r="F11" s="25">
        <v>16</v>
      </c>
      <c r="G11" s="25">
        <v>135</v>
      </c>
      <c r="H11" s="25">
        <v>2902</v>
      </c>
      <c r="I11" s="97"/>
      <c r="K11" s="51" t="s">
        <v>86</v>
      </c>
      <c r="L11" s="52">
        <v>33</v>
      </c>
    </row>
    <row r="12" spans="1:12" ht="18" x14ac:dyDescent="0.3">
      <c r="A12" s="1">
        <v>1844505072</v>
      </c>
      <c r="B12" s="25">
        <v>4929</v>
      </c>
      <c r="C12" s="25">
        <v>3.2599999899999998</v>
      </c>
      <c r="D12" s="25">
        <v>3.2599999899999998</v>
      </c>
      <c r="E12" s="25">
        <v>0</v>
      </c>
      <c r="F12" s="25">
        <v>0</v>
      </c>
      <c r="G12" s="25">
        <v>248</v>
      </c>
      <c r="H12" s="25">
        <v>1860</v>
      </c>
      <c r="I12" s="97"/>
      <c r="K12" s="51" t="s">
        <v>87</v>
      </c>
      <c r="L12" s="52">
        <v>32</v>
      </c>
    </row>
    <row r="13" spans="1:12" ht="18" x14ac:dyDescent="0.3">
      <c r="A13" s="1">
        <v>1927972279</v>
      </c>
      <c r="B13" s="25">
        <v>356</v>
      </c>
      <c r="C13" s="25">
        <v>0.25</v>
      </c>
      <c r="D13" s="25">
        <v>0.25</v>
      </c>
      <c r="E13" s="25">
        <v>0</v>
      </c>
      <c r="F13" s="25">
        <v>0</v>
      </c>
      <c r="G13" s="25">
        <v>32</v>
      </c>
      <c r="H13" s="25">
        <v>2151</v>
      </c>
      <c r="I13" s="97"/>
      <c r="K13" s="51" t="s">
        <v>88</v>
      </c>
      <c r="L13" s="52">
        <v>32</v>
      </c>
    </row>
    <row r="14" spans="1:12" ht="18" x14ac:dyDescent="0.3">
      <c r="A14" s="1">
        <v>2022484408</v>
      </c>
      <c r="B14" s="25">
        <v>12024</v>
      </c>
      <c r="C14" s="25">
        <v>8.5</v>
      </c>
      <c r="D14" s="25">
        <v>8.5</v>
      </c>
      <c r="E14" s="25">
        <v>43</v>
      </c>
      <c r="F14" s="25">
        <v>5</v>
      </c>
      <c r="G14" s="25">
        <v>292</v>
      </c>
      <c r="H14" s="25">
        <v>2601</v>
      </c>
      <c r="I14" s="97"/>
      <c r="K14" s="51" t="s">
        <v>89</v>
      </c>
      <c r="L14" s="52">
        <v>32</v>
      </c>
    </row>
    <row r="15" spans="1:12" ht="18" x14ac:dyDescent="0.3">
      <c r="A15" s="1">
        <v>2026352035</v>
      </c>
      <c r="B15" s="25">
        <v>4993</v>
      </c>
      <c r="C15" s="25">
        <v>3.0999999049999998</v>
      </c>
      <c r="D15" s="25">
        <v>3.0999999049999998</v>
      </c>
      <c r="E15" s="25">
        <v>0</v>
      </c>
      <c r="F15" s="25">
        <v>0</v>
      </c>
      <c r="G15" s="25">
        <v>238</v>
      </c>
      <c r="H15" s="25">
        <v>1521</v>
      </c>
      <c r="I15" s="97"/>
      <c r="K15" s="51" t="s">
        <v>90</v>
      </c>
      <c r="L15" s="52">
        <v>32</v>
      </c>
    </row>
    <row r="16" spans="1:12" ht="18" x14ac:dyDescent="0.3">
      <c r="A16" s="1">
        <v>2320127002</v>
      </c>
      <c r="B16" s="25">
        <v>7275</v>
      </c>
      <c r="C16" s="25">
        <v>4.9000000950000002</v>
      </c>
      <c r="D16" s="25">
        <v>4.9000000950000002</v>
      </c>
      <c r="E16" s="25">
        <v>0</v>
      </c>
      <c r="F16" s="25">
        <v>0</v>
      </c>
      <c r="G16" s="25">
        <v>335</v>
      </c>
      <c r="H16" s="25">
        <v>2003</v>
      </c>
      <c r="I16" s="97"/>
      <c r="K16" s="51" t="s">
        <v>91</v>
      </c>
      <c r="L16" s="52">
        <v>32</v>
      </c>
    </row>
    <row r="17" spans="1:12" ht="18" x14ac:dyDescent="0.3">
      <c r="A17" s="1">
        <v>2347167796</v>
      </c>
      <c r="B17" s="25">
        <v>10352</v>
      </c>
      <c r="C17" s="25">
        <v>7.0100002290000001</v>
      </c>
      <c r="D17" s="25">
        <v>7.0100002290000001</v>
      </c>
      <c r="E17" s="25">
        <v>19</v>
      </c>
      <c r="F17" s="25">
        <v>32</v>
      </c>
      <c r="G17" s="25">
        <v>195</v>
      </c>
      <c r="H17" s="25">
        <v>2038</v>
      </c>
      <c r="I17" s="97"/>
      <c r="K17" s="51" t="s">
        <v>92</v>
      </c>
      <c r="L17" s="52">
        <v>32</v>
      </c>
    </row>
    <row r="18" spans="1:12" ht="18" x14ac:dyDescent="0.3">
      <c r="A18" s="1">
        <v>2873212765</v>
      </c>
      <c r="B18" s="25">
        <v>7618</v>
      </c>
      <c r="C18" s="25">
        <v>5.1199998860000004</v>
      </c>
      <c r="D18" s="25">
        <v>5.1199998860000004</v>
      </c>
      <c r="E18" s="25">
        <v>0</v>
      </c>
      <c r="F18" s="25">
        <v>8</v>
      </c>
      <c r="G18" s="25">
        <v>404</v>
      </c>
      <c r="H18" s="25">
        <v>2004</v>
      </c>
      <c r="I18" s="97"/>
      <c r="K18" s="51" t="s">
        <v>93</v>
      </c>
      <c r="L18" s="52">
        <v>32</v>
      </c>
    </row>
    <row r="19" spans="1:12" ht="18" x14ac:dyDescent="0.3">
      <c r="A19" s="1">
        <v>3372868164</v>
      </c>
      <c r="B19" s="25">
        <v>9715</v>
      </c>
      <c r="C19" s="25">
        <v>6.6300001139999996</v>
      </c>
      <c r="D19" s="25">
        <v>6.6300001139999996</v>
      </c>
      <c r="E19" s="25">
        <v>16</v>
      </c>
      <c r="F19" s="25">
        <v>8</v>
      </c>
      <c r="G19" s="25">
        <v>371</v>
      </c>
      <c r="H19" s="25">
        <v>2093</v>
      </c>
      <c r="I19" s="97"/>
      <c r="K19" s="51" t="s">
        <v>94</v>
      </c>
      <c r="L19" s="52">
        <v>32</v>
      </c>
    </row>
    <row r="20" spans="1:12" ht="18" x14ac:dyDescent="0.3">
      <c r="A20" s="1">
        <v>3977333714</v>
      </c>
      <c r="B20" s="25">
        <v>10035</v>
      </c>
      <c r="C20" s="25">
        <v>6.7100000380000004</v>
      </c>
      <c r="D20" s="25">
        <v>6.7100000380000004</v>
      </c>
      <c r="E20" s="25">
        <v>31</v>
      </c>
      <c r="F20" s="25">
        <v>46</v>
      </c>
      <c r="G20" s="25">
        <v>153</v>
      </c>
      <c r="H20" s="25">
        <v>1495</v>
      </c>
      <c r="I20" s="97"/>
      <c r="K20" s="51" t="s">
        <v>95</v>
      </c>
      <c r="L20" s="52">
        <v>32</v>
      </c>
    </row>
    <row r="21" spans="1:12" ht="18" x14ac:dyDescent="0.3">
      <c r="A21" s="1">
        <v>4020332650</v>
      </c>
      <c r="B21" s="25">
        <v>0</v>
      </c>
      <c r="C21" s="25">
        <v>0</v>
      </c>
      <c r="D21" s="25">
        <v>0</v>
      </c>
      <c r="E21" s="25">
        <v>0</v>
      </c>
      <c r="F21" s="25">
        <v>0</v>
      </c>
      <c r="G21" s="25">
        <v>0</v>
      </c>
      <c r="H21" s="25">
        <v>1981</v>
      </c>
      <c r="I21" s="97"/>
      <c r="K21" s="51" t="s">
        <v>96</v>
      </c>
      <c r="L21" s="52">
        <v>32</v>
      </c>
    </row>
    <row r="22" spans="1:12" ht="18" x14ac:dyDescent="0.3">
      <c r="A22" s="1">
        <v>4057192912</v>
      </c>
      <c r="B22" s="25">
        <v>5974</v>
      </c>
      <c r="C22" s="25">
        <v>4.4699997900000001</v>
      </c>
      <c r="D22" s="25">
        <v>4.4699997900000001</v>
      </c>
      <c r="E22" s="25">
        <v>0</v>
      </c>
      <c r="F22" s="25">
        <v>0</v>
      </c>
      <c r="G22" s="25">
        <v>160</v>
      </c>
      <c r="H22" s="25">
        <v>2306</v>
      </c>
      <c r="I22" s="97"/>
      <c r="K22" s="51" t="s">
        <v>97</v>
      </c>
      <c r="L22" s="52">
        <v>32</v>
      </c>
    </row>
    <row r="23" spans="1:12" ht="18" x14ac:dyDescent="0.3">
      <c r="A23" s="1">
        <v>4319703577</v>
      </c>
      <c r="B23" s="25">
        <v>8204</v>
      </c>
      <c r="C23" s="25">
        <v>5.5</v>
      </c>
      <c r="D23" s="25">
        <v>5.5</v>
      </c>
      <c r="E23" s="25">
        <v>8</v>
      </c>
      <c r="F23" s="25">
        <v>15</v>
      </c>
      <c r="G23" s="25">
        <v>96</v>
      </c>
      <c r="H23" s="25">
        <v>2135</v>
      </c>
      <c r="I23" s="97"/>
      <c r="K23" s="51" t="s">
        <v>98</v>
      </c>
      <c r="L23" s="52">
        <v>32</v>
      </c>
    </row>
    <row r="24" spans="1:12" ht="18" x14ac:dyDescent="0.3">
      <c r="A24" s="1">
        <v>4388161847</v>
      </c>
      <c r="B24" s="25">
        <v>10993</v>
      </c>
      <c r="C24" s="25">
        <v>8.4499998089999995</v>
      </c>
      <c r="D24" s="25">
        <v>8.4499998089999995</v>
      </c>
      <c r="E24" s="25">
        <v>1</v>
      </c>
      <c r="F24" s="25">
        <v>14</v>
      </c>
      <c r="G24" s="25">
        <v>150</v>
      </c>
      <c r="H24" s="25">
        <v>3092</v>
      </c>
      <c r="I24" s="97"/>
      <c r="K24" s="51" t="s">
        <v>99</v>
      </c>
      <c r="L24" s="52">
        <v>32</v>
      </c>
    </row>
    <row r="25" spans="1:12" ht="18" x14ac:dyDescent="0.3">
      <c r="A25" s="1">
        <v>4445114986</v>
      </c>
      <c r="B25" s="25">
        <v>2961</v>
      </c>
      <c r="C25" s="25">
        <v>1.9900000099999999</v>
      </c>
      <c r="D25" s="25">
        <v>1.9900000099999999</v>
      </c>
      <c r="E25" s="25">
        <v>0</v>
      </c>
      <c r="F25" s="25">
        <v>0</v>
      </c>
      <c r="G25" s="25">
        <v>194</v>
      </c>
      <c r="H25" s="25">
        <v>2095</v>
      </c>
      <c r="I25" s="97"/>
      <c r="K25" s="51" t="s">
        <v>100</v>
      </c>
      <c r="L25" s="52">
        <v>32</v>
      </c>
    </row>
    <row r="26" spans="1:12" ht="18" x14ac:dyDescent="0.3">
      <c r="A26" s="1">
        <v>4558609924</v>
      </c>
      <c r="B26" s="25">
        <v>4978</v>
      </c>
      <c r="C26" s="25">
        <v>3.289999962</v>
      </c>
      <c r="D26" s="25">
        <v>3.289999962</v>
      </c>
      <c r="E26" s="25">
        <v>19</v>
      </c>
      <c r="F26" s="25">
        <v>7</v>
      </c>
      <c r="G26" s="25">
        <v>127</v>
      </c>
      <c r="H26" s="25">
        <v>1722</v>
      </c>
      <c r="I26" s="97"/>
      <c r="K26" s="51" t="s">
        <v>101</v>
      </c>
      <c r="L26" s="52">
        <v>33</v>
      </c>
    </row>
    <row r="27" spans="1:12" ht="18" x14ac:dyDescent="0.3">
      <c r="A27" s="1">
        <v>4702921684</v>
      </c>
      <c r="B27" s="25">
        <v>6877</v>
      </c>
      <c r="C27" s="25">
        <v>5.579999924</v>
      </c>
      <c r="D27" s="25">
        <v>5.579999924</v>
      </c>
      <c r="E27" s="25">
        <v>0</v>
      </c>
      <c r="F27" s="25">
        <v>0</v>
      </c>
      <c r="G27" s="25">
        <v>258</v>
      </c>
      <c r="H27" s="25">
        <v>2898</v>
      </c>
      <c r="I27" s="97"/>
      <c r="K27" s="100">
        <v>42374</v>
      </c>
      <c r="L27" s="52">
        <v>33</v>
      </c>
    </row>
    <row r="28" spans="1:12" ht="18" x14ac:dyDescent="0.3">
      <c r="A28" s="1">
        <v>5553957443</v>
      </c>
      <c r="B28" s="25">
        <v>4832</v>
      </c>
      <c r="C28" s="25">
        <v>3.1600000860000002</v>
      </c>
      <c r="D28" s="25">
        <v>3.1600000860000002</v>
      </c>
      <c r="E28" s="25">
        <v>0</v>
      </c>
      <c r="F28" s="25">
        <v>0</v>
      </c>
      <c r="G28" s="25">
        <v>226</v>
      </c>
      <c r="H28" s="25">
        <v>1718</v>
      </c>
      <c r="I28" s="97"/>
      <c r="K28" s="100">
        <v>42405</v>
      </c>
      <c r="L28" s="52">
        <v>33</v>
      </c>
    </row>
    <row r="29" spans="1:12" ht="18" x14ac:dyDescent="0.3">
      <c r="A29" s="1">
        <v>5577150313</v>
      </c>
      <c r="B29" s="25">
        <v>5077</v>
      </c>
      <c r="C29" s="25">
        <v>3.789999962</v>
      </c>
      <c r="D29" s="25">
        <v>3.789999962</v>
      </c>
      <c r="E29" s="25">
        <v>15</v>
      </c>
      <c r="F29" s="25">
        <v>11</v>
      </c>
      <c r="G29" s="25">
        <v>144</v>
      </c>
      <c r="H29" s="25">
        <v>2551</v>
      </c>
      <c r="I29" s="97"/>
      <c r="K29" s="100">
        <v>42434</v>
      </c>
      <c r="L29" s="52">
        <v>33</v>
      </c>
    </row>
    <row r="30" spans="1:12" ht="18" x14ac:dyDescent="0.3">
      <c r="A30" s="1">
        <v>6117666160</v>
      </c>
      <c r="B30" s="25">
        <v>0</v>
      </c>
      <c r="C30" s="25">
        <v>0</v>
      </c>
      <c r="D30" s="25">
        <v>0</v>
      </c>
      <c r="E30" s="25">
        <v>0</v>
      </c>
      <c r="F30" s="25">
        <v>0</v>
      </c>
      <c r="G30" s="25">
        <v>0</v>
      </c>
      <c r="H30" s="25">
        <v>1496</v>
      </c>
      <c r="I30" s="97"/>
      <c r="K30" s="100">
        <v>42465</v>
      </c>
      <c r="L30" s="52">
        <v>33</v>
      </c>
    </row>
    <row r="31" spans="1:12" ht="18" x14ac:dyDescent="0.3">
      <c r="A31" s="1">
        <v>6290855005</v>
      </c>
      <c r="B31" s="25">
        <v>7142</v>
      </c>
      <c r="C31" s="25">
        <v>5.4000000950000002</v>
      </c>
      <c r="D31" s="25">
        <v>5.4000000950000002</v>
      </c>
      <c r="E31" s="25">
        <v>0</v>
      </c>
      <c r="F31" s="25">
        <v>0</v>
      </c>
      <c r="G31" s="25">
        <v>350</v>
      </c>
      <c r="H31" s="25">
        <v>2905</v>
      </c>
      <c r="I31" s="97"/>
      <c r="K31" s="100">
        <v>42495</v>
      </c>
      <c r="L31" s="52">
        <v>33</v>
      </c>
    </row>
    <row r="32" spans="1:12" ht="18" x14ac:dyDescent="0.3">
      <c r="A32" s="1">
        <v>6775888955</v>
      </c>
      <c r="B32" s="25">
        <v>4053</v>
      </c>
      <c r="C32" s="25">
        <v>2.9100000860000002</v>
      </c>
      <c r="D32" s="25">
        <v>2.9100000860000002</v>
      </c>
      <c r="E32" s="25">
        <v>17</v>
      </c>
      <c r="F32" s="25">
        <v>18</v>
      </c>
      <c r="G32" s="25">
        <v>85</v>
      </c>
      <c r="H32" s="25">
        <v>2400</v>
      </c>
      <c r="I32" s="97"/>
      <c r="K32" s="100">
        <v>42526</v>
      </c>
      <c r="L32" s="52">
        <v>33</v>
      </c>
    </row>
    <row r="33" spans="1:12" ht="18" x14ac:dyDescent="0.3">
      <c r="A33" s="1">
        <v>6962181067</v>
      </c>
      <c r="B33" s="25">
        <v>5652</v>
      </c>
      <c r="C33" s="25">
        <v>3.7400000100000002</v>
      </c>
      <c r="D33" s="25">
        <v>3.7400000100000002</v>
      </c>
      <c r="E33" s="25">
        <v>8</v>
      </c>
      <c r="F33" s="25">
        <v>24</v>
      </c>
      <c r="G33" s="25">
        <v>142</v>
      </c>
      <c r="H33" s="25">
        <v>1718</v>
      </c>
      <c r="I33" s="97"/>
      <c r="K33" s="100">
        <v>42556</v>
      </c>
      <c r="L33" s="52">
        <v>33</v>
      </c>
    </row>
    <row r="34" spans="1:12" ht="18" x14ac:dyDescent="0.3">
      <c r="A34" s="1">
        <v>7007744171</v>
      </c>
      <c r="B34" s="25">
        <v>12862</v>
      </c>
      <c r="C34" s="25">
        <v>9.6499996190000008</v>
      </c>
      <c r="D34" s="25">
        <v>8.6000003809999992</v>
      </c>
      <c r="E34" s="25">
        <v>56</v>
      </c>
      <c r="F34" s="25">
        <v>22</v>
      </c>
      <c r="G34" s="25">
        <v>261</v>
      </c>
      <c r="H34" s="25">
        <v>2742</v>
      </c>
      <c r="I34" s="97"/>
      <c r="K34" s="100">
        <v>42587</v>
      </c>
      <c r="L34" s="52">
        <v>33</v>
      </c>
    </row>
    <row r="35" spans="1:12" ht="18" x14ac:dyDescent="0.3">
      <c r="A35" s="1">
        <v>7086361926</v>
      </c>
      <c r="B35" s="25">
        <v>5813</v>
      </c>
      <c r="C35" s="25">
        <v>3.619999886</v>
      </c>
      <c r="D35" s="25">
        <v>3.619999886</v>
      </c>
      <c r="E35" s="25">
        <v>31</v>
      </c>
      <c r="F35" s="25">
        <v>26</v>
      </c>
      <c r="G35" s="25">
        <v>155</v>
      </c>
      <c r="H35" s="25">
        <v>2516</v>
      </c>
      <c r="I35" s="97"/>
      <c r="K35" s="100">
        <v>42618</v>
      </c>
      <c r="L35" s="52">
        <v>33</v>
      </c>
    </row>
    <row r="36" spans="1:12" ht="18" x14ac:dyDescent="0.3">
      <c r="A36" s="1">
        <v>8053475328</v>
      </c>
      <c r="B36" s="25">
        <v>16433</v>
      </c>
      <c r="C36" s="25">
        <v>13.350000380000001</v>
      </c>
      <c r="D36" s="25">
        <v>13.350000380000001</v>
      </c>
      <c r="E36" s="25">
        <v>95</v>
      </c>
      <c r="F36" s="25">
        <v>12</v>
      </c>
      <c r="G36" s="25">
        <v>156</v>
      </c>
      <c r="H36" s="25">
        <v>3140</v>
      </c>
      <c r="I36" s="97"/>
      <c r="K36" s="100">
        <v>42648</v>
      </c>
      <c r="L36" s="52">
        <v>33</v>
      </c>
    </row>
    <row r="37" spans="1:12" ht="18" x14ac:dyDescent="0.3">
      <c r="A37" s="1">
        <v>8253242879</v>
      </c>
      <c r="B37" s="25">
        <v>8053</v>
      </c>
      <c r="C37" s="25">
        <v>6.0999999049999998</v>
      </c>
      <c r="D37" s="25">
        <v>6.0999999049999998</v>
      </c>
      <c r="E37" s="25">
        <v>35</v>
      </c>
      <c r="F37" s="25">
        <v>11</v>
      </c>
      <c r="G37" s="25">
        <v>96</v>
      </c>
      <c r="H37" s="25">
        <v>1935</v>
      </c>
      <c r="I37" s="97"/>
      <c r="K37" s="100">
        <v>42679</v>
      </c>
      <c r="L37" s="52">
        <v>33</v>
      </c>
    </row>
    <row r="38" spans="1:12" ht="18" x14ac:dyDescent="0.3">
      <c r="A38" s="1">
        <v>8378563200</v>
      </c>
      <c r="B38" s="25">
        <v>12386</v>
      </c>
      <c r="C38" s="25">
        <v>9.8199996949999999</v>
      </c>
      <c r="D38" s="25">
        <v>9.8199996949999999</v>
      </c>
      <c r="E38" s="25">
        <v>116</v>
      </c>
      <c r="F38" s="25">
        <v>14</v>
      </c>
      <c r="G38" s="25">
        <v>169</v>
      </c>
      <c r="H38" s="25">
        <v>4079</v>
      </c>
      <c r="I38" s="97"/>
      <c r="K38" s="100">
        <v>42708</v>
      </c>
      <c r="L38" s="52">
        <v>33</v>
      </c>
    </row>
    <row r="39" spans="1:12" ht="18" x14ac:dyDescent="0.3">
      <c r="A39" s="1">
        <v>8583815059</v>
      </c>
      <c r="B39" s="25">
        <v>5571</v>
      </c>
      <c r="C39" s="25">
        <v>4.3499999049999998</v>
      </c>
      <c r="D39" s="25">
        <v>4.3499999049999998</v>
      </c>
      <c r="E39" s="25">
        <v>2</v>
      </c>
      <c r="F39" s="25">
        <v>23</v>
      </c>
      <c r="G39" s="25">
        <v>163</v>
      </c>
      <c r="H39" s="25">
        <v>2654</v>
      </c>
      <c r="I39" s="97"/>
      <c r="K39" s="100">
        <v>42709</v>
      </c>
      <c r="L39" s="52">
        <v>21</v>
      </c>
    </row>
    <row r="40" spans="1:12" ht="18" x14ac:dyDescent="0.3">
      <c r="A40" s="1">
        <v>8792009665</v>
      </c>
      <c r="B40" s="25">
        <v>1320</v>
      </c>
      <c r="C40" s="25">
        <v>0.83999997400000004</v>
      </c>
      <c r="D40" s="25">
        <v>0.83999997400000004</v>
      </c>
      <c r="E40" s="25">
        <v>0</v>
      </c>
      <c r="F40" s="25">
        <v>0</v>
      </c>
      <c r="G40" s="25">
        <v>82</v>
      </c>
      <c r="H40" s="25">
        <v>1934</v>
      </c>
      <c r="I40" s="97"/>
      <c r="K40" s="51" t="s">
        <v>19</v>
      </c>
      <c r="L40" s="52">
        <v>997</v>
      </c>
    </row>
    <row r="41" spans="1:12" ht="18" x14ac:dyDescent="0.3">
      <c r="A41" s="1">
        <v>8877689391</v>
      </c>
      <c r="B41" s="25">
        <v>15337</v>
      </c>
      <c r="C41" s="25">
        <v>9.5799999239999991</v>
      </c>
      <c r="D41" s="25">
        <v>9.5799999239999991</v>
      </c>
      <c r="E41" s="25">
        <v>108</v>
      </c>
      <c r="F41" s="25">
        <v>18</v>
      </c>
      <c r="G41" s="25">
        <v>216</v>
      </c>
      <c r="H41" s="25">
        <v>3566</v>
      </c>
      <c r="I41" s="97"/>
    </row>
    <row r="42" spans="1:12" ht="18" x14ac:dyDescent="0.3">
      <c r="A42" s="60" t="s">
        <v>85</v>
      </c>
      <c r="B42" s="61">
        <v>255538</v>
      </c>
      <c r="C42" s="61">
        <v>184.78000076699996</v>
      </c>
      <c r="D42" s="61">
        <v>184.02000101499996</v>
      </c>
      <c r="E42" s="61">
        <v>691</v>
      </c>
      <c r="F42" s="61">
        <v>409</v>
      </c>
      <c r="G42" s="61">
        <v>6633</v>
      </c>
      <c r="H42" s="61">
        <v>77761</v>
      </c>
      <c r="I42" s="98">
        <f>COUNT(A43:A75)</f>
        <v>33</v>
      </c>
    </row>
    <row r="43" spans="1:12" ht="18" x14ac:dyDescent="0.3">
      <c r="A43" s="1">
        <v>1503960366</v>
      </c>
      <c r="B43" s="25">
        <v>10460</v>
      </c>
      <c r="C43" s="25">
        <v>6.7399997709999999</v>
      </c>
      <c r="D43" s="25">
        <v>6.7399997709999999</v>
      </c>
      <c r="E43" s="25">
        <v>30</v>
      </c>
      <c r="F43" s="25">
        <v>11</v>
      </c>
      <c r="G43" s="25">
        <v>181</v>
      </c>
      <c r="H43" s="25">
        <v>1776</v>
      </c>
      <c r="I43" s="97"/>
    </row>
    <row r="44" spans="1:12" ht="18" x14ac:dyDescent="0.3">
      <c r="A44" s="1">
        <v>1624580081</v>
      </c>
      <c r="B44" s="25">
        <v>9107</v>
      </c>
      <c r="C44" s="25">
        <v>5.920000076</v>
      </c>
      <c r="D44" s="25">
        <v>5.920000076</v>
      </c>
      <c r="E44" s="25">
        <v>0</v>
      </c>
      <c r="F44" s="25">
        <v>0</v>
      </c>
      <c r="G44" s="25">
        <v>236</v>
      </c>
      <c r="H44" s="25">
        <v>1572</v>
      </c>
      <c r="I44" s="97"/>
    </row>
    <row r="45" spans="1:12" ht="18" x14ac:dyDescent="0.3">
      <c r="A45" s="1">
        <v>1644430081</v>
      </c>
      <c r="B45" s="25">
        <v>11037</v>
      </c>
      <c r="C45" s="25">
        <v>8.0200004580000002</v>
      </c>
      <c r="D45" s="25">
        <v>8.0200004580000002</v>
      </c>
      <c r="E45" s="25">
        <v>5</v>
      </c>
      <c r="F45" s="25">
        <v>58</v>
      </c>
      <c r="G45" s="25">
        <v>252</v>
      </c>
      <c r="H45" s="25">
        <v>3226</v>
      </c>
      <c r="I45" s="97"/>
    </row>
    <row r="46" spans="1:12" ht="18" x14ac:dyDescent="0.3">
      <c r="A46" s="1">
        <v>1844505072</v>
      </c>
      <c r="B46" s="25">
        <v>7937</v>
      </c>
      <c r="C46" s="25">
        <v>5.25</v>
      </c>
      <c r="D46" s="25">
        <v>5.25</v>
      </c>
      <c r="E46" s="25">
        <v>0</v>
      </c>
      <c r="F46" s="25">
        <v>0</v>
      </c>
      <c r="G46" s="25">
        <v>373</v>
      </c>
      <c r="H46" s="25">
        <v>2130</v>
      </c>
      <c r="I46" s="97"/>
    </row>
    <row r="47" spans="1:12" ht="18" x14ac:dyDescent="0.3">
      <c r="A47" s="1">
        <v>1927972279</v>
      </c>
      <c r="B47" s="25">
        <v>2163</v>
      </c>
      <c r="C47" s="25">
        <v>1.5</v>
      </c>
      <c r="D47" s="25">
        <v>1.5</v>
      </c>
      <c r="E47" s="25">
        <v>0</v>
      </c>
      <c r="F47" s="25">
        <v>9</v>
      </c>
      <c r="G47" s="25">
        <v>88</v>
      </c>
      <c r="H47" s="25">
        <v>2383</v>
      </c>
      <c r="I47" s="97"/>
    </row>
    <row r="48" spans="1:12" ht="18" x14ac:dyDescent="0.3">
      <c r="A48" s="1">
        <v>2022484408</v>
      </c>
      <c r="B48" s="25">
        <v>10690</v>
      </c>
      <c r="C48" s="25">
        <v>7.5</v>
      </c>
      <c r="D48" s="25">
        <v>7.5</v>
      </c>
      <c r="E48" s="25">
        <v>32</v>
      </c>
      <c r="F48" s="25">
        <v>3</v>
      </c>
      <c r="G48" s="25">
        <v>257</v>
      </c>
      <c r="H48" s="25">
        <v>2312</v>
      </c>
      <c r="I48" s="97"/>
    </row>
    <row r="49" spans="1:9" ht="18" x14ac:dyDescent="0.3">
      <c r="A49" s="1">
        <v>2026352035</v>
      </c>
      <c r="B49" s="25">
        <v>3335</v>
      </c>
      <c r="C49" s="25">
        <v>2.0699999330000001</v>
      </c>
      <c r="D49" s="25">
        <v>2.0699999330000001</v>
      </c>
      <c r="E49" s="25">
        <v>0</v>
      </c>
      <c r="F49" s="25">
        <v>0</v>
      </c>
      <c r="G49" s="25">
        <v>197</v>
      </c>
      <c r="H49" s="25">
        <v>1431</v>
      </c>
      <c r="I49" s="97"/>
    </row>
    <row r="50" spans="1:9" ht="18" x14ac:dyDescent="0.3">
      <c r="A50" s="1">
        <v>2320127002</v>
      </c>
      <c r="B50" s="25">
        <v>3973</v>
      </c>
      <c r="C50" s="25">
        <v>2.6800000669999999</v>
      </c>
      <c r="D50" s="25">
        <v>2.6800000669999999</v>
      </c>
      <c r="E50" s="25">
        <v>0</v>
      </c>
      <c r="F50" s="25">
        <v>0</v>
      </c>
      <c r="G50" s="25">
        <v>191</v>
      </c>
      <c r="H50" s="25">
        <v>1696</v>
      </c>
      <c r="I50" s="97"/>
    </row>
    <row r="51" spans="1:9" ht="18" x14ac:dyDescent="0.3">
      <c r="A51" s="1">
        <v>2347167796</v>
      </c>
      <c r="B51" s="25">
        <v>10129</v>
      </c>
      <c r="C51" s="25">
        <v>6.6999998090000004</v>
      </c>
      <c r="D51" s="25">
        <v>6.6999998090000004</v>
      </c>
      <c r="E51" s="25">
        <v>1</v>
      </c>
      <c r="F51" s="25">
        <v>48</v>
      </c>
      <c r="G51" s="25">
        <v>206</v>
      </c>
      <c r="H51" s="25">
        <v>2010</v>
      </c>
      <c r="I51" s="97"/>
    </row>
    <row r="52" spans="1:9" ht="18" x14ac:dyDescent="0.3">
      <c r="A52" s="1">
        <v>2873212765</v>
      </c>
      <c r="B52" s="25">
        <v>7910</v>
      </c>
      <c r="C52" s="25">
        <v>5.3200001720000003</v>
      </c>
      <c r="D52" s="25">
        <v>5.3200001720000003</v>
      </c>
      <c r="E52" s="25">
        <v>0</v>
      </c>
      <c r="F52" s="25">
        <v>0</v>
      </c>
      <c r="G52" s="25">
        <v>331</v>
      </c>
      <c r="H52" s="25">
        <v>1893</v>
      </c>
      <c r="I52" s="97"/>
    </row>
    <row r="53" spans="1:9" ht="18" x14ac:dyDescent="0.3">
      <c r="A53" s="1">
        <v>3372868164</v>
      </c>
      <c r="B53" s="25">
        <v>8844</v>
      </c>
      <c r="C53" s="25">
        <v>6.0300002099999999</v>
      </c>
      <c r="D53" s="25">
        <v>6.0300002099999999</v>
      </c>
      <c r="E53" s="25">
        <v>6</v>
      </c>
      <c r="F53" s="25">
        <v>25</v>
      </c>
      <c r="G53" s="25">
        <v>370</v>
      </c>
      <c r="H53" s="25">
        <v>2065</v>
      </c>
      <c r="I53" s="97"/>
    </row>
    <row r="54" spans="1:9" ht="18" x14ac:dyDescent="0.3">
      <c r="A54" s="1">
        <v>3977333714</v>
      </c>
      <c r="B54" s="25">
        <v>7641</v>
      </c>
      <c r="C54" s="25">
        <v>5.1100001339999999</v>
      </c>
      <c r="D54" s="25">
        <v>5.1100001339999999</v>
      </c>
      <c r="E54" s="25">
        <v>5</v>
      </c>
      <c r="F54" s="25">
        <v>23</v>
      </c>
      <c r="G54" s="25">
        <v>214</v>
      </c>
      <c r="H54" s="25">
        <v>1433</v>
      </c>
      <c r="I54" s="97"/>
    </row>
    <row r="55" spans="1:9" ht="18" x14ac:dyDescent="0.3">
      <c r="A55" s="1">
        <v>4020332650</v>
      </c>
      <c r="B55" s="25">
        <v>108</v>
      </c>
      <c r="C55" s="25">
        <v>7.9999998000000003E-2</v>
      </c>
      <c r="D55" s="25">
        <v>7.9999998000000003E-2</v>
      </c>
      <c r="E55" s="25">
        <v>0</v>
      </c>
      <c r="F55" s="25">
        <v>0</v>
      </c>
      <c r="G55" s="25">
        <v>3</v>
      </c>
      <c r="H55" s="25">
        <v>2011</v>
      </c>
      <c r="I55" s="97"/>
    </row>
    <row r="56" spans="1:9" ht="18" x14ac:dyDescent="0.3">
      <c r="A56" s="1">
        <v>4057192912</v>
      </c>
      <c r="B56" s="25">
        <v>0</v>
      </c>
      <c r="C56" s="25">
        <v>0</v>
      </c>
      <c r="D56" s="25">
        <v>0</v>
      </c>
      <c r="E56" s="25">
        <v>0</v>
      </c>
      <c r="F56" s="25">
        <v>0</v>
      </c>
      <c r="G56" s="25">
        <v>0</v>
      </c>
      <c r="H56" s="25">
        <v>1776</v>
      </c>
      <c r="I56" s="97"/>
    </row>
    <row r="57" spans="1:9" ht="18" x14ac:dyDescent="0.3">
      <c r="A57" s="1">
        <v>4319703577</v>
      </c>
      <c r="B57" s="25">
        <v>10210</v>
      </c>
      <c r="C57" s="25">
        <v>6.8800001139999996</v>
      </c>
      <c r="D57" s="25">
        <v>6.8800001139999996</v>
      </c>
      <c r="E57" s="25">
        <v>1</v>
      </c>
      <c r="F57" s="25">
        <v>9</v>
      </c>
      <c r="G57" s="25">
        <v>339</v>
      </c>
      <c r="H57" s="25">
        <v>2302</v>
      </c>
      <c r="I57" s="97"/>
    </row>
    <row r="58" spans="1:9" ht="18" x14ac:dyDescent="0.3">
      <c r="A58" s="1">
        <v>4388161847</v>
      </c>
      <c r="B58" s="25">
        <v>8863</v>
      </c>
      <c r="C58" s="25">
        <v>6.8200001720000003</v>
      </c>
      <c r="D58" s="25">
        <v>6.8200001720000003</v>
      </c>
      <c r="E58" s="25">
        <v>10</v>
      </c>
      <c r="F58" s="25">
        <v>35</v>
      </c>
      <c r="G58" s="25">
        <v>219</v>
      </c>
      <c r="H58" s="25">
        <v>2998</v>
      </c>
      <c r="I58" s="97"/>
    </row>
    <row r="59" spans="1:9" ht="18" x14ac:dyDescent="0.3">
      <c r="A59" s="1">
        <v>4445114986</v>
      </c>
      <c r="B59" s="25">
        <v>3974</v>
      </c>
      <c r="C59" s="25">
        <v>2.670000076</v>
      </c>
      <c r="D59" s="25">
        <v>2.670000076</v>
      </c>
      <c r="E59" s="25">
        <v>0</v>
      </c>
      <c r="F59" s="25">
        <v>0</v>
      </c>
      <c r="G59" s="25">
        <v>231</v>
      </c>
      <c r="H59" s="25">
        <v>2194</v>
      </c>
      <c r="I59" s="97"/>
    </row>
    <row r="60" spans="1:9" ht="18" x14ac:dyDescent="0.3">
      <c r="A60" s="1">
        <v>4558609924</v>
      </c>
      <c r="B60" s="25">
        <v>6799</v>
      </c>
      <c r="C60" s="25">
        <v>4.4899997709999999</v>
      </c>
      <c r="D60" s="25">
        <v>4.4899997709999999</v>
      </c>
      <c r="E60" s="25">
        <v>0</v>
      </c>
      <c r="F60" s="25">
        <v>0</v>
      </c>
      <c r="G60" s="25">
        <v>279</v>
      </c>
      <c r="H60" s="25">
        <v>1922</v>
      </c>
      <c r="I60" s="97"/>
    </row>
    <row r="61" spans="1:9" ht="18" x14ac:dyDescent="0.3">
      <c r="A61" s="1">
        <v>4702921684</v>
      </c>
      <c r="B61" s="25">
        <v>7860</v>
      </c>
      <c r="C61" s="25">
        <v>6.3699998860000004</v>
      </c>
      <c r="D61" s="25">
        <v>6.3699998860000004</v>
      </c>
      <c r="E61" s="25">
        <v>0</v>
      </c>
      <c r="F61" s="25">
        <v>0</v>
      </c>
      <c r="G61" s="25">
        <v>271</v>
      </c>
      <c r="H61" s="25">
        <v>2984</v>
      </c>
      <c r="I61" s="97"/>
    </row>
    <row r="62" spans="1:9" ht="18" x14ac:dyDescent="0.3">
      <c r="A62" s="1">
        <v>5553957443</v>
      </c>
      <c r="B62" s="25">
        <v>17022</v>
      </c>
      <c r="C62" s="25">
        <v>11.119999890000001</v>
      </c>
      <c r="D62" s="25">
        <v>11.119999890000001</v>
      </c>
      <c r="E62" s="25">
        <v>61</v>
      </c>
      <c r="F62" s="25">
        <v>41</v>
      </c>
      <c r="G62" s="25">
        <v>256</v>
      </c>
      <c r="H62" s="25">
        <v>2324</v>
      </c>
      <c r="I62" s="97"/>
    </row>
    <row r="63" spans="1:9" ht="18" x14ac:dyDescent="0.3">
      <c r="A63" s="1">
        <v>5577150313</v>
      </c>
      <c r="B63" s="25">
        <v>8596</v>
      </c>
      <c r="C63" s="25">
        <v>6.420000076</v>
      </c>
      <c r="D63" s="25">
        <v>6.420000076</v>
      </c>
      <c r="E63" s="25">
        <v>118</v>
      </c>
      <c r="F63" s="25">
        <v>30</v>
      </c>
      <c r="G63" s="25">
        <v>176</v>
      </c>
      <c r="H63" s="25">
        <v>4022</v>
      </c>
      <c r="I63" s="97"/>
    </row>
    <row r="64" spans="1:9" ht="18" x14ac:dyDescent="0.3">
      <c r="A64" s="1">
        <v>6117666160</v>
      </c>
      <c r="B64" s="25">
        <v>0</v>
      </c>
      <c r="C64" s="25">
        <v>0</v>
      </c>
      <c r="D64" s="25">
        <v>0</v>
      </c>
      <c r="E64" s="25">
        <v>0</v>
      </c>
      <c r="F64" s="25">
        <v>0</v>
      </c>
      <c r="G64" s="25">
        <v>0</v>
      </c>
      <c r="H64" s="25">
        <v>1496</v>
      </c>
      <c r="I64" s="97"/>
    </row>
    <row r="65" spans="1:9" ht="18" x14ac:dyDescent="0.3">
      <c r="A65" s="1">
        <v>6290855005</v>
      </c>
      <c r="B65" s="25">
        <v>7671</v>
      </c>
      <c r="C65" s="25">
        <v>5.8000001909999996</v>
      </c>
      <c r="D65" s="25">
        <v>5.8000001909999996</v>
      </c>
      <c r="E65" s="25">
        <v>0</v>
      </c>
      <c r="F65" s="25">
        <v>0</v>
      </c>
      <c r="G65" s="25">
        <v>363</v>
      </c>
      <c r="H65" s="25">
        <v>2952</v>
      </c>
      <c r="I65" s="97"/>
    </row>
    <row r="66" spans="1:9" ht="18" x14ac:dyDescent="0.3">
      <c r="A66" s="1">
        <v>6775888955</v>
      </c>
      <c r="B66" s="25">
        <v>5162</v>
      </c>
      <c r="C66" s="25">
        <v>3.7000000480000002</v>
      </c>
      <c r="D66" s="25">
        <v>3.7000000480000002</v>
      </c>
      <c r="E66" s="25">
        <v>14</v>
      </c>
      <c r="F66" s="25">
        <v>24</v>
      </c>
      <c r="G66" s="25">
        <v>105</v>
      </c>
      <c r="H66" s="25">
        <v>2507</v>
      </c>
      <c r="I66" s="97"/>
    </row>
    <row r="67" spans="1:9" ht="18" x14ac:dyDescent="0.3">
      <c r="A67" s="1">
        <v>6962181067</v>
      </c>
      <c r="B67" s="25">
        <v>1551</v>
      </c>
      <c r="C67" s="25">
        <v>1.0299999710000001</v>
      </c>
      <c r="D67" s="25">
        <v>1.0299999710000001</v>
      </c>
      <c r="E67" s="25">
        <v>0</v>
      </c>
      <c r="F67" s="25">
        <v>0</v>
      </c>
      <c r="G67" s="25">
        <v>86</v>
      </c>
      <c r="H67" s="25">
        <v>1466</v>
      </c>
      <c r="I67" s="97"/>
    </row>
    <row r="68" spans="1:9" ht="18" x14ac:dyDescent="0.3">
      <c r="A68" s="1">
        <v>7007744171</v>
      </c>
      <c r="B68" s="25">
        <v>11179</v>
      </c>
      <c r="C68" s="25">
        <v>8.2399997710000008</v>
      </c>
      <c r="D68" s="25">
        <v>7.4800000190000002</v>
      </c>
      <c r="E68" s="25">
        <v>34</v>
      </c>
      <c r="F68" s="25">
        <v>6</v>
      </c>
      <c r="G68" s="25">
        <v>304</v>
      </c>
      <c r="H68" s="25">
        <v>2668</v>
      </c>
      <c r="I68" s="97"/>
    </row>
    <row r="69" spans="1:9" ht="18" x14ac:dyDescent="0.3">
      <c r="A69" s="1">
        <v>7086361926</v>
      </c>
      <c r="B69" s="25">
        <v>9123</v>
      </c>
      <c r="C69" s="25">
        <v>6.1199998860000004</v>
      </c>
      <c r="D69" s="25">
        <v>6.1199998860000004</v>
      </c>
      <c r="E69" s="25">
        <v>35</v>
      </c>
      <c r="F69" s="25">
        <v>32</v>
      </c>
      <c r="G69" s="25">
        <v>189</v>
      </c>
      <c r="H69" s="25">
        <v>2734</v>
      </c>
      <c r="I69" s="97"/>
    </row>
    <row r="70" spans="1:9" ht="18" x14ac:dyDescent="0.3">
      <c r="A70" s="1">
        <v>8053475328</v>
      </c>
      <c r="B70" s="25">
        <v>20159</v>
      </c>
      <c r="C70" s="25">
        <v>15.97000027</v>
      </c>
      <c r="D70" s="25">
        <v>15.97000027</v>
      </c>
      <c r="E70" s="25">
        <v>119</v>
      </c>
      <c r="F70" s="25">
        <v>5</v>
      </c>
      <c r="G70" s="25">
        <v>193</v>
      </c>
      <c r="H70" s="25">
        <v>3411</v>
      </c>
      <c r="I70" s="97"/>
    </row>
    <row r="71" spans="1:9" ht="18" x14ac:dyDescent="0.3">
      <c r="A71" s="1">
        <v>8253242879</v>
      </c>
      <c r="B71" s="25">
        <v>5234</v>
      </c>
      <c r="C71" s="25">
        <v>3.460000038</v>
      </c>
      <c r="D71" s="25">
        <v>3.460000038</v>
      </c>
      <c r="E71" s="25">
        <v>29</v>
      </c>
      <c r="F71" s="25">
        <v>16</v>
      </c>
      <c r="G71" s="25">
        <v>33</v>
      </c>
      <c r="H71" s="25">
        <v>1705</v>
      </c>
      <c r="I71" s="97"/>
    </row>
    <row r="72" spans="1:9" ht="18" x14ac:dyDescent="0.3">
      <c r="A72" s="1">
        <v>8378563200</v>
      </c>
      <c r="B72" s="25">
        <v>13318</v>
      </c>
      <c r="C72" s="25">
        <v>10.56000042</v>
      </c>
      <c r="D72" s="25">
        <v>10.56000042</v>
      </c>
      <c r="E72" s="25">
        <v>123</v>
      </c>
      <c r="F72" s="25">
        <v>21</v>
      </c>
      <c r="G72" s="25">
        <v>174</v>
      </c>
      <c r="H72" s="25">
        <v>4163</v>
      </c>
      <c r="I72" s="97"/>
    </row>
    <row r="73" spans="1:9" ht="18" x14ac:dyDescent="0.3">
      <c r="A73" s="1">
        <v>8583815059</v>
      </c>
      <c r="B73" s="25">
        <v>3135</v>
      </c>
      <c r="C73" s="25">
        <v>2.4500000480000002</v>
      </c>
      <c r="D73" s="25">
        <v>2.4500000480000002</v>
      </c>
      <c r="E73" s="25">
        <v>0</v>
      </c>
      <c r="F73" s="25">
        <v>0</v>
      </c>
      <c r="G73" s="25">
        <v>134</v>
      </c>
      <c r="H73" s="25">
        <v>2443</v>
      </c>
      <c r="I73" s="97"/>
    </row>
    <row r="74" spans="1:9" ht="18" x14ac:dyDescent="0.3">
      <c r="A74" s="1">
        <v>8792009665</v>
      </c>
      <c r="B74" s="25">
        <v>1219</v>
      </c>
      <c r="C74" s="25">
        <v>0.77999997099999996</v>
      </c>
      <c r="D74" s="25">
        <v>0.77999997099999996</v>
      </c>
      <c r="E74" s="25">
        <v>0</v>
      </c>
      <c r="F74" s="25">
        <v>0</v>
      </c>
      <c r="G74" s="25">
        <v>84</v>
      </c>
      <c r="H74" s="25">
        <v>1963</v>
      </c>
      <c r="I74" s="97"/>
    </row>
    <row r="75" spans="1:9" ht="18" x14ac:dyDescent="0.3">
      <c r="A75" s="1">
        <v>8877689391</v>
      </c>
      <c r="B75" s="25">
        <v>21129</v>
      </c>
      <c r="C75" s="25">
        <v>18.979999540000001</v>
      </c>
      <c r="D75" s="25">
        <v>18.979999540000001</v>
      </c>
      <c r="E75" s="25">
        <v>68</v>
      </c>
      <c r="F75" s="25">
        <v>13</v>
      </c>
      <c r="G75" s="25">
        <v>298</v>
      </c>
      <c r="H75" s="25">
        <v>3793</v>
      </c>
      <c r="I75" s="97"/>
    </row>
    <row r="76" spans="1:9" ht="18" x14ac:dyDescent="0.3">
      <c r="A76" s="60" t="s">
        <v>86</v>
      </c>
      <c r="B76" s="61">
        <v>248617</v>
      </c>
      <c r="C76" s="61">
        <v>174.499999645</v>
      </c>
      <c r="D76" s="61">
        <v>174.499999645</v>
      </c>
      <c r="E76" s="61">
        <v>633</v>
      </c>
      <c r="F76" s="61">
        <v>326</v>
      </c>
      <c r="G76" s="61">
        <v>7057</v>
      </c>
      <c r="H76" s="61">
        <v>77721</v>
      </c>
      <c r="I76" s="97">
        <f>COUNT(A77:A109)</f>
        <v>33</v>
      </c>
    </row>
    <row r="77" spans="1:9" ht="18" x14ac:dyDescent="0.3">
      <c r="A77" s="1">
        <v>1503960366</v>
      </c>
      <c r="B77" s="25">
        <v>9762</v>
      </c>
      <c r="C77" s="25">
        <v>6.2800002099999999</v>
      </c>
      <c r="D77" s="25">
        <v>6.2800002099999999</v>
      </c>
      <c r="E77" s="25">
        <v>29</v>
      </c>
      <c r="F77" s="25">
        <v>34</v>
      </c>
      <c r="G77" s="25">
        <v>209</v>
      </c>
      <c r="H77" s="25">
        <v>1745</v>
      </c>
      <c r="I77" s="97"/>
    </row>
    <row r="78" spans="1:9" ht="18" x14ac:dyDescent="0.3">
      <c r="A78" s="1">
        <v>1624580081</v>
      </c>
      <c r="B78" s="25">
        <v>1510</v>
      </c>
      <c r="C78" s="25">
        <v>0.980000019</v>
      </c>
      <c r="D78" s="25">
        <v>0.980000019</v>
      </c>
      <c r="E78" s="25">
        <v>0</v>
      </c>
      <c r="F78" s="25">
        <v>0</v>
      </c>
      <c r="G78" s="25">
        <v>96</v>
      </c>
      <c r="H78" s="25">
        <v>1344</v>
      </c>
      <c r="I78" s="97"/>
    </row>
    <row r="79" spans="1:9" ht="18" x14ac:dyDescent="0.3">
      <c r="A79" s="1">
        <v>1644430081</v>
      </c>
      <c r="B79" s="25">
        <v>5263</v>
      </c>
      <c r="C79" s="25">
        <v>3.829999924</v>
      </c>
      <c r="D79" s="25">
        <v>3.829999924</v>
      </c>
      <c r="E79" s="25">
        <v>3</v>
      </c>
      <c r="F79" s="25">
        <v>4</v>
      </c>
      <c r="G79" s="25">
        <v>170</v>
      </c>
      <c r="H79" s="25">
        <v>2750</v>
      </c>
      <c r="I79" s="97"/>
    </row>
    <row r="80" spans="1:9" ht="18" x14ac:dyDescent="0.3">
      <c r="A80" s="1">
        <v>1844505072</v>
      </c>
      <c r="B80" s="25">
        <v>3844</v>
      </c>
      <c r="C80" s="25">
        <v>2.539999962</v>
      </c>
      <c r="D80" s="25">
        <v>2.539999962</v>
      </c>
      <c r="E80" s="25">
        <v>0</v>
      </c>
      <c r="F80" s="25">
        <v>0</v>
      </c>
      <c r="G80" s="25">
        <v>176</v>
      </c>
      <c r="H80" s="25">
        <v>1725</v>
      </c>
      <c r="I80" s="97"/>
    </row>
    <row r="81" spans="1:9" ht="18" x14ac:dyDescent="0.3">
      <c r="A81" s="1">
        <v>1927972279</v>
      </c>
      <c r="B81" s="25">
        <v>980</v>
      </c>
      <c r="C81" s="25">
        <v>0.68000000699999996</v>
      </c>
      <c r="D81" s="25">
        <v>0.68000000699999996</v>
      </c>
      <c r="E81" s="25">
        <v>0</v>
      </c>
      <c r="F81" s="25">
        <v>0</v>
      </c>
      <c r="G81" s="25">
        <v>51</v>
      </c>
      <c r="H81" s="25">
        <v>2221</v>
      </c>
      <c r="I81" s="97"/>
    </row>
    <row r="82" spans="1:9" ht="18" x14ac:dyDescent="0.3">
      <c r="A82" s="1">
        <v>2022484408</v>
      </c>
      <c r="B82" s="25">
        <v>11034</v>
      </c>
      <c r="C82" s="25">
        <v>8.0299997330000004</v>
      </c>
      <c r="D82" s="25">
        <v>8.0299997330000004</v>
      </c>
      <c r="E82" s="25">
        <v>27</v>
      </c>
      <c r="F82" s="25">
        <v>9</v>
      </c>
      <c r="G82" s="25">
        <v>282</v>
      </c>
      <c r="H82" s="25">
        <v>2525</v>
      </c>
      <c r="I82" s="97"/>
    </row>
    <row r="83" spans="1:9" ht="18" x14ac:dyDescent="0.3">
      <c r="A83" s="1">
        <v>2026352035</v>
      </c>
      <c r="B83" s="25">
        <v>3821</v>
      </c>
      <c r="C83" s="25">
        <v>2.369999886</v>
      </c>
      <c r="D83" s="25">
        <v>2.369999886</v>
      </c>
      <c r="E83" s="25">
        <v>0</v>
      </c>
      <c r="F83" s="25">
        <v>0</v>
      </c>
      <c r="G83" s="25">
        <v>188</v>
      </c>
      <c r="H83" s="25">
        <v>1444</v>
      </c>
      <c r="I83" s="97"/>
    </row>
    <row r="84" spans="1:9" ht="18" x14ac:dyDescent="0.3">
      <c r="A84" s="1">
        <v>2320127002</v>
      </c>
      <c r="B84" s="25">
        <v>5205</v>
      </c>
      <c r="C84" s="25">
        <v>3.5099999899999998</v>
      </c>
      <c r="D84" s="25">
        <v>3.5099999899999998</v>
      </c>
      <c r="E84" s="25">
        <v>0</v>
      </c>
      <c r="F84" s="25">
        <v>0</v>
      </c>
      <c r="G84" s="25">
        <v>245</v>
      </c>
      <c r="H84" s="25">
        <v>1801</v>
      </c>
      <c r="I84" s="97"/>
    </row>
    <row r="85" spans="1:9" ht="18" x14ac:dyDescent="0.3">
      <c r="A85" s="1">
        <v>2347167796</v>
      </c>
      <c r="B85" s="25">
        <v>10465</v>
      </c>
      <c r="C85" s="25">
        <v>6.920000076</v>
      </c>
      <c r="D85" s="25">
        <v>6.920000076</v>
      </c>
      <c r="E85" s="25">
        <v>1</v>
      </c>
      <c r="F85" s="25">
        <v>24</v>
      </c>
      <c r="G85" s="25">
        <v>284</v>
      </c>
      <c r="H85" s="25">
        <v>2133</v>
      </c>
      <c r="I85" s="97"/>
    </row>
    <row r="86" spans="1:9" ht="18" x14ac:dyDescent="0.3">
      <c r="A86" s="1">
        <v>2873212765</v>
      </c>
      <c r="B86" s="25">
        <v>8482</v>
      </c>
      <c r="C86" s="25">
        <v>5.6999998090000004</v>
      </c>
      <c r="D86" s="25">
        <v>5.6999998090000004</v>
      </c>
      <c r="E86" s="25">
        <v>0</v>
      </c>
      <c r="F86" s="25">
        <v>0</v>
      </c>
      <c r="G86" s="25">
        <v>448</v>
      </c>
      <c r="H86" s="25">
        <v>2063</v>
      </c>
      <c r="I86" s="97"/>
    </row>
    <row r="87" spans="1:9" ht="18" x14ac:dyDescent="0.3">
      <c r="A87" s="1">
        <v>3372868164</v>
      </c>
      <c r="B87" s="25">
        <v>7451</v>
      </c>
      <c r="C87" s="25">
        <v>5.079999924</v>
      </c>
      <c r="D87" s="25">
        <v>5.079999924</v>
      </c>
      <c r="E87" s="25">
        <v>0</v>
      </c>
      <c r="F87" s="25">
        <v>0</v>
      </c>
      <c r="G87" s="25">
        <v>335</v>
      </c>
      <c r="H87" s="25">
        <v>1908</v>
      </c>
      <c r="I87" s="97"/>
    </row>
    <row r="88" spans="1:9" ht="18" x14ac:dyDescent="0.3">
      <c r="A88" s="1">
        <v>3977333714</v>
      </c>
      <c r="B88" s="25">
        <v>9010</v>
      </c>
      <c r="C88" s="25">
        <v>6.0599999430000002</v>
      </c>
      <c r="D88" s="25">
        <v>6.0599999430000002</v>
      </c>
      <c r="E88" s="25">
        <v>15</v>
      </c>
      <c r="F88" s="25">
        <v>42</v>
      </c>
      <c r="G88" s="25">
        <v>183</v>
      </c>
      <c r="H88" s="25">
        <v>1468</v>
      </c>
      <c r="I88" s="97"/>
    </row>
    <row r="89" spans="1:9" ht="18" x14ac:dyDescent="0.3">
      <c r="A89" s="1">
        <v>4020332650</v>
      </c>
      <c r="B89" s="25">
        <v>1882</v>
      </c>
      <c r="C89" s="25">
        <v>1.3500000240000001</v>
      </c>
      <c r="D89" s="25">
        <v>1.3500000240000001</v>
      </c>
      <c r="E89" s="25">
        <v>36</v>
      </c>
      <c r="F89" s="25">
        <v>18</v>
      </c>
      <c r="G89" s="25">
        <v>87</v>
      </c>
      <c r="H89" s="25">
        <v>2951</v>
      </c>
      <c r="I89" s="97"/>
    </row>
    <row r="90" spans="1:9" ht="18" x14ac:dyDescent="0.3">
      <c r="A90" s="1">
        <v>4057192912</v>
      </c>
      <c r="B90" s="25">
        <v>3984</v>
      </c>
      <c r="C90" s="25">
        <v>2.9500000480000002</v>
      </c>
      <c r="D90" s="25">
        <v>2.9500000480000002</v>
      </c>
      <c r="E90" s="25">
        <v>3</v>
      </c>
      <c r="F90" s="25">
        <v>6</v>
      </c>
      <c r="G90" s="25">
        <v>88</v>
      </c>
      <c r="H90" s="25">
        <v>1527</v>
      </c>
      <c r="I90" s="97"/>
    </row>
    <row r="91" spans="1:9" ht="18" x14ac:dyDescent="0.3">
      <c r="A91" s="1">
        <v>4319703577</v>
      </c>
      <c r="B91" s="25">
        <v>5664</v>
      </c>
      <c r="C91" s="25">
        <v>3.7999999519999998</v>
      </c>
      <c r="D91" s="25">
        <v>3.7999999519999998</v>
      </c>
      <c r="E91" s="25">
        <v>0</v>
      </c>
      <c r="F91" s="25">
        <v>0</v>
      </c>
      <c r="G91" s="25">
        <v>228</v>
      </c>
      <c r="H91" s="25">
        <v>1985</v>
      </c>
      <c r="I91" s="97"/>
    </row>
    <row r="92" spans="1:9" ht="18" x14ac:dyDescent="0.3">
      <c r="A92" s="1">
        <v>4388161847</v>
      </c>
      <c r="B92" s="25">
        <v>8758</v>
      </c>
      <c r="C92" s="25">
        <v>6.7300000190000002</v>
      </c>
      <c r="D92" s="25">
        <v>6.7300000190000002</v>
      </c>
      <c r="E92" s="25">
        <v>0</v>
      </c>
      <c r="F92" s="25">
        <v>0</v>
      </c>
      <c r="G92" s="25">
        <v>299</v>
      </c>
      <c r="H92" s="25">
        <v>3066</v>
      </c>
      <c r="I92" s="97"/>
    </row>
    <row r="93" spans="1:9" ht="18" x14ac:dyDescent="0.3">
      <c r="A93" s="1">
        <v>4445114986</v>
      </c>
      <c r="B93" s="25">
        <v>7198</v>
      </c>
      <c r="C93" s="25">
        <v>4.829999924</v>
      </c>
      <c r="D93" s="25">
        <v>4.829999924</v>
      </c>
      <c r="E93" s="25">
        <v>0</v>
      </c>
      <c r="F93" s="25">
        <v>0</v>
      </c>
      <c r="G93" s="25">
        <v>350</v>
      </c>
      <c r="H93" s="25">
        <v>2496</v>
      </c>
      <c r="I93" s="97"/>
    </row>
    <row r="94" spans="1:9" ht="18" x14ac:dyDescent="0.3">
      <c r="A94" s="1">
        <v>4558609924</v>
      </c>
      <c r="B94" s="25">
        <v>7795</v>
      </c>
      <c r="C94" s="25">
        <v>5.1500000950000002</v>
      </c>
      <c r="D94" s="25">
        <v>5.1500000950000002</v>
      </c>
      <c r="E94" s="25">
        <v>17</v>
      </c>
      <c r="F94" s="25">
        <v>30</v>
      </c>
      <c r="G94" s="25">
        <v>262</v>
      </c>
      <c r="H94" s="25">
        <v>2121</v>
      </c>
      <c r="I94" s="97"/>
    </row>
    <row r="95" spans="1:9" ht="18" x14ac:dyDescent="0.3">
      <c r="A95" s="1">
        <v>4702921684</v>
      </c>
      <c r="B95" s="25">
        <v>6506</v>
      </c>
      <c r="C95" s="25">
        <v>5.2800002099999999</v>
      </c>
      <c r="D95" s="25">
        <v>5.2800002099999999</v>
      </c>
      <c r="E95" s="25">
        <v>1</v>
      </c>
      <c r="F95" s="25">
        <v>8</v>
      </c>
      <c r="G95" s="25">
        <v>256</v>
      </c>
      <c r="H95" s="25">
        <v>2896</v>
      </c>
      <c r="I95" s="97"/>
    </row>
    <row r="96" spans="1:9" ht="18" x14ac:dyDescent="0.3">
      <c r="A96" s="1">
        <v>5553957443</v>
      </c>
      <c r="B96" s="25">
        <v>16556</v>
      </c>
      <c r="C96" s="25">
        <v>10.85999966</v>
      </c>
      <c r="D96" s="25">
        <v>10.85999966</v>
      </c>
      <c r="E96" s="25">
        <v>58</v>
      </c>
      <c r="F96" s="25">
        <v>38</v>
      </c>
      <c r="G96" s="25">
        <v>239</v>
      </c>
      <c r="H96" s="25">
        <v>2254</v>
      </c>
      <c r="I96" s="97"/>
    </row>
    <row r="97" spans="1:9" ht="18" x14ac:dyDescent="0.3">
      <c r="A97" s="1">
        <v>5577150313</v>
      </c>
      <c r="B97" s="25">
        <v>12087</v>
      </c>
      <c r="C97" s="25">
        <v>9.0799999239999991</v>
      </c>
      <c r="D97" s="25">
        <v>9.0799999239999991</v>
      </c>
      <c r="E97" s="25">
        <v>115</v>
      </c>
      <c r="F97" s="25">
        <v>54</v>
      </c>
      <c r="G97" s="25">
        <v>199</v>
      </c>
      <c r="H97" s="25">
        <v>4005</v>
      </c>
      <c r="I97" s="97"/>
    </row>
    <row r="98" spans="1:9" ht="18" x14ac:dyDescent="0.3">
      <c r="A98" s="1">
        <v>6117666160</v>
      </c>
      <c r="B98" s="25">
        <v>14019</v>
      </c>
      <c r="C98" s="25">
        <v>10.59000015</v>
      </c>
      <c r="D98" s="25">
        <v>10.59000015</v>
      </c>
      <c r="E98" s="25">
        <v>0</v>
      </c>
      <c r="F98" s="25">
        <v>6</v>
      </c>
      <c r="G98" s="25">
        <v>513</v>
      </c>
      <c r="H98" s="25">
        <v>2865</v>
      </c>
      <c r="I98" s="97"/>
    </row>
    <row r="99" spans="1:9" ht="18" x14ac:dyDescent="0.3">
      <c r="A99" s="1">
        <v>6290855005</v>
      </c>
      <c r="B99" s="25">
        <v>9501</v>
      </c>
      <c r="C99" s="25">
        <v>7.1799998279999997</v>
      </c>
      <c r="D99" s="25">
        <v>7.1799998279999997</v>
      </c>
      <c r="E99" s="25">
        <v>0</v>
      </c>
      <c r="F99" s="25">
        <v>0</v>
      </c>
      <c r="G99" s="25">
        <v>328</v>
      </c>
      <c r="H99" s="25">
        <v>2896</v>
      </c>
      <c r="I99" s="97"/>
    </row>
    <row r="100" spans="1:9" ht="18" x14ac:dyDescent="0.3">
      <c r="A100" s="1">
        <v>6775888955</v>
      </c>
      <c r="B100" s="25">
        <v>1282</v>
      </c>
      <c r="C100" s="25">
        <v>0.920000017</v>
      </c>
      <c r="D100" s="25">
        <v>0.920000017</v>
      </c>
      <c r="E100" s="25">
        <v>0</v>
      </c>
      <c r="F100" s="25">
        <v>0</v>
      </c>
      <c r="G100" s="25">
        <v>58</v>
      </c>
      <c r="H100" s="25">
        <v>2127</v>
      </c>
      <c r="I100" s="97"/>
    </row>
    <row r="101" spans="1:9" ht="18" x14ac:dyDescent="0.3">
      <c r="A101" s="1">
        <v>6962181067</v>
      </c>
      <c r="B101" s="25">
        <v>5563</v>
      </c>
      <c r="C101" s="25">
        <v>3.6800000669999999</v>
      </c>
      <c r="D101" s="25">
        <v>3.6800000669999999</v>
      </c>
      <c r="E101" s="25">
        <v>0</v>
      </c>
      <c r="F101" s="25">
        <v>0</v>
      </c>
      <c r="G101" s="25">
        <v>217</v>
      </c>
      <c r="H101" s="25">
        <v>1756</v>
      </c>
      <c r="I101" s="97"/>
    </row>
    <row r="102" spans="1:9" ht="18" x14ac:dyDescent="0.3">
      <c r="A102" s="1">
        <v>7007744171</v>
      </c>
      <c r="B102" s="25">
        <v>5273</v>
      </c>
      <c r="C102" s="25">
        <v>3.5299999710000001</v>
      </c>
      <c r="D102" s="25">
        <v>3.5299999710000001</v>
      </c>
      <c r="E102" s="25">
        <v>0</v>
      </c>
      <c r="F102" s="25">
        <v>0</v>
      </c>
      <c r="G102" s="25">
        <v>202</v>
      </c>
      <c r="H102" s="25">
        <v>2098</v>
      </c>
      <c r="I102" s="97"/>
    </row>
    <row r="103" spans="1:9" ht="18" x14ac:dyDescent="0.3">
      <c r="A103" s="1">
        <v>7086361926</v>
      </c>
      <c r="B103" s="25">
        <v>8585</v>
      </c>
      <c r="C103" s="25">
        <v>5.670000076</v>
      </c>
      <c r="D103" s="25">
        <v>5.670000076</v>
      </c>
      <c r="E103" s="25">
        <v>30</v>
      </c>
      <c r="F103" s="25">
        <v>21</v>
      </c>
      <c r="G103" s="25">
        <v>139</v>
      </c>
      <c r="H103" s="25">
        <v>2395</v>
      </c>
      <c r="I103" s="97"/>
    </row>
    <row r="104" spans="1:9" ht="18" x14ac:dyDescent="0.3">
      <c r="A104" s="1">
        <v>8053475328</v>
      </c>
      <c r="B104" s="25">
        <v>20669</v>
      </c>
      <c r="C104" s="25">
        <v>16.239999770000001</v>
      </c>
      <c r="D104" s="25">
        <v>16.239999770000001</v>
      </c>
      <c r="E104" s="25">
        <v>132</v>
      </c>
      <c r="F104" s="25">
        <v>8</v>
      </c>
      <c r="G104" s="25">
        <v>158</v>
      </c>
      <c r="H104" s="25">
        <v>3410</v>
      </c>
      <c r="I104" s="97"/>
    </row>
    <row r="105" spans="1:9" ht="18" x14ac:dyDescent="0.3">
      <c r="A105" s="1">
        <v>8253242879</v>
      </c>
      <c r="B105" s="25">
        <v>2672</v>
      </c>
      <c r="C105" s="25">
        <v>1.769999981</v>
      </c>
      <c r="D105" s="25">
        <v>1.769999981</v>
      </c>
      <c r="E105" s="25">
        <v>0</v>
      </c>
      <c r="F105" s="25">
        <v>0</v>
      </c>
      <c r="G105" s="25">
        <v>105</v>
      </c>
      <c r="H105" s="25">
        <v>1632</v>
      </c>
      <c r="I105" s="97"/>
    </row>
    <row r="106" spans="1:9" ht="18" x14ac:dyDescent="0.3">
      <c r="A106" s="1">
        <v>8378563200</v>
      </c>
      <c r="B106" s="25">
        <v>14461</v>
      </c>
      <c r="C106" s="25">
        <v>11.47000027</v>
      </c>
      <c r="D106" s="25">
        <v>11.47000027</v>
      </c>
      <c r="E106" s="25">
        <v>60</v>
      </c>
      <c r="F106" s="25">
        <v>23</v>
      </c>
      <c r="G106" s="25">
        <v>190</v>
      </c>
      <c r="H106" s="25">
        <v>3666</v>
      </c>
      <c r="I106" s="97"/>
    </row>
    <row r="107" spans="1:9" ht="18" x14ac:dyDescent="0.3">
      <c r="A107" s="1">
        <v>8583815059</v>
      </c>
      <c r="B107" s="25">
        <v>3430</v>
      </c>
      <c r="C107" s="25">
        <v>2.6800000669999999</v>
      </c>
      <c r="D107" s="25">
        <v>2.6800000669999999</v>
      </c>
      <c r="E107" s="25">
        <v>0</v>
      </c>
      <c r="F107" s="25">
        <v>0</v>
      </c>
      <c r="G107" s="25">
        <v>65</v>
      </c>
      <c r="H107" s="25">
        <v>2505</v>
      </c>
      <c r="I107" s="97"/>
    </row>
    <row r="108" spans="1:9" ht="18" x14ac:dyDescent="0.3">
      <c r="A108" s="1">
        <v>8792009665</v>
      </c>
      <c r="B108" s="25">
        <v>2483</v>
      </c>
      <c r="C108" s="25">
        <v>1.5900000329999999</v>
      </c>
      <c r="D108" s="25">
        <v>1.5900000329999999</v>
      </c>
      <c r="E108" s="25">
        <v>0</v>
      </c>
      <c r="F108" s="25">
        <v>0</v>
      </c>
      <c r="G108" s="25">
        <v>126</v>
      </c>
      <c r="H108" s="25">
        <v>2009</v>
      </c>
      <c r="I108" s="97"/>
    </row>
    <row r="109" spans="1:9" ht="18" x14ac:dyDescent="0.3">
      <c r="A109" s="1">
        <v>8877689391</v>
      </c>
      <c r="B109" s="25">
        <v>13422</v>
      </c>
      <c r="C109" s="25">
        <v>7.170000076</v>
      </c>
      <c r="D109" s="25">
        <v>7.170000076</v>
      </c>
      <c r="E109" s="25">
        <v>106</v>
      </c>
      <c r="F109" s="25">
        <v>1</v>
      </c>
      <c r="G109" s="25">
        <v>281</v>
      </c>
      <c r="H109" s="25">
        <v>3934</v>
      </c>
      <c r="I109" s="97"/>
    </row>
    <row r="110" spans="1:9" ht="18" x14ac:dyDescent="0.3">
      <c r="A110" s="60" t="s">
        <v>87</v>
      </c>
      <c r="B110" s="61">
        <v>277733</v>
      </c>
      <c r="C110" s="61">
        <v>201.33000057200002</v>
      </c>
      <c r="D110" s="61">
        <v>201.33000057200002</v>
      </c>
      <c r="E110" s="61">
        <v>891</v>
      </c>
      <c r="F110" s="61">
        <v>484</v>
      </c>
      <c r="G110" s="61">
        <v>6202</v>
      </c>
      <c r="H110" s="61">
        <v>76574</v>
      </c>
      <c r="I110" s="97">
        <f>COUNT(A111:A143)</f>
        <v>32</v>
      </c>
    </row>
    <row r="111" spans="1:9" ht="18" x14ac:dyDescent="0.3">
      <c r="A111" s="1">
        <v>1503960366</v>
      </c>
      <c r="B111" s="25">
        <v>12669</v>
      </c>
      <c r="C111" s="25">
        <v>8.1599998469999999</v>
      </c>
      <c r="D111" s="25">
        <v>8.1599998469999999</v>
      </c>
      <c r="E111" s="25">
        <v>36</v>
      </c>
      <c r="F111" s="25">
        <v>10</v>
      </c>
      <c r="G111" s="25">
        <v>221</v>
      </c>
      <c r="H111" s="25">
        <v>1863</v>
      </c>
      <c r="I111" s="97"/>
    </row>
    <row r="112" spans="1:9" ht="18" x14ac:dyDescent="0.3">
      <c r="A112" s="1">
        <v>1624580081</v>
      </c>
      <c r="B112" s="25">
        <v>5370</v>
      </c>
      <c r="C112" s="25">
        <v>3.4900000100000002</v>
      </c>
      <c r="D112" s="25">
        <v>3.4900000100000002</v>
      </c>
      <c r="E112" s="25">
        <v>0</v>
      </c>
      <c r="F112" s="25">
        <v>0</v>
      </c>
      <c r="G112" s="25">
        <v>176</v>
      </c>
      <c r="H112" s="25">
        <v>1463</v>
      </c>
      <c r="I112" s="97"/>
    </row>
    <row r="113" spans="1:9" ht="18" x14ac:dyDescent="0.3">
      <c r="A113" s="1">
        <v>1644430081</v>
      </c>
      <c r="B113" s="25">
        <v>15300</v>
      </c>
      <c r="C113" s="25">
        <v>11.119999890000001</v>
      </c>
      <c r="D113" s="25">
        <v>11.119999890000001</v>
      </c>
      <c r="E113" s="25">
        <v>51</v>
      </c>
      <c r="F113" s="25">
        <v>42</v>
      </c>
      <c r="G113" s="25">
        <v>212</v>
      </c>
      <c r="H113" s="25">
        <v>3493</v>
      </c>
      <c r="I113" s="97"/>
    </row>
    <row r="114" spans="1:9" ht="18" x14ac:dyDescent="0.3">
      <c r="A114" s="1">
        <v>1844505072</v>
      </c>
      <c r="B114" s="25">
        <v>3414</v>
      </c>
      <c r="C114" s="25">
        <v>2.2599999899999998</v>
      </c>
      <c r="D114" s="25">
        <v>2.2599999899999998</v>
      </c>
      <c r="E114" s="25">
        <v>0</v>
      </c>
      <c r="F114" s="25">
        <v>0</v>
      </c>
      <c r="G114" s="25">
        <v>147</v>
      </c>
      <c r="H114" s="25">
        <v>1657</v>
      </c>
      <c r="I114" s="97"/>
    </row>
    <row r="115" spans="1:9" ht="18" x14ac:dyDescent="0.3">
      <c r="A115" s="1">
        <v>1927972279</v>
      </c>
      <c r="B115" s="25">
        <v>0</v>
      </c>
      <c r="C115" s="25">
        <v>0</v>
      </c>
      <c r="D115" s="25">
        <v>0</v>
      </c>
      <c r="E115" s="25">
        <v>0</v>
      </c>
      <c r="F115" s="25">
        <v>0</v>
      </c>
      <c r="G115" s="25">
        <v>0</v>
      </c>
      <c r="H115" s="25">
        <v>2064</v>
      </c>
      <c r="I115" s="97"/>
    </row>
    <row r="116" spans="1:9" ht="18" x14ac:dyDescent="0.3">
      <c r="A116" s="1">
        <v>2022484408</v>
      </c>
      <c r="B116" s="25">
        <v>10100</v>
      </c>
      <c r="C116" s="25">
        <v>7.0900001530000001</v>
      </c>
      <c r="D116" s="25">
        <v>7.0900001530000001</v>
      </c>
      <c r="E116" s="25">
        <v>41</v>
      </c>
      <c r="F116" s="25">
        <v>11</v>
      </c>
      <c r="G116" s="25">
        <v>151</v>
      </c>
      <c r="H116" s="25">
        <v>2177</v>
      </c>
      <c r="I116" s="97"/>
    </row>
    <row r="117" spans="1:9" ht="18" x14ac:dyDescent="0.3">
      <c r="A117" s="1">
        <v>2026352035</v>
      </c>
      <c r="B117" s="25">
        <v>2547</v>
      </c>
      <c r="C117" s="25">
        <v>1.5800000430000001</v>
      </c>
      <c r="D117" s="25">
        <v>1.5800000430000001</v>
      </c>
      <c r="E117" s="25">
        <v>0</v>
      </c>
      <c r="F117" s="25">
        <v>0</v>
      </c>
      <c r="G117" s="25">
        <v>150</v>
      </c>
      <c r="H117" s="25">
        <v>1373</v>
      </c>
      <c r="I117" s="97"/>
    </row>
    <row r="118" spans="1:9" ht="18" x14ac:dyDescent="0.3">
      <c r="A118" s="1">
        <v>2320127002</v>
      </c>
      <c r="B118" s="25">
        <v>5057</v>
      </c>
      <c r="C118" s="25">
        <v>3.4100000860000002</v>
      </c>
      <c r="D118" s="25">
        <v>3.4100000860000002</v>
      </c>
      <c r="E118" s="25">
        <v>0</v>
      </c>
      <c r="F118" s="25">
        <v>0</v>
      </c>
      <c r="G118" s="25">
        <v>195</v>
      </c>
      <c r="H118" s="25">
        <v>1724</v>
      </c>
      <c r="I118" s="97"/>
    </row>
    <row r="119" spans="1:9" ht="18" x14ac:dyDescent="0.3">
      <c r="A119" s="1">
        <v>2347167796</v>
      </c>
      <c r="B119" s="25">
        <v>22244</v>
      </c>
      <c r="C119" s="25">
        <v>15.079999920000001</v>
      </c>
      <c r="D119" s="25">
        <v>15.079999920000001</v>
      </c>
      <c r="E119" s="25">
        <v>66</v>
      </c>
      <c r="F119" s="25">
        <v>72</v>
      </c>
      <c r="G119" s="25">
        <v>268</v>
      </c>
      <c r="H119" s="25">
        <v>2670</v>
      </c>
      <c r="I119" s="97"/>
    </row>
    <row r="120" spans="1:9" ht="18" x14ac:dyDescent="0.3">
      <c r="A120" s="1">
        <v>2873212765</v>
      </c>
      <c r="B120" s="25">
        <v>9685</v>
      </c>
      <c r="C120" s="25">
        <v>6.6500000950000002</v>
      </c>
      <c r="D120" s="25">
        <v>6.6500000950000002</v>
      </c>
      <c r="E120" s="25">
        <v>47</v>
      </c>
      <c r="F120" s="25">
        <v>1</v>
      </c>
      <c r="G120" s="25">
        <v>305</v>
      </c>
      <c r="H120" s="25">
        <v>2148</v>
      </c>
      <c r="I120" s="97"/>
    </row>
    <row r="121" spans="1:9" ht="18" x14ac:dyDescent="0.3">
      <c r="A121" s="1">
        <v>3372868164</v>
      </c>
      <c r="B121" s="25">
        <v>6905</v>
      </c>
      <c r="C121" s="25">
        <v>4.7300000190000002</v>
      </c>
      <c r="D121" s="25">
        <v>4.7300000190000002</v>
      </c>
      <c r="E121" s="25">
        <v>0</v>
      </c>
      <c r="F121" s="25">
        <v>0</v>
      </c>
      <c r="G121" s="25">
        <v>356</v>
      </c>
      <c r="H121" s="25">
        <v>1908</v>
      </c>
      <c r="I121" s="97"/>
    </row>
    <row r="122" spans="1:9" ht="18" x14ac:dyDescent="0.3">
      <c r="A122" s="1">
        <v>3977333714</v>
      </c>
      <c r="B122" s="25">
        <v>13459</v>
      </c>
      <c r="C122" s="25">
        <v>9</v>
      </c>
      <c r="D122" s="25">
        <v>9</v>
      </c>
      <c r="E122" s="25">
        <v>31</v>
      </c>
      <c r="F122" s="25">
        <v>83</v>
      </c>
      <c r="G122" s="25">
        <v>153</v>
      </c>
      <c r="H122" s="25">
        <v>1625</v>
      </c>
      <c r="I122" s="97"/>
    </row>
    <row r="123" spans="1:9" ht="18" x14ac:dyDescent="0.3">
      <c r="A123" s="1">
        <v>4020332650</v>
      </c>
      <c r="B123" s="25">
        <v>1982</v>
      </c>
      <c r="C123" s="25">
        <v>1.4199999569999999</v>
      </c>
      <c r="D123" s="25">
        <v>1.4199999569999999</v>
      </c>
      <c r="E123" s="25">
        <v>65</v>
      </c>
      <c r="F123" s="25">
        <v>21</v>
      </c>
      <c r="G123" s="25">
        <v>55</v>
      </c>
      <c r="H123" s="25">
        <v>3051</v>
      </c>
      <c r="I123" s="97"/>
    </row>
    <row r="124" spans="1:9" ht="18" x14ac:dyDescent="0.3">
      <c r="A124" s="1">
        <v>4319703577</v>
      </c>
      <c r="B124" s="25">
        <v>4744</v>
      </c>
      <c r="C124" s="25">
        <v>3.1800000669999999</v>
      </c>
      <c r="D124" s="25">
        <v>3.1800000669999999</v>
      </c>
      <c r="E124" s="25">
        <v>0</v>
      </c>
      <c r="F124" s="25">
        <v>0</v>
      </c>
      <c r="G124" s="25">
        <v>194</v>
      </c>
      <c r="H124" s="25">
        <v>1884</v>
      </c>
      <c r="I124" s="97"/>
    </row>
    <row r="125" spans="1:9" ht="18" x14ac:dyDescent="0.3">
      <c r="A125" s="1">
        <v>4388161847</v>
      </c>
      <c r="B125" s="25">
        <v>6580</v>
      </c>
      <c r="C125" s="25">
        <v>5.0599999430000002</v>
      </c>
      <c r="D125" s="25">
        <v>5.0599999430000002</v>
      </c>
      <c r="E125" s="25">
        <v>6</v>
      </c>
      <c r="F125" s="25">
        <v>9</v>
      </c>
      <c r="G125" s="25">
        <v>253</v>
      </c>
      <c r="H125" s="25">
        <v>3073</v>
      </c>
      <c r="I125" s="97"/>
    </row>
    <row r="126" spans="1:9" ht="18" x14ac:dyDescent="0.3">
      <c r="A126" s="1">
        <v>4445114986</v>
      </c>
      <c r="B126" s="25">
        <v>3945</v>
      </c>
      <c r="C126" s="25">
        <v>2.6500000950000002</v>
      </c>
      <c r="D126" s="25">
        <v>2.6500000950000002</v>
      </c>
      <c r="E126" s="25">
        <v>0</v>
      </c>
      <c r="F126" s="25">
        <v>0</v>
      </c>
      <c r="G126" s="25">
        <v>225</v>
      </c>
      <c r="H126" s="25">
        <v>2180</v>
      </c>
      <c r="I126" s="97"/>
    </row>
    <row r="127" spans="1:9" ht="18" x14ac:dyDescent="0.3">
      <c r="A127" s="1">
        <v>4558609924</v>
      </c>
      <c r="B127" s="25">
        <v>7289</v>
      </c>
      <c r="C127" s="25">
        <v>4.8200001720000003</v>
      </c>
      <c r="D127" s="25">
        <v>4.8200001720000003</v>
      </c>
      <c r="E127" s="25">
        <v>8</v>
      </c>
      <c r="F127" s="25">
        <v>12</v>
      </c>
      <c r="G127" s="25">
        <v>308</v>
      </c>
      <c r="H127" s="25">
        <v>1997</v>
      </c>
      <c r="I127" s="97"/>
    </row>
    <row r="128" spans="1:9" ht="18" x14ac:dyDescent="0.3">
      <c r="A128" s="1">
        <v>4702921684</v>
      </c>
      <c r="B128" s="25">
        <v>11140</v>
      </c>
      <c r="C128" s="25">
        <v>9.0299997330000004</v>
      </c>
      <c r="D128" s="25">
        <v>9.0299997330000004</v>
      </c>
      <c r="E128" s="25">
        <v>3</v>
      </c>
      <c r="F128" s="25">
        <v>24</v>
      </c>
      <c r="G128" s="25">
        <v>335</v>
      </c>
      <c r="H128" s="25">
        <v>3328</v>
      </c>
      <c r="I128" s="97"/>
    </row>
    <row r="129" spans="1:9" ht="18" x14ac:dyDescent="0.3">
      <c r="A129" s="1">
        <v>5553957443</v>
      </c>
      <c r="B129" s="25">
        <v>5771</v>
      </c>
      <c r="C129" s="25">
        <v>3.7699999809999998</v>
      </c>
      <c r="D129" s="25">
        <v>3.7699999809999998</v>
      </c>
      <c r="E129" s="25">
        <v>0</v>
      </c>
      <c r="F129" s="25">
        <v>0</v>
      </c>
      <c r="G129" s="25">
        <v>288</v>
      </c>
      <c r="H129" s="25">
        <v>1831</v>
      </c>
      <c r="I129" s="97"/>
    </row>
    <row r="130" spans="1:9" ht="18" x14ac:dyDescent="0.3">
      <c r="A130" s="1">
        <v>5577150313</v>
      </c>
      <c r="B130" s="25">
        <v>14269</v>
      </c>
      <c r="C130" s="25">
        <v>10.65999985</v>
      </c>
      <c r="D130" s="25">
        <v>10.65999985</v>
      </c>
      <c r="E130" s="25">
        <v>184</v>
      </c>
      <c r="F130" s="25">
        <v>56</v>
      </c>
      <c r="G130" s="25">
        <v>158</v>
      </c>
      <c r="H130" s="25">
        <v>4274</v>
      </c>
      <c r="I130" s="97"/>
    </row>
    <row r="131" spans="1:9" ht="18" x14ac:dyDescent="0.3">
      <c r="A131" s="1">
        <v>6117666160</v>
      </c>
      <c r="B131" s="25">
        <v>14450</v>
      </c>
      <c r="C131" s="25">
        <v>10.90999985</v>
      </c>
      <c r="D131" s="25">
        <v>10.90999985</v>
      </c>
      <c r="E131" s="25">
        <v>7</v>
      </c>
      <c r="F131" s="25">
        <v>15</v>
      </c>
      <c r="G131" s="25">
        <v>518</v>
      </c>
      <c r="H131" s="25">
        <v>2828</v>
      </c>
      <c r="I131" s="97"/>
    </row>
    <row r="132" spans="1:9" ht="18" x14ac:dyDescent="0.3">
      <c r="A132" s="1">
        <v>6290855005</v>
      </c>
      <c r="B132" s="25">
        <v>8301</v>
      </c>
      <c r="C132" s="25">
        <v>6.2800002099999999</v>
      </c>
      <c r="D132" s="25">
        <v>6.2800002099999999</v>
      </c>
      <c r="E132" s="25">
        <v>0</v>
      </c>
      <c r="F132" s="25">
        <v>0</v>
      </c>
      <c r="G132" s="25">
        <v>258</v>
      </c>
      <c r="H132" s="25">
        <v>2783</v>
      </c>
      <c r="I132" s="97"/>
    </row>
    <row r="133" spans="1:9" ht="18" x14ac:dyDescent="0.3">
      <c r="A133" s="1">
        <v>6775888955</v>
      </c>
      <c r="B133" s="25">
        <v>4732</v>
      </c>
      <c r="C133" s="25">
        <v>3.3900001049999999</v>
      </c>
      <c r="D133" s="25">
        <v>3.3900001049999999</v>
      </c>
      <c r="E133" s="25">
        <v>36</v>
      </c>
      <c r="F133" s="25">
        <v>18</v>
      </c>
      <c r="G133" s="25">
        <v>9</v>
      </c>
      <c r="H133" s="25">
        <v>2225</v>
      </c>
      <c r="I133" s="97"/>
    </row>
    <row r="134" spans="1:9" ht="18" x14ac:dyDescent="0.3">
      <c r="A134" s="1">
        <v>6962181067</v>
      </c>
      <c r="B134" s="25">
        <v>13217</v>
      </c>
      <c r="C134" s="25">
        <v>8.7399997710000008</v>
      </c>
      <c r="D134" s="25">
        <v>8.7399997710000008</v>
      </c>
      <c r="E134" s="25">
        <v>50</v>
      </c>
      <c r="F134" s="25">
        <v>3</v>
      </c>
      <c r="G134" s="25">
        <v>280</v>
      </c>
      <c r="H134" s="25">
        <v>2173</v>
      </c>
      <c r="I134" s="97"/>
    </row>
    <row r="135" spans="1:9" ht="18" x14ac:dyDescent="0.3">
      <c r="A135" s="1">
        <v>7007744171</v>
      </c>
      <c r="B135" s="25">
        <v>4631</v>
      </c>
      <c r="C135" s="25">
        <v>3.0999999049999998</v>
      </c>
      <c r="D135" s="25">
        <v>3.0999999049999998</v>
      </c>
      <c r="E135" s="25">
        <v>0</v>
      </c>
      <c r="F135" s="25">
        <v>0</v>
      </c>
      <c r="G135" s="25">
        <v>203</v>
      </c>
      <c r="H135" s="25">
        <v>2076</v>
      </c>
      <c r="I135" s="97"/>
    </row>
    <row r="136" spans="1:9" ht="18" x14ac:dyDescent="0.3">
      <c r="A136" s="1">
        <v>7086361926</v>
      </c>
      <c r="B136" s="25">
        <v>31</v>
      </c>
      <c r="C136" s="25">
        <v>0.01</v>
      </c>
      <c r="D136" s="25">
        <v>0.01</v>
      </c>
      <c r="E136" s="25">
        <v>0</v>
      </c>
      <c r="F136" s="25">
        <v>0</v>
      </c>
      <c r="G136" s="25">
        <v>3</v>
      </c>
      <c r="H136" s="25">
        <v>1635</v>
      </c>
      <c r="I136" s="97"/>
    </row>
    <row r="137" spans="1:9" ht="18" x14ac:dyDescent="0.3">
      <c r="A137" s="1">
        <v>8053475328</v>
      </c>
      <c r="B137" s="25">
        <v>14549</v>
      </c>
      <c r="C137" s="25">
        <v>11.10999966</v>
      </c>
      <c r="D137" s="25">
        <v>11.10999966</v>
      </c>
      <c r="E137" s="25">
        <v>96</v>
      </c>
      <c r="F137" s="25">
        <v>6</v>
      </c>
      <c r="G137" s="25">
        <v>83</v>
      </c>
      <c r="H137" s="25">
        <v>2867</v>
      </c>
      <c r="I137" s="97"/>
    </row>
    <row r="138" spans="1:9" ht="18" x14ac:dyDescent="0.3">
      <c r="A138" s="1">
        <v>8253242879</v>
      </c>
      <c r="B138" s="25">
        <v>9256</v>
      </c>
      <c r="C138" s="25">
        <v>6.1399998660000001</v>
      </c>
      <c r="D138" s="25">
        <v>6.1399998660000001</v>
      </c>
      <c r="E138" s="25">
        <v>6</v>
      </c>
      <c r="F138" s="25">
        <v>51</v>
      </c>
      <c r="G138" s="25">
        <v>115</v>
      </c>
      <c r="H138" s="25">
        <v>1880</v>
      </c>
      <c r="I138" s="97"/>
    </row>
    <row r="139" spans="1:9" ht="18" x14ac:dyDescent="0.3">
      <c r="A139" s="1">
        <v>8378563200</v>
      </c>
      <c r="B139" s="25">
        <v>11207</v>
      </c>
      <c r="C139" s="25">
        <v>8.8900003430000005</v>
      </c>
      <c r="D139" s="25">
        <v>8.8900003430000005</v>
      </c>
      <c r="E139" s="25">
        <v>64</v>
      </c>
      <c r="F139" s="25">
        <v>21</v>
      </c>
      <c r="G139" s="25">
        <v>142</v>
      </c>
      <c r="H139" s="25">
        <v>3363</v>
      </c>
      <c r="I139" s="97"/>
    </row>
    <row r="140" spans="1:9" ht="18" x14ac:dyDescent="0.3">
      <c r="A140" s="1">
        <v>8583815059</v>
      </c>
      <c r="B140" s="25">
        <v>5319</v>
      </c>
      <c r="C140" s="25">
        <v>4.1500000950000002</v>
      </c>
      <c r="D140" s="25">
        <v>4.1500000950000002</v>
      </c>
      <c r="E140" s="25">
        <v>0</v>
      </c>
      <c r="F140" s="25">
        <v>0</v>
      </c>
      <c r="G140" s="25">
        <v>0</v>
      </c>
      <c r="H140" s="25">
        <v>2693</v>
      </c>
      <c r="I140" s="97"/>
    </row>
    <row r="141" spans="1:9" ht="18" x14ac:dyDescent="0.3">
      <c r="A141" s="1">
        <v>8792009665</v>
      </c>
      <c r="B141" s="25">
        <v>244</v>
      </c>
      <c r="C141" s="25">
        <v>0.15999999600000001</v>
      </c>
      <c r="D141" s="25">
        <v>0.15999999600000001</v>
      </c>
      <c r="E141" s="25">
        <v>0</v>
      </c>
      <c r="F141" s="25">
        <v>0</v>
      </c>
      <c r="G141" s="25">
        <v>12</v>
      </c>
      <c r="H141" s="25">
        <v>1721</v>
      </c>
      <c r="I141" s="97"/>
    </row>
    <row r="142" spans="1:9" ht="18" x14ac:dyDescent="0.3">
      <c r="A142" s="1">
        <v>8877689391</v>
      </c>
      <c r="B142" s="25">
        <v>29326</v>
      </c>
      <c r="C142" s="25">
        <v>25.290000920000001</v>
      </c>
      <c r="D142" s="25">
        <v>25.290000920000001</v>
      </c>
      <c r="E142" s="25">
        <v>94</v>
      </c>
      <c r="F142" s="25">
        <v>29</v>
      </c>
      <c r="G142" s="25">
        <v>429</v>
      </c>
      <c r="H142" s="25">
        <v>4547</v>
      </c>
      <c r="I142" s="97"/>
    </row>
    <row r="143" spans="1:9" ht="18" x14ac:dyDescent="0.3">
      <c r="A143" s="60" t="s">
        <v>88</v>
      </c>
      <c r="B143" s="61">
        <v>205096</v>
      </c>
      <c r="C143" s="61">
        <v>145.29999872799999</v>
      </c>
      <c r="D143" s="61">
        <v>145.29999872799999</v>
      </c>
      <c r="E143" s="61">
        <v>605</v>
      </c>
      <c r="F143" s="61">
        <v>379</v>
      </c>
      <c r="G143" s="61">
        <v>5291</v>
      </c>
      <c r="H143" s="61">
        <v>71391</v>
      </c>
      <c r="I143" s="97">
        <f>COUNT(A144:A176)</f>
        <v>32</v>
      </c>
    </row>
    <row r="144" spans="1:9" ht="18" x14ac:dyDescent="0.3">
      <c r="A144" s="1">
        <v>1503960366</v>
      </c>
      <c r="B144" s="25">
        <v>9705</v>
      </c>
      <c r="C144" s="25">
        <v>6.4800000190000002</v>
      </c>
      <c r="D144" s="25">
        <v>6.4800000190000002</v>
      </c>
      <c r="E144" s="25">
        <v>38</v>
      </c>
      <c r="F144" s="25">
        <v>20</v>
      </c>
      <c r="G144" s="25">
        <v>164</v>
      </c>
      <c r="H144" s="25">
        <v>1728</v>
      </c>
      <c r="I144" s="97"/>
    </row>
    <row r="145" spans="1:9" ht="18" x14ac:dyDescent="0.3">
      <c r="A145" s="1">
        <v>1624580081</v>
      </c>
      <c r="B145" s="25">
        <v>6175</v>
      </c>
      <c r="C145" s="25">
        <v>4.0599999430000002</v>
      </c>
      <c r="D145" s="25">
        <v>4.0599999430000002</v>
      </c>
      <c r="E145" s="25">
        <v>15</v>
      </c>
      <c r="F145" s="25">
        <v>22</v>
      </c>
      <c r="G145" s="25">
        <v>127</v>
      </c>
      <c r="H145" s="25">
        <v>1554</v>
      </c>
      <c r="I145" s="97"/>
    </row>
    <row r="146" spans="1:9" ht="18" x14ac:dyDescent="0.3">
      <c r="A146" s="1">
        <v>1644430081</v>
      </c>
      <c r="B146" s="25">
        <v>8757</v>
      </c>
      <c r="C146" s="25">
        <v>6.3699998860000004</v>
      </c>
      <c r="D146" s="25">
        <v>6.3699998860000004</v>
      </c>
      <c r="E146" s="25">
        <v>29</v>
      </c>
      <c r="F146" s="25">
        <v>13</v>
      </c>
      <c r="G146" s="25">
        <v>186</v>
      </c>
      <c r="H146" s="25">
        <v>3011</v>
      </c>
      <c r="I146" s="97"/>
    </row>
    <row r="147" spans="1:9" ht="18" x14ac:dyDescent="0.3">
      <c r="A147" s="1">
        <v>1844505072</v>
      </c>
      <c r="B147" s="25">
        <v>4525</v>
      </c>
      <c r="C147" s="25">
        <v>2.9900000100000002</v>
      </c>
      <c r="D147" s="25">
        <v>2.9900000100000002</v>
      </c>
      <c r="E147" s="25">
        <v>2</v>
      </c>
      <c r="F147" s="25">
        <v>8</v>
      </c>
      <c r="G147" s="25">
        <v>199</v>
      </c>
      <c r="H147" s="25">
        <v>1793</v>
      </c>
      <c r="I147" s="97"/>
    </row>
    <row r="148" spans="1:9" ht="18" x14ac:dyDescent="0.3">
      <c r="A148" s="1">
        <v>1927972279</v>
      </c>
      <c r="B148" s="25">
        <v>0</v>
      </c>
      <c r="C148" s="25">
        <v>0</v>
      </c>
      <c r="D148" s="25">
        <v>0</v>
      </c>
      <c r="E148" s="25">
        <v>0</v>
      </c>
      <c r="F148" s="25">
        <v>0</v>
      </c>
      <c r="G148" s="25">
        <v>0</v>
      </c>
      <c r="H148" s="25">
        <v>2063</v>
      </c>
      <c r="I148" s="97"/>
    </row>
    <row r="149" spans="1:9" ht="18" x14ac:dyDescent="0.3">
      <c r="A149" s="1">
        <v>2022484408</v>
      </c>
      <c r="B149" s="25">
        <v>15112</v>
      </c>
      <c r="C149" s="25">
        <v>11.399999619999999</v>
      </c>
      <c r="D149" s="25">
        <v>11.399999619999999</v>
      </c>
      <c r="E149" s="25">
        <v>28</v>
      </c>
      <c r="F149" s="25">
        <v>29</v>
      </c>
      <c r="G149" s="25">
        <v>331</v>
      </c>
      <c r="H149" s="25">
        <v>2782</v>
      </c>
      <c r="I149" s="97"/>
    </row>
    <row r="150" spans="1:9" ht="18" x14ac:dyDescent="0.3">
      <c r="A150" s="1">
        <v>2026352035</v>
      </c>
      <c r="B150" s="25">
        <v>838</v>
      </c>
      <c r="C150" s="25">
        <v>0.519999981</v>
      </c>
      <c r="D150" s="25">
        <v>0.519999981</v>
      </c>
      <c r="E150" s="25">
        <v>0</v>
      </c>
      <c r="F150" s="25">
        <v>0</v>
      </c>
      <c r="G150" s="25">
        <v>60</v>
      </c>
      <c r="H150" s="25">
        <v>1214</v>
      </c>
      <c r="I150" s="97"/>
    </row>
    <row r="151" spans="1:9" ht="18" x14ac:dyDescent="0.3">
      <c r="A151" s="1">
        <v>2320127002</v>
      </c>
      <c r="B151" s="25">
        <v>6198</v>
      </c>
      <c r="C151" s="25">
        <v>4.1799998279999997</v>
      </c>
      <c r="D151" s="25">
        <v>4.1799998279999997</v>
      </c>
      <c r="E151" s="25">
        <v>0</v>
      </c>
      <c r="F151" s="25">
        <v>0</v>
      </c>
      <c r="G151" s="25">
        <v>249</v>
      </c>
      <c r="H151" s="25">
        <v>1852</v>
      </c>
      <c r="I151" s="97"/>
    </row>
    <row r="152" spans="1:9" ht="18" x14ac:dyDescent="0.3">
      <c r="A152" s="1">
        <v>2347167796</v>
      </c>
      <c r="B152" s="25">
        <v>5472</v>
      </c>
      <c r="C152" s="25">
        <v>3.619999886</v>
      </c>
      <c r="D152" s="25">
        <v>3.619999886</v>
      </c>
      <c r="E152" s="25">
        <v>1</v>
      </c>
      <c r="F152" s="25">
        <v>7</v>
      </c>
      <c r="G152" s="25">
        <v>249</v>
      </c>
      <c r="H152" s="25">
        <v>1882</v>
      </c>
      <c r="I152" s="97"/>
    </row>
    <row r="153" spans="1:9" ht="18" x14ac:dyDescent="0.3">
      <c r="A153" s="1">
        <v>2873212765</v>
      </c>
      <c r="B153" s="25">
        <v>2524</v>
      </c>
      <c r="C153" s="25">
        <v>1.7000000479999999</v>
      </c>
      <c r="D153" s="25">
        <v>1.7000000479999999</v>
      </c>
      <c r="E153" s="25">
        <v>0</v>
      </c>
      <c r="F153" s="25">
        <v>8</v>
      </c>
      <c r="G153" s="25">
        <v>160</v>
      </c>
      <c r="H153" s="25">
        <v>1529</v>
      </c>
      <c r="I153" s="97"/>
    </row>
    <row r="154" spans="1:9" ht="18" x14ac:dyDescent="0.3">
      <c r="A154" s="1">
        <v>3372868164</v>
      </c>
      <c r="B154" s="25">
        <v>8199</v>
      </c>
      <c r="C154" s="25">
        <v>5.8800001139999996</v>
      </c>
      <c r="D154" s="25">
        <v>5.8800001139999996</v>
      </c>
      <c r="E154" s="25">
        <v>11</v>
      </c>
      <c r="F154" s="25">
        <v>2</v>
      </c>
      <c r="G154" s="25">
        <v>322</v>
      </c>
      <c r="H154" s="25">
        <v>1964</v>
      </c>
      <c r="I154" s="97"/>
    </row>
    <row r="155" spans="1:9" ht="18" x14ac:dyDescent="0.3">
      <c r="A155" s="1">
        <v>3977333714</v>
      </c>
      <c r="B155" s="25">
        <v>10415</v>
      </c>
      <c r="C155" s="25">
        <v>6.9699997900000001</v>
      </c>
      <c r="D155" s="25">
        <v>6.9699997900000001</v>
      </c>
      <c r="E155" s="25">
        <v>11</v>
      </c>
      <c r="F155" s="25">
        <v>58</v>
      </c>
      <c r="G155" s="25">
        <v>205</v>
      </c>
      <c r="H155" s="25">
        <v>1529</v>
      </c>
      <c r="I155" s="97"/>
    </row>
    <row r="156" spans="1:9" ht="18" x14ac:dyDescent="0.3">
      <c r="A156" s="1">
        <v>4020332650</v>
      </c>
      <c r="B156" s="25">
        <v>16</v>
      </c>
      <c r="C156" s="25">
        <v>0.01</v>
      </c>
      <c r="D156" s="25">
        <v>0.01</v>
      </c>
      <c r="E156" s="25">
        <v>0</v>
      </c>
      <c r="F156" s="25">
        <v>0</v>
      </c>
      <c r="G156" s="25">
        <v>2</v>
      </c>
      <c r="H156" s="25">
        <v>1990</v>
      </c>
      <c r="I156" s="97"/>
    </row>
    <row r="157" spans="1:9" ht="18" x14ac:dyDescent="0.3">
      <c r="A157" s="1">
        <v>4319703577</v>
      </c>
      <c r="B157" s="25">
        <v>29</v>
      </c>
      <c r="C157" s="25">
        <v>0.02</v>
      </c>
      <c r="D157" s="25">
        <v>0.02</v>
      </c>
      <c r="E157" s="25">
        <v>0</v>
      </c>
      <c r="F157" s="25">
        <v>0</v>
      </c>
      <c r="G157" s="25">
        <v>3</v>
      </c>
      <c r="H157" s="25">
        <v>1464</v>
      </c>
      <c r="I157" s="97"/>
    </row>
    <row r="158" spans="1:9" ht="18" x14ac:dyDescent="0.3">
      <c r="A158" s="1">
        <v>4388161847</v>
      </c>
      <c r="B158" s="25">
        <v>4660</v>
      </c>
      <c r="C158" s="25">
        <v>3.579999924</v>
      </c>
      <c r="D158" s="25">
        <v>3.579999924</v>
      </c>
      <c r="E158" s="25">
        <v>0</v>
      </c>
      <c r="F158" s="25">
        <v>0</v>
      </c>
      <c r="G158" s="25">
        <v>201</v>
      </c>
      <c r="H158" s="25">
        <v>2572</v>
      </c>
      <c r="I158" s="97"/>
    </row>
    <row r="159" spans="1:9" ht="18" x14ac:dyDescent="0.3">
      <c r="A159" s="1">
        <v>4445114986</v>
      </c>
      <c r="B159" s="25">
        <v>2268</v>
      </c>
      <c r="C159" s="25">
        <v>1.519999981</v>
      </c>
      <c r="D159" s="25">
        <v>1.519999981</v>
      </c>
      <c r="E159" s="25">
        <v>0</v>
      </c>
      <c r="F159" s="25">
        <v>0</v>
      </c>
      <c r="G159" s="25">
        <v>114</v>
      </c>
      <c r="H159" s="25">
        <v>1933</v>
      </c>
      <c r="I159" s="97"/>
    </row>
    <row r="160" spans="1:9" ht="18" x14ac:dyDescent="0.3">
      <c r="A160" s="1">
        <v>4558609924</v>
      </c>
      <c r="B160" s="25">
        <v>9634</v>
      </c>
      <c r="C160" s="25">
        <v>6.4000000950000002</v>
      </c>
      <c r="D160" s="25">
        <v>6.4000000950000002</v>
      </c>
      <c r="E160" s="25">
        <v>7</v>
      </c>
      <c r="F160" s="25">
        <v>19</v>
      </c>
      <c r="G160" s="25">
        <v>304</v>
      </c>
      <c r="H160" s="25">
        <v>2117</v>
      </c>
      <c r="I160" s="97"/>
    </row>
    <row r="161" spans="1:9" ht="18" x14ac:dyDescent="0.3">
      <c r="A161" s="1">
        <v>4702921684</v>
      </c>
      <c r="B161" s="25">
        <v>12692</v>
      </c>
      <c r="C161" s="25">
        <v>10.289999959999999</v>
      </c>
      <c r="D161" s="25">
        <v>10.289999959999999</v>
      </c>
      <c r="E161" s="25">
        <v>12</v>
      </c>
      <c r="F161" s="25">
        <v>66</v>
      </c>
      <c r="G161" s="25">
        <v>302</v>
      </c>
      <c r="H161" s="25">
        <v>3394</v>
      </c>
      <c r="I161" s="97"/>
    </row>
    <row r="162" spans="1:9" ht="18" x14ac:dyDescent="0.3">
      <c r="A162" s="1">
        <v>5553957443</v>
      </c>
      <c r="B162" s="25">
        <v>655</v>
      </c>
      <c r="C162" s="25">
        <v>0.43000000700000002</v>
      </c>
      <c r="D162" s="25">
        <v>0.43000000700000002</v>
      </c>
      <c r="E162" s="25">
        <v>0</v>
      </c>
      <c r="F162" s="25">
        <v>0</v>
      </c>
      <c r="G162" s="25">
        <v>46</v>
      </c>
      <c r="H162" s="25">
        <v>1397</v>
      </c>
      <c r="I162" s="97"/>
    </row>
    <row r="163" spans="1:9" ht="18" x14ac:dyDescent="0.3">
      <c r="A163" s="1">
        <v>5577150313</v>
      </c>
      <c r="B163" s="25">
        <v>12231</v>
      </c>
      <c r="C163" s="25">
        <v>9.1400003430000005</v>
      </c>
      <c r="D163" s="25">
        <v>9.1400003430000005</v>
      </c>
      <c r="E163" s="25">
        <v>200</v>
      </c>
      <c r="F163" s="25">
        <v>37</v>
      </c>
      <c r="G163" s="25">
        <v>159</v>
      </c>
      <c r="H163" s="25">
        <v>4552</v>
      </c>
      <c r="I163" s="97"/>
    </row>
    <row r="164" spans="1:9" ht="18" x14ac:dyDescent="0.3">
      <c r="A164" s="1">
        <v>6117666160</v>
      </c>
      <c r="B164" s="25">
        <v>7150</v>
      </c>
      <c r="C164" s="25">
        <v>5.4000000950000002</v>
      </c>
      <c r="D164" s="25">
        <v>5.4000000950000002</v>
      </c>
      <c r="E164" s="25">
        <v>0</v>
      </c>
      <c r="F164" s="25">
        <v>0</v>
      </c>
      <c r="G164" s="25">
        <v>312</v>
      </c>
      <c r="H164" s="25">
        <v>2225</v>
      </c>
      <c r="I164" s="97"/>
    </row>
    <row r="165" spans="1:9" ht="18" x14ac:dyDescent="0.3">
      <c r="A165" s="1">
        <v>6290855005</v>
      </c>
      <c r="B165" s="25">
        <v>7851</v>
      </c>
      <c r="C165" s="25">
        <v>5.9400000569999998</v>
      </c>
      <c r="D165" s="25">
        <v>5.9400000569999998</v>
      </c>
      <c r="E165" s="25">
        <v>31</v>
      </c>
      <c r="F165" s="25">
        <v>12</v>
      </c>
      <c r="G165" s="25">
        <v>225</v>
      </c>
      <c r="H165" s="25">
        <v>3171</v>
      </c>
      <c r="I165" s="97"/>
    </row>
    <row r="166" spans="1:9" ht="18" x14ac:dyDescent="0.3">
      <c r="A166" s="1">
        <v>6775888955</v>
      </c>
      <c r="B166" s="25">
        <v>2497</v>
      </c>
      <c r="C166" s="25">
        <v>1.789999962</v>
      </c>
      <c r="D166" s="25">
        <v>1.789999962</v>
      </c>
      <c r="E166" s="25">
        <v>5</v>
      </c>
      <c r="F166" s="25">
        <v>24</v>
      </c>
      <c r="G166" s="25">
        <v>19</v>
      </c>
      <c r="H166" s="25">
        <v>2067</v>
      </c>
      <c r="I166" s="97"/>
    </row>
    <row r="167" spans="1:9" ht="18" x14ac:dyDescent="0.3">
      <c r="A167" s="1">
        <v>6962181067</v>
      </c>
      <c r="B167" s="25">
        <v>10145</v>
      </c>
      <c r="C167" s="25">
        <v>6.7100000380000004</v>
      </c>
      <c r="D167" s="25">
        <v>6.7100000380000004</v>
      </c>
      <c r="E167" s="25">
        <v>5</v>
      </c>
      <c r="F167" s="25">
        <v>13</v>
      </c>
      <c r="G167" s="25">
        <v>295</v>
      </c>
      <c r="H167" s="25">
        <v>2027</v>
      </c>
      <c r="I167" s="97"/>
    </row>
    <row r="168" spans="1:9" ht="18" x14ac:dyDescent="0.3">
      <c r="A168" s="1">
        <v>7007744171</v>
      </c>
      <c r="B168" s="25">
        <v>8059</v>
      </c>
      <c r="C168" s="25">
        <v>5.3899998660000001</v>
      </c>
      <c r="D168" s="25">
        <v>5.3899998660000001</v>
      </c>
      <c r="E168" s="25">
        <v>0</v>
      </c>
      <c r="F168" s="25">
        <v>0</v>
      </c>
      <c r="G168" s="25">
        <v>305</v>
      </c>
      <c r="H168" s="25">
        <v>2383</v>
      </c>
      <c r="I168" s="97"/>
    </row>
    <row r="169" spans="1:9" ht="18" x14ac:dyDescent="0.3">
      <c r="A169" s="1">
        <v>7086361926</v>
      </c>
      <c r="B169" s="25">
        <v>0</v>
      </c>
      <c r="C169" s="25">
        <v>0</v>
      </c>
      <c r="D169" s="25">
        <v>0</v>
      </c>
      <c r="E169" s="25">
        <v>0</v>
      </c>
      <c r="F169" s="25">
        <v>0</v>
      </c>
      <c r="G169" s="25">
        <v>0</v>
      </c>
      <c r="H169" s="25">
        <v>1629</v>
      </c>
      <c r="I169" s="97"/>
    </row>
    <row r="170" spans="1:9" ht="18" x14ac:dyDescent="0.3">
      <c r="A170" s="1">
        <v>8053475328</v>
      </c>
      <c r="B170" s="25">
        <v>18827</v>
      </c>
      <c r="C170" s="25">
        <v>13.68999958</v>
      </c>
      <c r="D170" s="25">
        <v>13.68999958</v>
      </c>
      <c r="E170" s="25">
        <v>111</v>
      </c>
      <c r="F170" s="25">
        <v>21</v>
      </c>
      <c r="G170" s="25">
        <v>195</v>
      </c>
      <c r="H170" s="25">
        <v>3213</v>
      </c>
      <c r="I170" s="97"/>
    </row>
    <row r="171" spans="1:9" ht="18" x14ac:dyDescent="0.3">
      <c r="A171" s="1">
        <v>8253242879</v>
      </c>
      <c r="B171" s="25">
        <v>10204</v>
      </c>
      <c r="C171" s="25">
        <v>7.9099998469999999</v>
      </c>
      <c r="D171" s="25">
        <v>7.9099998469999999</v>
      </c>
      <c r="E171" s="25">
        <v>41</v>
      </c>
      <c r="F171" s="25">
        <v>5</v>
      </c>
      <c r="G171" s="25">
        <v>157</v>
      </c>
      <c r="H171" s="25">
        <v>2112</v>
      </c>
      <c r="I171" s="97"/>
    </row>
    <row r="172" spans="1:9" ht="18" x14ac:dyDescent="0.3">
      <c r="A172" s="1">
        <v>8378563200</v>
      </c>
      <c r="B172" s="25">
        <v>2132</v>
      </c>
      <c r="C172" s="25">
        <v>1.690000057</v>
      </c>
      <c r="D172" s="25">
        <v>1.690000057</v>
      </c>
      <c r="E172" s="25">
        <v>0</v>
      </c>
      <c r="F172" s="25">
        <v>0</v>
      </c>
      <c r="G172" s="25">
        <v>93</v>
      </c>
      <c r="H172" s="25">
        <v>2572</v>
      </c>
      <c r="I172" s="97"/>
    </row>
    <row r="173" spans="1:9" ht="18" x14ac:dyDescent="0.3">
      <c r="A173" s="1">
        <v>8583815059</v>
      </c>
      <c r="B173" s="25">
        <v>3008</v>
      </c>
      <c r="C173" s="25">
        <v>2.3499999049999998</v>
      </c>
      <c r="D173" s="25">
        <v>2.3499999049999998</v>
      </c>
      <c r="E173" s="25">
        <v>0</v>
      </c>
      <c r="F173" s="25">
        <v>0</v>
      </c>
      <c r="G173" s="25">
        <v>0</v>
      </c>
      <c r="H173" s="25">
        <v>2439</v>
      </c>
      <c r="I173" s="97"/>
    </row>
    <row r="174" spans="1:9" ht="18" x14ac:dyDescent="0.3">
      <c r="A174" s="1">
        <v>8792009665</v>
      </c>
      <c r="B174" s="25">
        <v>0</v>
      </c>
      <c r="C174" s="25">
        <v>0</v>
      </c>
      <c r="D174" s="25">
        <v>0</v>
      </c>
      <c r="E174" s="25">
        <v>0</v>
      </c>
      <c r="F174" s="25">
        <v>0</v>
      </c>
      <c r="G174" s="25">
        <v>0</v>
      </c>
      <c r="H174" s="25">
        <v>1688</v>
      </c>
      <c r="I174" s="97"/>
    </row>
    <row r="175" spans="1:9" ht="18" x14ac:dyDescent="0.3">
      <c r="A175" s="1">
        <v>8877689391</v>
      </c>
      <c r="B175" s="25">
        <v>15118</v>
      </c>
      <c r="C175" s="25">
        <v>8.8699998860000004</v>
      </c>
      <c r="D175" s="25">
        <v>8.8699998860000004</v>
      </c>
      <c r="E175" s="25">
        <v>58</v>
      </c>
      <c r="F175" s="25">
        <v>15</v>
      </c>
      <c r="G175" s="25">
        <v>307</v>
      </c>
      <c r="H175" s="25">
        <v>3545</v>
      </c>
      <c r="I175" s="97"/>
    </row>
    <row r="176" spans="1:9" ht="18" x14ac:dyDescent="0.3">
      <c r="A176" s="60" t="s">
        <v>89</v>
      </c>
      <c r="B176" s="61">
        <v>252703</v>
      </c>
      <c r="C176" s="61">
        <v>181.04999919199997</v>
      </c>
      <c r="D176" s="61">
        <v>179.97999949899997</v>
      </c>
      <c r="E176" s="61">
        <v>781</v>
      </c>
      <c r="F176" s="61">
        <v>516</v>
      </c>
      <c r="G176" s="61">
        <v>6025</v>
      </c>
      <c r="H176" s="61">
        <v>74668</v>
      </c>
      <c r="I176" s="97">
        <f>COUNT(A177:A209)</f>
        <v>32</v>
      </c>
    </row>
    <row r="177" spans="1:9" ht="18" x14ac:dyDescent="0.3">
      <c r="A177" s="1">
        <v>1503960366</v>
      </c>
      <c r="B177" s="25">
        <v>13019</v>
      </c>
      <c r="C177" s="25">
        <v>8.5900001530000001</v>
      </c>
      <c r="D177" s="25">
        <v>8.5900001530000001</v>
      </c>
      <c r="E177" s="25">
        <v>42</v>
      </c>
      <c r="F177" s="25">
        <v>16</v>
      </c>
      <c r="G177" s="25">
        <v>233</v>
      </c>
      <c r="H177" s="25">
        <v>1921</v>
      </c>
      <c r="I177" s="97"/>
    </row>
    <row r="178" spans="1:9" ht="18" x14ac:dyDescent="0.3">
      <c r="A178" s="1">
        <v>1624580081</v>
      </c>
      <c r="B178" s="25">
        <v>10536</v>
      </c>
      <c r="C178" s="25">
        <v>7.4099998469999999</v>
      </c>
      <c r="D178" s="25">
        <v>7.4099998469999999</v>
      </c>
      <c r="E178" s="25">
        <v>17</v>
      </c>
      <c r="F178" s="25">
        <v>7</v>
      </c>
      <c r="G178" s="25">
        <v>202</v>
      </c>
      <c r="H178" s="25">
        <v>1604</v>
      </c>
      <c r="I178" s="97"/>
    </row>
    <row r="179" spans="1:9" ht="18" x14ac:dyDescent="0.3">
      <c r="A179" s="1">
        <v>1644430081</v>
      </c>
      <c r="B179" s="25">
        <v>7132</v>
      </c>
      <c r="C179" s="25">
        <v>5.1900000569999998</v>
      </c>
      <c r="D179" s="25">
        <v>5.1900000569999998</v>
      </c>
      <c r="E179" s="25">
        <v>15</v>
      </c>
      <c r="F179" s="25">
        <v>33</v>
      </c>
      <c r="G179" s="25">
        <v>121</v>
      </c>
      <c r="H179" s="25">
        <v>2806</v>
      </c>
      <c r="I179" s="97"/>
    </row>
    <row r="180" spans="1:9" ht="18" x14ac:dyDescent="0.3">
      <c r="A180" s="1">
        <v>1844505072</v>
      </c>
      <c r="B180" s="25">
        <v>4597</v>
      </c>
      <c r="C180" s="25">
        <v>3.039999962</v>
      </c>
      <c r="D180" s="25">
        <v>3.039999962</v>
      </c>
      <c r="E180" s="25">
        <v>0</v>
      </c>
      <c r="F180" s="25">
        <v>12</v>
      </c>
      <c r="G180" s="25">
        <v>217</v>
      </c>
      <c r="H180" s="25">
        <v>1814</v>
      </c>
      <c r="I180" s="97"/>
    </row>
    <row r="181" spans="1:9" ht="18" x14ac:dyDescent="0.3">
      <c r="A181" s="1">
        <v>1927972279</v>
      </c>
      <c r="B181" s="25">
        <v>244</v>
      </c>
      <c r="C181" s="25">
        <v>0.17000000200000001</v>
      </c>
      <c r="D181" s="25">
        <v>0.17000000200000001</v>
      </c>
      <c r="E181" s="25">
        <v>0</v>
      </c>
      <c r="F181" s="25">
        <v>0</v>
      </c>
      <c r="G181" s="25">
        <v>17</v>
      </c>
      <c r="H181" s="25">
        <v>2111</v>
      </c>
      <c r="I181" s="97"/>
    </row>
    <row r="182" spans="1:9" ht="18" x14ac:dyDescent="0.3">
      <c r="A182" s="1">
        <v>2022484408</v>
      </c>
      <c r="B182" s="25">
        <v>14131</v>
      </c>
      <c r="C182" s="25">
        <v>10.06999969</v>
      </c>
      <c r="D182" s="25">
        <v>10.06999969</v>
      </c>
      <c r="E182" s="25">
        <v>48</v>
      </c>
      <c r="F182" s="25">
        <v>3</v>
      </c>
      <c r="G182" s="25">
        <v>311</v>
      </c>
      <c r="H182" s="25">
        <v>2770</v>
      </c>
      <c r="I182" s="97"/>
    </row>
    <row r="183" spans="1:9" ht="18" x14ac:dyDescent="0.3">
      <c r="A183" s="1">
        <v>2026352035</v>
      </c>
      <c r="B183" s="25">
        <v>3325</v>
      </c>
      <c r="C183" s="25">
        <v>2.0599999430000002</v>
      </c>
      <c r="D183" s="25">
        <v>2.0599999430000002</v>
      </c>
      <c r="E183" s="25">
        <v>0</v>
      </c>
      <c r="F183" s="25">
        <v>0</v>
      </c>
      <c r="G183" s="25">
        <v>182</v>
      </c>
      <c r="H183" s="25">
        <v>1419</v>
      </c>
      <c r="I183" s="97"/>
    </row>
    <row r="184" spans="1:9" ht="18" x14ac:dyDescent="0.3">
      <c r="A184" s="1">
        <v>2320127002</v>
      </c>
      <c r="B184" s="25">
        <v>6559</v>
      </c>
      <c r="C184" s="25">
        <v>4.420000076</v>
      </c>
      <c r="D184" s="25">
        <v>4.420000076</v>
      </c>
      <c r="E184" s="25">
        <v>0</v>
      </c>
      <c r="F184" s="25">
        <v>7</v>
      </c>
      <c r="G184" s="25">
        <v>260</v>
      </c>
      <c r="H184" s="25">
        <v>1905</v>
      </c>
      <c r="I184" s="97"/>
    </row>
    <row r="185" spans="1:9" ht="18" x14ac:dyDescent="0.3">
      <c r="A185" s="1">
        <v>2347167796</v>
      </c>
      <c r="B185" s="25">
        <v>8247</v>
      </c>
      <c r="C185" s="25">
        <v>5.4499998090000004</v>
      </c>
      <c r="D185" s="25">
        <v>5.4499998090000004</v>
      </c>
      <c r="E185" s="25">
        <v>11</v>
      </c>
      <c r="F185" s="25">
        <v>16</v>
      </c>
      <c r="G185" s="25">
        <v>206</v>
      </c>
      <c r="H185" s="25">
        <v>1944</v>
      </c>
      <c r="I185" s="97"/>
    </row>
    <row r="186" spans="1:9" ht="18" x14ac:dyDescent="0.3">
      <c r="A186" s="1">
        <v>2873212765</v>
      </c>
      <c r="B186" s="25">
        <v>7762</v>
      </c>
      <c r="C186" s="25">
        <v>5.2399997709999999</v>
      </c>
      <c r="D186" s="25">
        <v>5.2399997709999999</v>
      </c>
      <c r="E186" s="25">
        <v>1</v>
      </c>
      <c r="F186" s="25">
        <v>6</v>
      </c>
      <c r="G186" s="25">
        <v>311</v>
      </c>
      <c r="H186" s="25">
        <v>1890</v>
      </c>
      <c r="I186" s="97"/>
    </row>
    <row r="187" spans="1:9" ht="18" x14ac:dyDescent="0.3">
      <c r="A187" s="1">
        <v>3372868164</v>
      </c>
      <c r="B187" s="25">
        <v>6798</v>
      </c>
      <c r="C187" s="25">
        <v>4.6399998660000001</v>
      </c>
      <c r="D187" s="25">
        <v>4.6399998660000001</v>
      </c>
      <c r="E187" s="25">
        <v>20</v>
      </c>
      <c r="F187" s="25">
        <v>7</v>
      </c>
      <c r="G187" s="25">
        <v>343</v>
      </c>
      <c r="H187" s="25">
        <v>2014</v>
      </c>
      <c r="I187" s="97"/>
    </row>
    <row r="188" spans="1:9" ht="18" x14ac:dyDescent="0.3">
      <c r="A188" s="1">
        <v>3977333714</v>
      </c>
      <c r="B188" s="25">
        <v>11663</v>
      </c>
      <c r="C188" s="25">
        <v>7.8000001909999996</v>
      </c>
      <c r="D188" s="25">
        <v>7.8000001909999996</v>
      </c>
      <c r="E188" s="25">
        <v>4</v>
      </c>
      <c r="F188" s="25">
        <v>95</v>
      </c>
      <c r="G188" s="25">
        <v>214</v>
      </c>
      <c r="H188" s="25">
        <v>1584</v>
      </c>
      <c r="I188" s="97"/>
    </row>
    <row r="189" spans="1:9" ht="18" x14ac:dyDescent="0.3">
      <c r="A189" s="1">
        <v>4020332650</v>
      </c>
      <c r="B189" s="25">
        <v>62</v>
      </c>
      <c r="C189" s="25">
        <v>3.9999999000000001E-2</v>
      </c>
      <c r="D189" s="25">
        <v>3.9999999000000001E-2</v>
      </c>
      <c r="E189" s="25">
        <v>0</v>
      </c>
      <c r="F189" s="25">
        <v>0</v>
      </c>
      <c r="G189" s="25">
        <v>2</v>
      </c>
      <c r="H189" s="25">
        <v>1995</v>
      </c>
      <c r="I189" s="97"/>
    </row>
    <row r="190" spans="1:9" ht="18" x14ac:dyDescent="0.3">
      <c r="A190" s="1">
        <v>4319703577</v>
      </c>
      <c r="B190" s="25">
        <v>2276</v>
      </c>
      <c r="C190" s="25">
        <v>1.5499999520000001</v>
      </c>
      <c r="D190" s="25">
        <v>1.5499999520000001</v>
      </c>
      <c r="E190" s="25">
        <v>1</v>
      </c>
      <c r="F190" s="25">
        <v>9</v>
      </c>
      <c r="G190" s="25">
        <v>58</v>
      </c>
      <c r="H190" s="25">
        <v>1632</v>
      </c>
      <c r="I190" s="97"/>
    </row>
    <row r="191" spans="1:9" ht="18" x14ac:dyDescent="0.3">
      <c r="A191" s="1">
        <v>4388161847</v>
      </c>
      <c r="B191" s="25">
        <v>11009</v>
      </c>
      <c r="C191" s="25">
        <v>9.1000003809999992</v>
      </c>
      <c r="D191" s="25">
        <v>9.1000003809999992</v>
      </c>
      <c r="E191" s="25">
        <v>27</v>
      </c>
      <c r="F191" s="25">
        <v>8</v>
      </c>
      <c r="G191" s="25">
        <v>239</v>
      </c>
      <c r="H191" s="25">
        <v>3274</v>
      </c>
      <c r="I191" s="97"/>
    </row>
    <row r="192" spans="1:9" ht="18" x14ac:dyDescent="0.3">
      <c r="A192" s="1">
        <v>4445114986</v>
      </c>
      <c r="B192" s="25">
        <v>6155</v>
      </c>
      <c r="C192" s="25">
        <v>4.2399997709999999</v>
      </c>
      <c r="D192" s="25">
        <v>4.2399997709999999</v>
      </c>
      <c r="E192" s="25">
        <v>25</v>
      </c>
      <c r="F192" s="25">
        <v>6</v>
      </c>
      <c r="G192" s="25">
        <v>162</v>
      </c>
      <c r="H192" s="25">
        <v>2248</v>
      </c>
      <c r="I192" s="97"/>
    </row>
    <row r="193" spans="1:9" ht="18" x14ac:dyDescent="0.3">
      <c r="A193" s="1">
        <v>4558609924</v>
      </c>
      <c r="B193" s="25">
        <v>8940</v>
      </c>
      <c r="C193" s="25">
        <v>5.9099998469999999</v>
      </c>
      <c r="D193" s="25">
        <v>5.9099998469999999</v>
      </c>
      <c r="E193" s="25">
        <v>14</v>
      </c>
      <c r="F193" s="25">
        <v>15</v>
      </c>
      <c r="G193" s="25">
        <v>331</v>
      </c>
      <c r="H193" s="25">
        <v>2116</v>
      </c>
      <c r="I193" s="97"/>
    </row>
    <row r="194" spans="1:9" ht="18" x14ac:dyDescent="0.3">
      <c r="A194" s="1">
        <v>4702921684</v>
      </c>
      <c r="B194" s="25">
        <v>9105</v>
      </c>
      <c r="C194" s="25">
        <v>7.3800001139999996</v>
      </c>
      <c r="D194" s="25">
        <v>7.3800001139999996</v>
      </c>
      <c r="E194" s="25">
        <v>22</v>
      </c>
      <c r="F194" s="25">
        <v>30</v>
      </c>
      <c r="G194" s="25">
        <v>191</v>
      </c>
      <c r="H194" s="25">
        <v>3013</v>
      </c>
      <c r="I194" s="97"/>
    </row>
    <row r="195" spans="1:9" ht="18" x14ac:dyDescent="0.3">
      <c r="A195" s="1">
        <v>5553957443</v>
      </c>
      <c r="B195" s="25">
        <v>3727</v>
      </c>
      <c r="C195" s="25">
        <v>2.4300000669999999</v>
      </c>
      <c r="D195" s="25">
        <v>2.4300000669999999</v>
      </c>
      <c r="E195" s="25">
        <v>0</v>
      </c>
      <c r="F195" s="25">
        <v>0</v>
      </c>
      <c r="G195" s="25">
        <v>206</v>
      </c>
      <c r="H195" s="25">
        <v>1683</v>
      </c>
      <c r="I195" s="97"/>
    </row>
    <row r="196" spans="1:9" ht="18" x14ac:dyDescent="0.3">
      <c r="A196" s="1">
        <v>5577150313</v>
      </c>
      <c r="B196" s="25">
        <v>9893</v>
      </c>
      <c r="C196" s="25">
        <v>7.3899998660000001</v>
      </c>
      <c r="D196" s="25">
        <v>7.3899998660000001</v>
      </c>
      <c r="E196" s="25">
        <v>114</v>
      </c>
      <c r="F196" s="25">
        <v>32</v>
      </c>
      <c r="G196" s="25">
        <v>130</v>
      </c>
      <c r="H196" s="25">
        <v>3625</v>
      </c>
      <c r="I196" s="97"/>
    </row>
    <row r="197" spans="1:9" ht="18" x14ac:dyDescent="0.3">
      <c r="A197" s="1">
        <v>6117666160</v>
      </c>
      <c r="B197" s="25">
        <v>5153</v>
      </c>
      <c r="C197" s="25">
        <v>3.9100000860000002</v>
      </c>
      <c r="D197" s="25">
        <v>3.9100000860000002</v>
      </c>
      <c r="E197" s="25">
        <v>0</v>
      </c>
      <c r="F197" s="25">
        <v>0</v>
      </c>
      <c r="G197" s="25">
        <v>241</v>
      </c>
      <c r="H197" s="25">
        <v>2018</v>
      </c>
      <c r="I197" s="97"/>
    </row>
    <row r="198" spans="1:9" ht="18" x14ac:dyDescent="0.3">
      <c r="A198" s="1">
        <v>6290855005</v>
      </c>
      <c r="B198" s="25">
        <v>6885</v>
      </c>
      <c r="C198" s="25">
        <v>5.2100000380000004</v>
      </c>
      <c r="D198" s="25">
        <v>5.2100000380000004</v>
      </c>
      <c r="E198" s="25">
        <v>0</v>
      </c>
      <c r="F198" s="25">
        <v>0</v>
      </c>
      <c r="G198" s="25">
        <v>271</v>
      </c>
      <c r="H198" s="25">
        <v>2766</v>
      </c>
      <c r="I198" s="97"/>
    </row>
    <row r="199" spans="1:9" ht="18" x14ac:dyDescent="0.3">
      <c r="A199" s="1">
        <v>6775888955</v>
      </c>
      <c r="B199" s="25">
        <v>8294</v>
      </c>
      <c r="C199" s="25">
        <v>5.9499998090000004</v>
      </c>
      <c r="D199" s="25">
        <v>5.9499998090000004</v>
      </c>
      <c r="E199" s="25">
        <v>30</v>
      </c>
      <c r="F199" s="25">
        <v>31</v>
      </c>
      <c r="G199" s="25">
        <v>146</v>
      </c>
      <c r="H199" s="25">
        <v>2798</v>
      </c>
      <c r="I199" s="97"/>
    </row>
    <row r="200" spans="1:9" ht="18" x14ac:dyDescent="0.3">
      <c r="A200" s="1">
        <v>6962181067</v>
      </c>
      <c r="B200" s="25">
        <v>11404</v>
      </c>
      <c r="C200" s="25">
        <v>7.5399999619999996</v>
      </c>
      <c r="D200" s="25">
        <v>7.5399999619999996</v>
      </c>
      <c r="E200" s="25">
        <v>13</v>
      </c>
      <c r="F200" s="25">
        <v>42</v>
      </c>
      <c r="G200" s="25">
        <v>238</v>
      </c>
      <c r="H200" s="25">
        <v>2039</v>
      </c>
      <c r="I200" s="97"/>
    </row>
    <row r="201" spans="1:9" ht="18" x14ac:dyDescent="0.3">
      <c r="A201" s="1">
        <v>7007744171</v>
      </c>
      <c r="B201" s="25">
        <v>14816</v>
      </c>
      <c r="C201" s="25">
        <v>10.97999954</v>
      </c>
      <c r="D201" s="25">
        <v>9.9099998469999999</v>
      </c>
      <c r="E201" s="25">
        <v>48</v>
      </c>
      <c r="F201" s="25">
        <v>31</v>
      </c>
      <c r="G201" s="25">
        <v>284</v>
      </c>
      <c r="H201" s="25">
        <v>2832</v>
      </c>
      <c r="I201" s="97"/>
    </row>
    <row r="202" spans="1:9" ht="18" x14ac:dyDescent="0.3">
      <c r="A202" s="1">
        <v>7086361926</v>
      </c>
      <c r="B202" s="25">
        <v>9827</v>
      </c>
      <c r="C202" s="25">
        <v>6.7100000380000004</v>
      </c>
      <c r="D202" s="25">
        <v>6.7100000380000004</v>
      </c>
      <c r="E202" s="25">
        <v>61</v>
      </c>
      <c r="F202" s="25">
        <v>51</v>
      </c>
      <c r="G202" s="25">
        <v>114</v>
      </c>
      <c r="H202" s="25">
        <v>2743</v>
      </c>
      <c r="I202" s="97"/>
    </row>
    <row r="203" spans="1:9" ht="18" x14ac:dyDescent="0.3">
      <c r="A203" s="1">
        <v>8053475328</v>
      </c>
      <c r="B203" s="25">
        <v>17076</v>
      </c>
      <c r="C203" s="25">
        <v>12.65999985</v>
      </c>
      <c r="D203" s="25">
        <v>12.65999985</v>
      </c>
      <c r="E203" s="25">
        <v>102</v>
      </c>
      <c r="F203" s="25">
        <v>6</v>
      </c>
      <c r="G203" s="25">
        <v>195</v>
      </c>
      <c r="H203" s="25">
        <v>3133</v>
      </c>
      <c r="I203" s="97"/>
    </row>
    <row r="204" spans="1:9" ht="18" x14ac:dyDescent="0.3">
      <c r="A204" s="1">
        <v>8253242879</v>
      </c>
      <c r="B204" s="25">
        <v>5151</v>
      </c>
      <c r="C204" s="25">
        <v>3.4800000190000002</v>
      </c>
      <c r="D204" s="25">
        <v>3.4800000190000002</v>
      </c>
      <c r="E204" s="25">
        <v>16</v>
      </c>
      <c r="F204" s="25">
        <v>16</v>
      </c>
      <c r="G204" s="25">
        <v>130</v>
      </c>
      <c r="H204" s="25">
        <v>1829</v>
      </c>
      <c r="I204" s="97"/>
    </row>
    <row r="205" spans="1:9" ht="18" x14ac:dyDescent="0.3">
      <c r="A205" s="1">
        <v>8378563200</v>
      </c>
      <c r="B205" s="25">
        <v>13630</v>
      </c>
      <c r="C205" s="25">
        <v>10.81000042</v>
      </c>
      <c r="D205" s="25">
        <v>10.81000042</v>
      </c>
      <c r="E205" s="25">
        <v>117</v>
      </c>
      <c r="F205" s="25">
        <v>10</v>
      </c>
      <c r="G205" s="25">
        <v>174</v>
      </c>
      <c r="H205" s="25">
        <v>4157</v>
      </c>
      <c r="I205" s="97"/>
    </row>
    <row r="206" spans="1:9" ht="18" x14ac:dyDescent="0.3">
      <c r="A206" s="1">
        <v>8583815059</v>
      </c>
      <c r="B206" s="25">
        <v>3864</v>
      </c>
      <c r="C206" s="25">
        <v>3.0099999899999998</v>
      </c>
      <c r="D206" s="25">
        <v>3.0099999899999998</v>
      </c>
      <c r="E206" s="25">
        <v>4</v>
      </c>
      <c r="F206" s="25">
        <v>22</v>
      </c>
      <c r="G206" s="25">
        <v>105</v>
      </c>
      <c r="H206" s="25">
        <v>2536</v>
      </c>
      <c r="I206" s="97"/>
    </row>
    <row r="207" spans="1:9" ht="18" x14ac:dyDescent="0.3">
      <c r="A207" s="1">
        <v>8792009665</v>
      </c>
      <c r="B207" s="25">
        <v>0</v>
      </c>
      <c r="C207" s="25">
        <v>0</v>
      </c>
      <c r="D207" s="25">
        <v>0</v>
      </c>
      <c r="E207" s="25">
        <v>0</v>
      </c>
      <c r="F207" s="25">
        <v>0</v>
      </c>
      <c r="G207" s="25">
        <v>0</v>
      </c>
      <c r="H207" s="25">
        <v>1688</v>
      </c>
      <c r="I207" s="97"/>
    </row>
    <row r="208" spans="1:9" ht="18" x14ac:dyDescent="0.3">
      <c r="A208" s="1">
        <v>8877689391</v>
      </c>
      <c r="B208" s="25">
        <v>11423</v>
      </c>
      <c r="C208" s="25">
        <v>8.6700000760000009</v>
      </c>
      <c r="D208" s="25">
        <v>8.6700000760000009</v>
      </c>
      <c r="E208" s="25">
        <v>29</v>
      </c>
      <c r="F208" s="25">
        <v>5</v>
      </c>
      <c r="G208" s="25">
        <v>191</v>
      </c>
      <c r="H208" s="25">
        <v>2761</v>
      </c>
      <c r="I208" s="97"/>
    </row>
    <row r="209" spans="1:9" ht="18" x14ac:dyDescent="0.3">
      <c r="A209" s="60" t="s">
        <v>90</v>
      </c>
      <c r="B209" s="61">
        <v>257557</v>
      </c>
      <c r="C209" s="61">
        <v>187.89999759399998</v>
      </c>
      <c r="D209" s="61">
        <v>186.91999805399999</v>
      </c>
      <c r="E209" s="61">
        <v>767</v>
      </c>
      <c r="F209" s="61">
        <v>441</v>
      </c>
      <c r="G209" s="61">
        <v>6461</v>
      </c>
      <c r="H209" s="61">
        <v>75491</v>
      </c>
      <c r="I209" s="97">
        <f>COUNT(A210:A242)</f>
        <v>32</v>
      </c>
    </row>
    <row r="210" spans="1:9" ht="18" x14ac:dyDescent="0.3">
      <c r="A210" s="1">
        <v>1503960366</v>
      </c>
      <c r="B210" s="25">
        <v>15506</v>
      </c>
      <c r="C210" s="25">
        <v>9.8800001139999996</v>
      </c>
      <c r="D210" s="25">
        <v>9.8800001139999996</v>
      </c>
      <c r="E210" s="25">
        <v>50</v>
      </c>
      <c r="F210" s="25">
        <v>31</v>
      </c>
      <c r="G210" s="25">
        <v>264</v>
      </c>
      <c r="H210" s="25">
        <v>2035</v>
      </c>
      <c r="I210" s="97"/>
    </row>
    <row r="211" spans="1:9" ht="18" x14ac:dyDescent="0.3">
      <c r="A211" s="1">
        <v>1624580081</v>
      </c>
      <c r="B211" s="25">
        <v>2916</v>
      </c>
      <c r="C211" s="25">
        <v>1.8999999759999999</v>
      </c>
      <c r="D211" s="25">
        <v>1.8999999759999999</v>
      </c>
      <c r="E211" s="25">
        <v>0</v>
      </c>
      <c r="F211" s="25">
        <v>0</v>
      </c>
      <c r="G211" s="25">
        <v>141</v>
      </c>
      <c r="H211" s="25">
        <v>1435</v>
      </c>
      <c r="I211" s="97"/>
    </row>
    <row r="212" spans="1:9" ht="18" x14ac:dyDescent="0.3">
      <c r="A212" s="1">
        <v>1644430081</v>
      </c>
      <c r="B212" s="25">
        <v>11256</v>
      </c>
      <c r="C212" s="25">
        <v>8.1800003050000001</v>
      </c>
      <c r="D212" s="25">
        <v>8.1800003050000001</v>
      </c>
      <c r="E212" s="25">
        <v>5</v>
      </c>
      <c r="F212" s="25">
        <v>58</v>
      </c>
      <c r="G212" s="25">
        <v>278</v>
      </c>
      <c r="H212" s="25">
        <v>3300</v>
      </c>
      <c r="I212" s="97"/>
    </row>
    <row r="213" spans="1:9" ht="18" x14ac:dyDescent="0.3">
      <c r="A213" s="1">
        <v>1844505072</v>
      </c>
      <c r="B213" s="25">
        <v>197</v>
      </c>
      <c r="C213" s="25">
        <v>0.12999999500000001</v>
      </c>
      <c r="D213" s="25">
        <v>0.12999999500000001</v>
      </c>
      <c r="E213" s="25">
        <v>0</v>
      </c>
      <c r="F213" s="25">
        <v>0</v>
      </c>
      <c r="G213" s="25">
        <v>10</v>
      </c>
      <c r="H213" s="25">
        <v>1366</v>
      </c>
      <c r="I213" s="97"/>
    </row>
    <row r="214" spans="1:9" ht="18" x14ac:dyDescent="0.3">
      <c r="A214" s="1">
        <v>1927972279</v>
      </c>
      <c r="B214" s="25">
        <v>0</v>
      </c>
      <c r="C214" s="25">
        <v>0</v>
      </c>
      <c r="D214" s="25">
        <v>0</v>
      </c>
      <c r="E214" s="25">
        <v>0</v>
      </c>
      <c r="F214" s="25">
        <v>0</v>
      </c>
      <c r="G214" s="25">
        <v>0</v>
      </c>
      <c r="H214" s="25">
        <v>2063</v>
      </c>
      <c r="I214" s="97"/>
    </row>
    <row r="215" spans="1:9" ht="18" x14ac:dyDescent="0.3">
      <c r="A215" s="1">
        <v>2022484408</v>
      </c>
      <c r="B215" s="25">
        <v>11548</v>
      </c>
      <c r="C215" s="25">
        <v>8.5299997330000004</v>
      </c>
      <c r="D215" s="25">
        <v>8.5299997330000004</v>
      </c>
      <c r="E215" s="25">
        <v>31</v>
      </c>
      <c r="F215" s="25">
        <v>7</v>
      </c>
      <c r="G215" s="25">
        <v>250</v>
      </c>
      <c r="H215" s="25">
        <v>2489</v>
      </c>
      <c r="I215" s="97"/>
    </row>
    <row r="216" spans="1:9" ht="18" x14ac:dyDescent="0.3">
      <c r="A216" s="1">
        <v>2026352035</v>
      </c>
      <c r="B216" s="25">
        <v>2424</v>
      </c>
      <c r="C216" s="25">
        <v>1.5</v>
      </c>
      <c r="D216" s="25">
        <v>1.5</v>
      </c>
      <c r="E216" s="25">
        <v>0</v>
      </c>
      <c r="F216" s="25">
        <v>0</v>
      </c>
      <c r="G216" s="25">
        <v>141</v>
      </c>
      <c r="H216" s="25">
        <v>1356</v>
      </c>
      <c r="I216" s="97"/>
    </row>
    <row r="217" spans="1:9" ht="18" x14ac:dyDescent="0.3">
      <c r="A217" s="1">
        <v>2320127002</v>
      </c>
      <c r="B217" s="25">
        <v>5997</v>
      </c>
      <c r="C217" s="25">
        <v>4.0399999619999996</v>
      </c>
      <c r="D217" s="25">
        <v>4.0399999619999996</v>
      </c>
      <c r="E217" s="25">
        <v>0</v>
      </c>
      <c r="F217" s="25">
        <v>11</v>
      </c>
      <c r="G217" s="25">
        <v>228</v>
      </c>
      <c r="H217" s="25">
        <v>1811</v>
      </c>
      <c r="I217" s="97"/>
    </row>
    <row r="218" spans="1:9" ht="18" x14ac:dyDescent="0.3">
      <c r="A218" s="1">
        <v>2347167796</v>
      </c>
      <c r="B218" s="25">
        <v>6711</v>
      </c>
      <c r="C218" s="25">
        <v>4.4400000569999998</v>
      </c>
      <c r="D218" s="25">
        <v>4.4400000569999998</v>
      </c>
      <c r="E218" s="25">
        <v>0</v>
      </c>
      <c r="F218" s="25">
        <v>7</v>
      </c>
      <c r="G218" s="25">
        <v>382</v>
      </c>
      <c r="H218" s="25">
        <v>2346</v>
      </c>
      <c r="I218" s="97"/>
    </row>
    <row r="219" spans="1:9" ht="18" x14ac:dyDescent="0.3">
      <c r="A219" s="1">
        <v>2873212765</v>
      </c>
      <c r="B219" s="25">
        <v>7948</v>
      </c>
      <c r="C219" s="25">
        <v>5.3699998860000004</v>
      </c>
      <c r="D219" s="25">
        <v>5.3699998860000004</v>
      </c>
      <c r="E219" s="25">
        <v>0</v>
      </c>
      <c r="F219" s="25">
        <v>0</v>
      </c>
      <c r="G219" s="25">
        <v>389</v>
      </c>
      <c r="H219" s="25">
        <v>1956</v>
      </c>
      <c r="I219" s="97"/>
    </row>
    <row r="220" spans="1:9" ht="18" x14ac:dyDescent="0.3">
      <c r="A220" s="1">
        <v>3372868164</v>
      </c>
      <c r="B220" s="25">
        <v>7711</v>
      </c>
      <c r="C220" s="25">
        <v>5.2600002290000001</v>
      </c>
      <c r="D220" s="25">
        <v>5.2600002290000001</v>
      </c>
      <c r="E220" s="25">
        <v>0</v>
      </c>
      <c r="F220" s="25">
        <v>0</v>
      </c>
      <c r="G220" s="25">
        <v>376</v>
      </c>
      <c r="H220" s="25">
        <v>1985</v>
      </c>
      <c r="I220" s="97"/>
    </row>
    <row r="221" spans="1:9" ht="18" x14ac:dyDescent="0.3">
      <c r="A221" s="1">
        <v>3977333714</v>
      </c>
      <c r="B221" s="25">
        <v>12414</v>
      </c>
      <c r="C221" s="25">
        <v>8.7799997330000004</v>
      </c>
      <c r="D221" s="25">
        <v>8.7799997330000004</v>
      </c>
      <c r="E221" s="25">
        <v>19</v>
      </c>
      <c r="F221" s="25">
        <v>67</v>
      </c>
      <c r="G221" s="25">
        <v>221</v>
      </c>
      <c r="H221" s="25">
        <v>1638</v>
      </c>
      <c r="I221" s="97"/>
    </row>
    <row r="222" spans="1:9" ht="18" x14ac:dyDescent="0.3">
      <c r="A222" s="1">
        <v>4020332650</v>
      </c>
      <c r="B222" s="25">
        <v>0</v>
      </c>
      <c r="C222" s="25">
        <v>0</v>
      </c>
      <c r="D222" s="25">
        <v>0</v>
      </c>
      <c r="E222" s="25">
        <v>0</v>
      </c>
      <c r="F222" s="25">
        <v>0</v>
      </c>
      <c r="G222" s="25">
        <v>0</v>
      </c>
      <c r="H222" s="25">
        <v>1980</v>
      </c>
      <c r="I222" s="97"/>
    </row>
    <row r="223" spans="1:9" ht="18" x14ac:dyDescent="0.3">
      <c r="A223" s="1">
        <v>4319703577</v>
      </c>
      <c r="B223" s="25">
        <v>8925</v>
      </c>
      <c r="C223" s="25">
        <v>5.9899997709999999</v>
      </c>
      <c r="D223" s="25">
        <v>5.9899997709999999</v>
      </c>
      <c r="E223" s="25">
        <v>0</v>
      </c>
      <c r="F223" s="25">
        <v>0</v>
      </c>
      <c r="G223" s="25">
        <v>311</v>
      </c>
      <c r="H223" s="25">
        <v>2200</v>
      </c>
      <c r="I223" s="97"/>
    </row>
    <row r="224" spans="1:9" ht="18" x14ac:dyDescent="0.3">
      <c r="A224" s="1">
        <v>4388161847</v>
      </c>
      <c r="B224" s="25">
        <v>10181</v>
      </c>
      <c r="C224" s="25">
        <v>7.829999924</v>
      </c>
      <c r="D224" s="25">
        <v>7.829999924</v>
      </c>
      <c r="E224" s="25">
        <v>20</v>
      </c>
      <c r="F224" s="25">
        <v>16</v>
      </c>
      <c r="G224" s="25">
        <v>249</v>
      </c>
      <c r="H224" s="25">
        <v>3015</v>
      </c>
      <c r="I224" s="97"/>
    </row>
    <row r="225" spans="1:9" ht="18" x14ac:dyDescent="0.3">
      <c r="A225" s="1">
        <v>4445114986</v>
      </c>
      <c r="B225" s="25">
        <v>2064</v>
      </c>
      <c r="C225" s="25">
        <v>1.3899999860000001</v>
      </c>
      <c r="D225" s="25">
        <v>1.3899999860000001</v>
      </c>
      <c r="E225" s="25">
        <v>0</v>
      </c>
      <c r="F225" s="25">
        <v>0</v>
      </c>
      <c r="G225" s="25">
        <v>121</v>
      </c>
      <c r="H225" s="25">
        <v>1954</v>
      </c>
      <c r="I225" s="97"/>
    </row>
    <row r="226" spans="1:9" ht="18" x14ac:dyDescent="0.3">
      <c r="A226" s="1">
        <v>4558609924</v>
      </c>
      <c r="B226" s="25">
        <v>5401</v>
      </c>
      <c r="C226" s="25">
        <v>3.5699999330000001</v>
      </c>
      <c r="D226" s="25">
        <v>3.5699999330000001</v>
      </c>
      <c r="E226" s="25">
        <v>1</v>
      </c>
      <c r="F226" s="25">
        <v>9</v>
      </c>
      <c r="G226" s="25">
        <v>248</v>
      </c>
      <c r="H226" s="25">
        <v>1876</v>
      </c>
      <c r="I226" s="97"/>
    </row>
    <row r="227" spans="1:9" ht="18" x14ac:dyDescent="0.3">
      <c r="A227" s="1">
        <v>4702921684</v>
      </c>
      <c r="B227" s="25">
        <v>6708</v>
      </c>
      <c r="C227" s="25">
        <v>5.4400000569999998</v>
      </c>
      <c r="D227" s="25">
        <v>5.4400000569999998</v>
      </c>
      <c r="E227" s="25">
        <v>10</v>
      </c>
      <c r="F227" s="25">
        <v>8</v>
      </c>
      <c r="G227" s="25">
        <v>179</v>
      </c>
      <c r="H227" s="25">
        <v>2812</v>
      </c>
      <c r="I227" s="97"/>
    </row>
    <row r="228" spans="1:9" ht="18" x14ac:dyDescent="0.3">
      <c r="A228" s="1">
        <v>5553957443</v>
      </c>
      <c r="B228" s="25">
        <v>15482</v>
      </c>
      <c r="C228" s="25">
        <v>10.10999966</v>
      </c>
      <c r="D228" s="25">
        <v>10.10999966</v>
      </c>
      <c r="E228" s="25">
        <v>69</v>
      </c>
      <c r="F228" s="25">
        <v>28</v>
      </c>
      <c r="G228" s="25">
        <v>249</v>
      </c>
      <c r="H228" s="25">
        <v>2284</v>
      </c>
      <c r="I228" s="97"/>
    </row>
    <row r="229" spans="1:9" ht="18" x14ac:dyDescent="0.3">
      <c r="A229" s="1">
        <v>5577150313</v>
      </c>
      <c r="B229" s="25">
        <v>12574</v>
      </c>
      <c r="C229" s="25">
        <v>9.4200000760000009</v>
      </c>
      <c r="D229" s="25">
        <v>9.4200000760000009</v>
      </c>
      <c r="E229" s="25">
        <v>108</v>
      </c>
      <c r="F229" s="25">
        <v>23</v>
      </c>
      <c r="G229" s="25">
        <v>111</v>
      </c>
      <c r="H229" s="25">
        <v>3501</v>
      </c>
      <c r="I229" s="97"/>
    </row>
    <row r="230" spans="1:9" ht="18" x14ac:dyDescent="0.3">
      <c r="A230" s="1">
        <v>6117666160</v>
      </c>
      <c r="B230" s="25">
        <v>11135</v>
      </c>
      <c r="C230" s="25">
        <v>8.4099998469999999</v>
      </c>
      <c r="D230" s="25">
        <v>8.4099998469999999</v>
      </c>
      <c r="E230" s="25">
        <v>0</v>
      </c>
      <c r="F230" s="25">
        <v>0</v>
      </c>
      <c r="G230" s="25">
        <v>480</v>
      </c>
      <c r="H230" s="25">
        <v>2606</v>
      </c>
      <c r="I230" s="97"/>
    </row>
    <row r="231" spans="1:9" ht="18" x14ac:dyDescent="0.3">
      <c r="A231" s="1">
        <v>6290855005</v>
      </c>
      <c r="B231" s="25">
        <v>7142</v>
      </c>
      <c r="C231" s="25">
        <v>5.4000000950000002</v>
      </c>
      <c r="D231" s="25">
        <v>5.4000000950000002</v>
      </c>
      <c r="E231" s="25">
        <v>0</v>
      </c>
      <c r="F231" s="25">
        <v>0</v>
      </c>
      <c r="G231" s="25">
        <v>321</v>
      </c>
      <c r="H231" s="25">
        <v>2839</v>
      </c>
      <c r="I231" s="97"/>
    </row>
    <row r="232" spans="1:9" ht="18" x14ac:dyDescent="0.3">
      <c r="A232" s="1">
        <v>6775888955</v>
      </c>
      <c r="B232" s="25">
        <v>0</v>
      </c>
      <c r="C232" s="25">
        <v>0</v>
      </c>
      <c r="D232" s="25">
        <v>0</v>
      </c>
      <c r="E232" s="25">
        <v>0</v>
      </c>
      <c r="F232" s="25">
        <v>0</v>
      </c>
      <c r="G232" s="25">
        <v>0</v>
      </c>
      <c r="H232" s="25">
        <v>1841</v>
      </c>
      <c r="I232" s="97"/>
    </row>
    <row r="233" spans="1:9" ht="18" x14ac:dyDescent="0.3">
      <c r="A233" s="1">
        <v>6962181067</v>
      </c>
      <c r="B233" s="25">
        <v>10742</v>
      </c>
      <c r="C233" s="25">
        <v>7.0999999049999998</v>
      </c>
      <c r="D233" s="25">
        <v>7.0999999049999998</v>
      </c>
      <c r="E233" s="25">
        <v>35</v>
      </c>
      <c r="F233" s="25">
        <v>41</v>
      </c>
      <c r="G233" s="25">
        <v>195</v>
      </c>
      <c r="H233" s="25">
        <v>2046</v>
      </c>
      <c r="I233" s="97"/>
    </row>
    <row r="234" spans="1:9" ht="18" x14ac:dyDescent="0.3">
      <c r="A234" s="1">
        <v>7007744171</v>
      </c>
      <c r="B234" s="25">
        <v>14194</v>
      </c>
      <c r="C234" s="25">
        <v>10.47999954</v>
      </c>
      <c r="D234" s="25">
        <v>9.5</v>
      </c>
      <c r="E234" s="25">
        <v>53</v>
      </c>
      <c r="F234" s="25">
        <v>17</v>
      </c>
      <c r="G234" s="25">
        <v>304</v>
      </c>
      <c r="H234" s="25">
        <v>2812</v>
      </c>
      <c r="I234" s="97"/>
    </row>
    <row r="235" spans="1:9" ht="18" x14ac:dyDescent="0.3">
      <c r="A235" s="1">
        <v>7086361926</v>
      </c>
      <c r="B235" s="25">
        <v>10688</v>
      </c>
      <c r="C235" s="25">
        <v>7.2899999619999996</v>
      </c>
      <c r="D235" s="25">
        <v>7.2899999619999996</v>
      </c>
      <c r="E235" s="25">
        <v>67</v>
      </c>
      <c r="F235" s="25">
        <v>69</v>
      </c>
      <c r="G235" s="25">
        <v>124</v>
      </c>
      <c r="H235" s="25">
        <v>2944</v>
      </c>
      <c r="I235" s="97"/>
    </row>
    <row r="236" spans="1:9" ht="18" x14ac:dyDescent="0.3">
      <c r="A236" s="1">
        <v>8053475328</v>
      </c>
      <c r="B236" s="25">
        <v>15929</v>
      </c>
      <c r="C236" s="25">
        <v>12.47999954</v>
      </c>
      <c r="D236" s="25">
        <v>12.47999954</v>
      </c>
      <c r="E236" s="25">
        <v>90</v>
      </c>
      <c r="F236" s="25">
        <v>7</v>
      </c>
      <c r="G236" s="25">
        <v>191</v>
      </c>
      <c r="H236" s="25">
        <v>3114</v>
      </c>
      <c r="I236" s="97"/>
    </row>
    <row r="237" spans="1:9" ht="18" x14ac:dyDescent="0.3">
      <c r="A237" s="1">
        <v>8253242879</v>
      </c>
      <c r="B237" s="25">
        <v>4212</v>
      </c>
      <c r="C237" s="25">
        <v>2.7799999710000001</v>
      </c>
      <c r="D237" s="25">
        <v>2.7799999710000001</v>
      </c>
      <c r="E237" s="25">
        <v>0</v>
      </c>
      <c r="F237" s="25">
        <v>0</v>
      </c>
      <c r="G237" s="25">
        <v>164</v>
      </c>
      <c r="H237" s="25">
        <v>1763</v>
      </c>
      <c r="I237" s="97"/>
    </row>
    <row r="238" spans="1:9" ht="18" x14ac:dyDescent="0.3">
      <c r="A238" s="1">
        <v>8378563200</v>
      </c>
      <c r="B238" s="25">
        <v>13070</v>
      </c>
      <c r="C238" s="25">
        <v>10.35999966</v>
      </c>
      <c r="D238" s="25">
        <v>10.35999966</v>
      </c>
      <c r="E238" s="25">
        <v>120</v>
      </c>
      <c r="F238" s="25">
        <v>19</v>
      </c>
      <c r="G238" s="25">
        <v>154</v>
      </c>
      <c r="H238" s="25">
        <v>4092</v>
      </c>
      <c r="I238" s="97"/>
    </row>
    <row r="239" spans="1:9" ht="18" x14ac:dyDescent="0.3">
      <c r="A239" s="1">
        <v>8583815059</v>
      </c>
      <c r="B239" s="25">
        <v>5697</v>
      </c>
      <c r="C239" s="25">
        <v>4.4400000569999998</v>
      </c>
      <c r="D239" s="25">
        <v>4.4400000569999998</v>
      </c>
      <c r="E239" s="25">
        <v>7</v>
      </c>
      <c r="F239" s="25">
        <v>10</v>
      </c>
      <c r="G239" s="25">
        <v>166</v>
      </c>
      <c r="H239" s="25">
        <v>2668</v>
      </c>
      <c r="I239" s="97"/>
    </row>
    <row r="240" spans="1:9" ht="18" x14ac:dyDescent="0.3">
      <c r="A240" s="1">
        <v>8792009665</v>
      </c>
      <c r="B240" s="25">
        <v>0</v>
      </c>
      <c r="C240" s="25">
        <v>0</v>
      </c>
      <c r="D240" s="25">
        <v>0</v>
      </c>
      <c r="E240" s="25">
        <v>0</v>
      </c>
      <c r="F240" s="25">
        <v>0</v>
      </c>
      <c r="G240" s="25">
        <v>0</v>
      </c>
      <c r="H240" s="25">
        <v>1688</v>
      </c>
      <c r="I240" s="97"/>
    </row>
    <row r="241" spans="1:9" ht="18" x14ac:dyDescent="0.3">
      <c r="A241" s="1">
        <v>8877689391</v>
      </c>
      <c r="B241" s="25">
        <v>18785</v>
      </c>
      <c r="C241" s="25">
        <v>17.399999619999999</v>
      </c>
      <c r="D241" s="25">
        <v>17.399999619999999</v>
      </c>
      <c r="E241" s="25">
        <v>82</v>
      </c>
      <c r="F241" s="25">
        <v>13</v>
      </c>
      <c r="G241" s="25">
        <v>214</v>
      </c>
      <c r="H241" s="25">
        <v>3676</v>
      </c>
      <c r="I241" s="97"/>
    </row>
    <row r="242" spans="1:9" ht="18" x14ac:dyDescent="0.3">
      <c r="A242" s="60" t="s">
        <v>91</v>
      </c>
      <c r="B242" s="61">
        <v>261215</v>
      </c>
      <c r="C242" s="61">
        <v>190.41000140800003</v>
      </c>
      <c r="D242" s="61">
        <v>189.510000838</v>
      </c>
      <c r="E242" s="61">
        <v>774</v>
      </c>
      <c r="F242" s="61">
        <v>600</v>
      </c>
      <c r="G242" s="61">
        <v>6515</v>
      </c>
      <c r="H242" s="61">
        <v>76647</v>
      </c>
      <c r="I242" s="97">
        <f>COUNT(A243:A275)</f>
        <v>32</v>
      </c>
    </row>
    <row r="243" spans="1:9" ht="18" x14ac:dyDescent="0.3">
      <c r="A243" s="1">
        <v>1503960366</v>
      </c>
      <c r="B243" s="25">
        <v>10544</v>
      </c>
      <c r="C243" s="25">
        <v>6.6799998279999997</v>
      </c>
      <c r="D243" s="25">
        <v>6.6799998279999997</v>
      </c>
      <c r="E243" s="25">
        <v>28</v>
      </c>
      <c r="F243" s="25">
        <v>12</v>
      </c>
      <c r="G243" s="25">
        <v>205</v>
      </c>
      <c r="H243" s="25">
        <v>1786</v>
      </c>
      <c r="I243" s="97"/>
    </row>
    <row r="244" spans="1:9" ht="18" x14ac:dyDescent="0.3">
      <c r="A244" s="1">
        <v>1624580081</v>
      </c>
      <c r="B244" s="25">
        <v>4974</v>
      </c>
      <c r="C244" s="25">
        <v>3.2300000190000002</v>
      </c>
      <c r="D244" s="25">
        <v>3.2300000190000002</v>
      </c>
      <c r="E244" s="25">
        <v>0</v>
      </c>
      <c r="F244" s="25">
        <v>0</v>
      </c>
      <c r="G244" s="25">
        <v>151</v>
      </c>
      <c r="H244" s="25">
        <v>1446</v>
      </c>
      <c r="I244" s="97"/>
    </row>
    <row r="245" spans="1:9" ht="18" x14ac:dyDescent="0.3">
      <c r="A245" s="1">
        <v>1644430081</v>
      </c>
      <c r="B245" s="25">
        <v>2436</v>
      </c>
      <c r="C245" s="25">
        <v>1.769999981</v>
      </c>
      <c r="D245" s="25">
        <v>1.769999981</v>
      </c>
      <c r="E245" s="25">
        <v>0</v>
      </c>
      <c r="F245" s="25">
        <v>0</v>
      </c>
      <c r="G245" s="25">
        <v>125</v>
      </c>
      <c r="H245" s="25">
        <v>2430</v>
      </c>
      <c r="I245" s="97"/>
    </row>
    <row r="246" spans="1:9" ht="18" x14ac:dyDescent="0.3">
      <c r="A246" s="1">
        <v>1844505072</v>
      </c>
      <c r="B246" s="25">
        <v>8</v>
      </c>
      <c r="C246" s="25">
        <v>0.01</v>
      </c>
      <c r="D246" s="25">
        <v>0.01</v>
      </c>
      <c r="E246" s="25">
        <v>0</v>
      </c>
      <c r="F246" s="25">
        <v>0</v>
      </c>
      <c r="G246" s="25">
        <v>1</v>
      </c>
      <c r="H246" s="25">
        <v>1349</v>
      </c>
      <c r="I246" s="97"/>
    </row>
    <row r="247" spans="1:9" ht="18" x14ac:dyDescent="0.3">
      <c r="A247" s="1">
        <v>1927972279</v>
      </c>
      <c r="B247" s="25">
        <v>0</v>
      </c>
      <c r="C247" s="25">
        <v>0</v>
      </c>
      <c r="D247" s="25">
        <v>0</v>
      </c>
      <c r="E247" s="25">
        <v>0</v>
      </c>
      <c r="F247" s="25">
        <v>0</v>
      </c>
      <c r="G247" s="25">
        <v>0</v>
      </c>
      <c r="H247" s="25">
        <v>2063</v>
      </c>
      <c r="I247" s="97"/>
    </row>
    <row r="248" spans="1:9" ht="18" x14ac:dyDescent="0.3">
      <c r="A248" s="1">
        <v>2022484408</v>
      </c>
      <c r="B248" s="25">
        <v>15112</v>
      </c>
      <c r="C248" s="25">
        <v>10.670000079999999</v>
      </c>
      <c r="D248" s="25">
        <v>10.670000079999999</v>
      </c>
      <c r="E248" s="25">
        <v>48</v>
      </c>
      <c r="F248" s="25">
        <v>63</v>
      </c>
      <c r="G248" s="25">
        <v>276</v>
      </c>
      <c r="H248" s="25">
        <v>2897</v>
      </c>
      <c r="I248" s="97"/>
    </row>
    <row r="249" spans="1:9" ht="18" x14ac:dyDescent="0.3">
      <c r="A249" s="1">
        <v>2026352035</v>
      </c>
      <c r="B249" s="25">
        <v>7222</v>
      </c>
      <c r="C249" s="25">
        <v>4.4800000190000002</v>
      </c>
      <c r="D249" s="25">
        <v>4.4800000190000002</v>
      </c>
      <c r="E249" s="25">
        <v>0</v>
      </c>
      <c r="F249" s="25">
        <v>0</v>
      </c>
      <c r="G249" s="25">
        <v>327</v>
      </c>
      <c r="H249" s="25">
        <v>1667</v>
      </c>
      <c r="I249" s="97"/>
    </row>
    <row r="250" spans="1:9" ht="18" x14ac:dyDescent="0.3">
      <c r="A250" s="1">
        <v>2320127002</v>
      </c>
      <c r="B250" s="25">
        <v>7192</v>
      </c>
      <c r="C250" s="25">
        <v>4.8499999049999998</v>
      </c>
      <c r="D250" s="25">
        <v>4.8499999049999998</v>
      </c>
      <c r="E250" s="25">
        <v>0</v>
      </c>
      <c r="F250" s="25">
        <v>11</v>
      </c>
      <c r="G250" s="25">
        <v>283</v>
      </c>
      <c r="H250" s="25">
        <v>1922</v>
      </c>
      <c r="I250" s="97"/>
    </row>
    <row r="251" spans="1:9" ht="18" x14ac:dyDescent="0.3">
      <c r="A251" s="1">
        <v>2347167796</v>
      </c>
      <c r="B251" s="25">
        <v>10999</v>
      </c>
      <c r="C251" s="25">
        <v>7.2699999809999998</v>
      </c>
      <c r="D251" s="25">
        <v>7.2699999809999998</v>
      </c>
      <c r="E251" s="25">
        <v>11</v>
      </c>
      <c r="F251" s="25">
        <v>43</v>
      </c>
      <c r="G251" s="25">
        <v>269</v>
      </c>
      <c r="H251" s="25">
        <v>2198</v>
      </c>
      <c r="I251" s="97"/>
    </row>
    <row r="252" spans="1:9" ht="18" x14ac:dyDescent="0.3">
      <c r="A252" s="1">
        <v>2873212765</v>
      </c>
      <c r="B252" s="25">
        <v>9202</v>
      </c>
      <c r="C252" s="25">
        <v>6.3000001909999996</v>
      </c>
      <c r="D252" s="25">
        <v>6.3000001909999996</v>
      </c>
      <c r="E252" s="25">
        <v>22</v>
      </c>
      <c r="F252" s="25">
        <v>5</v>
      </c>
      <c r="G252" s="25">
        <v>378</v>
      </c>
      <c r="H252" s="25">
        <v>2094</v>
      </c>
      <c r="I252" s="97"/>
    </row>
    <row r="253" spans="1:9" ht="18" x14ac:dyDescent="0.3">
      <c r="A253" s="1">
        <v>3372868164</v>
      </c>
      <c r="B253" s="25">
        <v>4880</v>
      </c>
      <c r="C253" s="25">
        <v>3.329999924</v>
      </c>
      <c r="D253" s="25">
        <v>3.329999924</v>
      </c>
      <c r="E253" s="25">
        <v>15</v>
      </c>
      <c r="F253" s="25">
        <v>3</v>
      </c>
      <c r="G253" s="25">
        <v>274</v>
      </c>
      <c r="H253" s="25">
        <v>1867</v>
      </c>
      <c r="I253" s="97"/>
    </row>
    <row r="254" spans="1:9" ht="18" x14ac:dyDescent="0.3">
      <c r="A254" s="1">
        <v>3977333714</v>
      </c>
      <c r="B254" s="25">
        <v>11658</v>
      </c>
      <c r="C254" s="25">
        <v>7.829999924</v>
      </c>
      <c r="D254" s="25">
        <v>7.829999924</v>
      </c>
      <c r="E254" s="25">
        <v>2</v>
      </c>
      <c r="F254" s="25">
        <v>98</v>
      </c>
      <c r="G254" s="25">
        <v>164</v>
      </c>
      <c r="H254" s="25">
        <v>1554</v>
      </c>
      <c r="I254" s="97"/>
    </row>
    <row r="255" spans="1:9" ht="18" x14ac:dyDescent="0.3">
      <c r="A255" s="1">
        <v>4020332650</v>
      </c>
      <c r="B255" s="25">
        <v>0</v>
      </c>
      <c r="C255" s="25">
        <v>0</v>
      </c>
      <c r="D255" s="25">
        <v>0</v>
      </c>
      <c r="E255" s="25">
        <v>0</v>
      </c>
      <c r="F255" s="25">
        <v>0</v>
      </c>
      <c r="G255" s="25">
        <v>0</v>
      </c>
      <c r="H255" s="25">
        <v>1980</v>
      </c>
      <c r="I255" s="97"/>
    </row>
    <row r="256" spans="1:9" ht="18" x14ac:dyDescent="0.3">
      <c r="A256" s="1">
        <v>4319703577</v>
      </c>
      <c r="B256" s="25">
        <v>8954</v>
      </c>
      <c r="C256" s="25">
        <v>6.0100002290000001</v>
      </c>
      <c r="D256" s="25">
        <v>6.0100002290000001</v>
      </c>
      <c r="E256" s="25">
        <v>0</v>
      </c>
      <c r="F256" s="25">
        <v>18</v>
      </c>
      <c r="G256" s="25">
        <v>306</v>
      </c>
      <c r="H256" s="25">
        <v>2220</v>
      </c>
      <c r="I256" s="97"/>
    </row>
    <row r="257" spans="1:9" ht="18" x14ac:dyDescent="0.3">
      <c r="A257" s="1">
        <v>4388161847</v>
      </c>
      <c r="B257" s="25">
        <v>10553</v>
      </c>
      <c r="C257" s="25">
        <v>8.1199998860000004</v>
      </c>
      <c r="D257" s="25">
        <v>8.1199998860000004</v>
      </c>
      <c r="E257" s="25">
        <v>19</v>
      </c>
      <c r="F257" s="25">
        <v>42</v>
      </c>
      <c r="G257" s="25">
        <v>228</v>
      </c>
      <c r="H257" s="25">
        <v>3083</v>
      </c>
      <c r="I257" s="97"/>
    </row>
    <row r="258" spans="1:9" ht="18" x14ac:dyDescent="0.3">
      <c r="A258" s="1">
        <v>4445114986</v>
      </c>
      <c r="B258" s="25">
        <v>2072</v>
      </c>
      <c r="C258" s="25">
        <v>1.3899999860000001</v>
      </c>
      <c r="D258" s="25">
        <v>1.3899999860000001</v>
      </c>
      <c r="E258" s="25">
        <v>0</v>
      </c>
      <c r="F258" s="25">
        <v>0</v>
      </c>
      <c r="G258" s="25">
        <v>137</v>
      </c>
      <c r="H258" s="25">
        <v>1974</v>
      </c>
      <c r="I258" s="97"/>
    </row>
    <row r="259" spans="1:9" ht="18" x14ac:dyDescent="0.3">
      <c r="A259" s="1">
        <v>4558609924</v>
      </c>
      <c r="B259" s="25">
        <v>4803</v>
      </c>
      <c r="C259" s="25">
        <v>3.170000076</v>
      </c>
      <c r="D259" s="25">
        <v>3.170000076</v>
      </c>
      <c r="E259" s="25">
        <v>0</v>
      </c>
      <c r="F259" s="25">
        <v>0</v>
      </c>
      <c r="G259" s="25">
        <v>222</v>
      </c>
      <c r="H259" s="25">
        <v>1788</v>
      </c>
      <c r="I259" s="97"/>
    </row>
    <row r="260" spans="1:9" ht="18" x14ac:dyDescent="0.3">
      <c r="A260" s="1">
        <v>4702921684</v>
      </c>
      <c r="B260" s="25">
        <v>8793</v>
      </c>
      <c r="C260" s="25">
        <v>7.1300001139999996</v>
      </c>
      <c r="D260" s="25">
        <v>7.1300001139999996</v>
      </c>
      <c r="E260" s="25">
        <v>2</v>
      </c>
      <c r="F260" s="25">
        <v>29</v>
      </c>
      <c r="G260" s="25">
        <v>260</v>
      </c>
      <c r="H260" s="25">
        <v>3061</v>
      </c>
      <c r="I260" s="97"/>
    </row>
    <row r="261" spans="1:9" ht="18" x14ac:dyDescent="0.3">
      <c r="A261" s="1">
        <v>5553957443</v>
      </c>
      <c r="B261" s="25">
        <v>2713</v>
      </c>
      <c r="C261" s="25">
        <v>1.769999981</v>
      </c>
      <c r="D261" s="25">
        <v>1.769999981</v>
      </c>
      <c r="E261" s="25">
        <v>0</v>
      </c>
      <c r="F261" s="25">
        <v>0</v>
      </c>
      <c r="G261" s="25">
        <v>148</v>
      </c>
      <c r="H261" s="25">
        <v>1570</v>
      </c>
      <c r="I261" s="97"/>
    </row>
    <row r="262" spans="1:9" ht="18" x14ac:dyDescent="0.3">
      <c r="A262" s="1">
        <v>5577150313</v>
      </c>
      <c r="B262" s="25">
        <v>8330</v>
      </c>
      <c r="C262" s="25">
        <v>6.2199997900000001</v>
      </c>
      <c r="D262" s="25">
        <v>6.2199997900000001</v>
      </c>
      <c r="E262" s="25">
        <v>87</v>
      </c>
      <c r="F262" s="25">
        <v>16</v>
      </c>
      <c r="G262" s="25">
        <v>113</v>
      </c>
      <c r="H262" s="25">
        <v>3192</v>
      </c>
      <c r="I262" s="97"/>
    </row>
    <row r="263" spans="1:9" ht="18" x14ac:dyDescent="0.3">
      <c r="A263" s="1">
        <v>6117666160</v>
      </c>
      <c r="B263" s="25">
        <v>10449</v>
      </c>
      <c r="C263" s="25">
        <v>8.0200004580000002</v>
      </c>
      <c r="D263" s="25">
        <v>8.0200004580000002</v>
      </c>
      <c r="E263" s="25">
        <v>26</v>
      </c>
      <c r="F263" s="25">
        <v>10</v>
      </c>
      <c r="G263" s="25">
        <v>349</v>
      </c>
      <c r="H263" s="25">
        <v>2536</v>
      </c>
      <c r="I263" s="97"/>
    </row>
    <row r="264" spans="1:9" ht="18" x14ac:dyDescent="0.3">
      <c r="A264" s="1">
        <v>6290855005</v>
      </c>
      <c r="B264" s="25">
        <v>6361</v>
      </c>
      <c r="C264" s="25">
        <v>4.8099999430000002</v>
      </c>
      <c r="D264" s="25">
        <v>4.8099999430000002</v>
      </c>
      <c r="E264" s="25">
        <v>0</v>
      </c>
      <c r="F264" s="25">
        <v>0</v>
      </c>
      <c r="G264" s="25">
        <v>258</v>
      </c>
      <c r="H264" s="25">
        <v>2701</v>
      </c>
      <c r="I264" s="97"/>
    </row>
    <row r="265" spans="1:9" ht="18" x14ac:dyDescent="0.3">
      <c r="A265" s="1">
        <v>6775888955</v>
      </c>
      <c r="B265" s="25">
        <v>10771</v>
      </c>
      <c r="C265" s="25">
        <v>7.7199997900000001</v>
      </c>
      <c r="D265" s="25">
        <v>7.7199997900000001</v>
      </c>
      <c r="E265" s="25">
        <v>70</v>
      </c>
      <c r="F265" s="25">
        <v>113</v>
      </c>
      <c r="G265" s="25">
        <v>178</v>
      </c>
      <c r="H265" s="25">
        <v>3727</v>
      </c>
      <c r="I265" s="97"/>
    </row>
    <row r="266" spans="1:9" ht="18" x14ac:dyDescent="0.3">
      <c r="A266" s="1">
        <v>6962181067</v>
      </c>
      <c r="B266" s="25">
        <v>13928</v>
      </c>
      <c r="C266" s="25">
        <v>9.5500001910000005</v>
      </c>
      <c r="D266" s="25">
        <v>9.5500001910000005</v>
      </c>
      <c r="E266" s="25">
        <v>48</v>
      </c>
      <c r="F266" s="25">
        <v>4</v>
      </c>
      <c r="G266" s="25">
        <v>297</v>
      </c>
      <c r="H266" s="25">
        <v>2174</v>
      </c>
      <c r="I266" s="97"/>
    </row>
    <row r="267" spans="1:9" ht="18" x14ac:dyDescent="0.3">
      <c r="A267" s="1">
        <v>7007744171</v>
      </c>
      <c r="B267" s="25">
        <v>15566</v>
      </c>
      <c r="C267" s="25">
        <v>11.31000042</v>
      </c>
      <c r="D267" s="25">
        <v>10.40999985</v>
      </c>
      <c r="E267" s="25">
        <v>60</v>
      </c>
      <c r="F267" s="25">
        <v>33</v>
      </c>
      <c r="G267" s="25">
        <v>347</v>
      </c>
      <c r="H267" s="25">
        <v>3096</v>
      </c>
      <c r="I267" s="97"/>
    </row>
    <row r="268" spans="1:9" ht="18" x14ac:dyDescent="0.3">
      <c r="A268" s="1">
        <v>7086361926</v>
      </c>
      <c r="B268" s="25">
        <v>14365</v>
      </c>
      <c r="C268" s="25">
        <v>10.64000034</v>
      </c>
      <c r="D268" s="25">
        <v>10.64000034</v>
      </c>
      <c r="E268" s="25">
        <v>87</v>
      </c>
      <c r="F268" s="25">
        <v>13</v>
      </c>
      <c r="G268" s="25">
        <v>145</v>
      </c>
      <c r="H268" s="25">
        <v>2997</v>
      </c>
      <c r="I268" s="97"/>
    </row>
    <row r="269" spans="1:9" ht="18" x14ac:dyDescent="0.3">
      <c r="A269" s="1">
        <v>8053475328</v>
      </c>
      <c r="B269" s="25">
        <v>15108</v>
      </c>
      <c r="C269" s="25">
        <v>12.18999958</v>
      </c>
      <c r="D269" s="25">
        <v>12.18999958</v>
      </c>
      <c r="E269" s="25">
        <v>89</v>
      </c>
      <c r="F269" s="25">
        <v>5</v>
      </c>
      <c r="G269" s="25">
        <v>158</v>
      </c>
      <c r="H269" s="25">
        <v>3043</v>
      </c>
      <c r="I269" s="97"/>
    </row>
    <row r="270" spans="1:9" ht="18" x14ac:dyDescent="0.3">
      <c r="A270" s="1">
        <v>8253242879</v>
      </c>
      <c r="B270" s="25">
        <v>6466</v>
      </c>
      <c r="C270" s="25">
        <v>4.2699999809999998</v>
      </c>
      <c r="D270" s="25">
        <v>4.2699999809999998</v>
      </c>
      <c r="E270" s="25">
        <v>5</v>
      </c>
      <c r="F270" s="25">
        <v>18</v>
      </c>
      <c r="G270" s="25">
        <v>216</v>
      </c>
      <c r="H270" s="25">
        <v>1931</v>
      </c>
      <c r="I270" s="97"/>
    </row>
    <row r="271" spans="1:9" ht="18" x14ac:dyDescent="0.3">
      <c r="A271" s="1">
        <v>8378563200</v>
      </c>
      <c r="B271" s="25">
        <v>9388</v>
      </c>
      <c r="C271" s="25">
        <v>7.4400000569999998</v>
      </c>
      <c r="D271" s="25">
        <v>7.4400000569999998</v>
      </c>
      <c r="E271" s="25">
        <v>82</v>
      </c>
      <c r="F271" s="25">
        <v>8</v>
      </c>
      <c r="G271" s="25">
        <v>169</v>
      </c>
      <c r="H271" s="25">
        <v>3787</v>
      </c>
      <c r="I271" s="97"/>
    </row>
    <row r="272" spans="1:9" ht="18" x14ac:dyDescent="0.3">
      <c r="A272" s="1">
        <v>8583815059</v>
      </c>
      <c r="B272" s="25">
        <v>5273</v>
      </c>
      <c r="C272" s="25">
        <v>4.1100001339999999</v>
      </c>
      <c r="D272" s="25">
        <v>4.1100001339999999</v>
      </c>
      <c r="E272" s="25">
        <v>0</v>
      </c>
      <c r="F272" s="25">
        <v>27</v>
      </c>
      <c r="G272" s="25">
        <v>167</v>
      </c>
      <c r="H272" s="25">
        <v>2647</v>
      </c>
      <c r="I272" s="97"/>
    </row>
    <row r="273" spans="1:9" ht="18" x14ac:dyDescent="0.3">
      <c r="A273" s="1">
        <v>8792009665</v>
      </c>
      <c r="B273" s="25">
        <v>3147</v>
      </c>
      <c r="C273" s="25">
        <v>2.0099999899999998</v>
      </c>
      <c r="D273" s="25">
        <v>2.0099999899999998</v>
      </c>
      <c r="E273" s="25">
        <v>0</v>
      </c>
      <c r="F273" s="25">
        <v>10</v>
      </c>
      <c r="G273" s="25">
        <v>139</v>
      </c>
      <c r="H273" s="25">
        <v>2188</v>
      </c>
      <c r="I273" s="97"/>
    </row>
    <row r="274" spans="1:9" ht="18" x14ac:dyDescent="0.3">
      <c r="A274" s="1">
        <v>8877689391</v>
      </c>
      <c r="B274" s="25">
        <v>19948</v>
      </c>
      <c r="C274" s="25">
        <v>18.11000061</v>
      </c>
      <c r="D274" s="25">
        <v>18.11000061</v>
      </c>
      <c r="E274" s="25">
        <v>73</v>
      </c>
      <c r="F274" s="25">
        <v>19</v>
      </c>
      <c r="G274" s="25">
        <v>225</v>
      </c>
      <c r="H274" s="25">
        <v>3679</v>
      </c>
      <c r="I274" s="97"/>
    </row>
    <row r="275" spans="1:9" ht="18" x14ac:dyDescent="0.3">
      <c r="A275" s="60" t="s">
        <v>92</v>
      </c>
      <c r="B275" s="61">
        <v>263795</v>
      </c>
      <c r="C275" s="61">
        <v>192.96000215999996</v>
      </c>
      <c r="D275" s="61">
        <v>191.13000223599997</v>
      </c>
      <c r="E275" s="61">
        <v>859</v>
      </c>
      <c r="F275" s="61">
        <v>478</v>
      </c>
      <c r="G275" s="61">
        <v>5845</v>
      </c>
      <c r="H275" s="61">
        <v>77500</v>
      </c>
      <c r="I275" s="97">
        <f>COUNT(A276:A308)</f>
        <v>32</v>
      </c>
    </row>
    <row r="276" spans="1:9" ht="18" x14ac:dyDescent="0.3">
      <c r="A276" s="1">
        <v>1503960366</v>
      </c>
      <c r="B276" s="25">
        <v>9819</v>
      </c>
      <c r="C276" s="25">
        <v>6.3400001530000001</v>
      </c>
      <c r="D276" s="25">
        <v>6.3400001530000001</v>
      </c>
      <c r="E276" s="25">
        <v>19</v>
      </c>
      <c r="F276" s="25">
        <v>8</v>
      </c>
      <c r="G276" s="25">
        <v>211</v>
      </c>
      <c r="H276" s="25">
        <v>1775</v>
      </c>
      <c r="I276" s="97"/>
    </row>
    <row r="277" spans="1:9" ht="18" x14ac:dyDescent="0.3">
      <c r="A277" s="1">
        <v>1624580081</v>
      </c>
      <c r="B277" s="25">
        <v>6349</v>
      </c>
      <c r="C277" s="25">
        <v>4.1300001139999996</v>
      </c>
      <c r="D277" s="25">
        <v>4.1300001139999996</v>
      </c>
      <c r="E277" s="25">
        <v>0</v>
      </c>
      <c r="F277" s="25">
        <v>0</v>
      </c>
      <c r="G277" s="25">
        <v>186</v>
      </c>
      <c r="H277" s="25">
        <v>1467</v>
      </c>
      <c r="I277" s="97"/>
    </row>
    <row r="278" spans="1:9" ht="18" x14ac:dyDescent="0.3">
      <c r="A278" s="1">
        <v>1644430081</v>
      </c>
      <c r="B278" s="25">
        <v>1223</v>
      </c>
      <c r="C278" s="25">
        <v>0.88999998599999997</v>
      </c>
      <c r="D278" s="25">
        <v>0.88999998599999997</v>
      </c>
      <c r="E278" s="25">
        <v>0</v>
      </c>
      <c r="F278" s="25">
        <v>0</v>
      </c>
      <c r="G278" s="25">
        <v>38</v>
      </c>
      <c r="H278" s="25">
        <v>2140</v>
      </c>
      <c r="I278" s="97"/>
    </row>
    <row r="279" spans="1:9" ht="18" x14ac:dyDescent="0.3">
      <c r="A279" s="1">
        <v>1844505072</v>
      </c>
      <c r="B279" s="25">
        <v>8054</v>
      </c>
      <c r="C279" s="25">
        <v>5.3200001720000003</v>
      </c>
      <c r="D279" s="25">
        <v>5.3200001720000003</v>
      </c>
      <c r="E279" s="25">
        <v>2</v>
      </c>
      <c r="F279" s="25">
        <v>13</v>
      </c>
      <c r="G279" s="25">
        <v>308</v>
      </c>
      <c r="H279" s="25">
        <v>2062</v>
      </c>
      <c r="I279" s="97"/>
    </row>
    <row r="280" spans="1:9" ht="18" x14ac:dyDescent="0.3">
      <c r="A280" s="1">
        <v>1927972279</v>
      </c>
      <c r="B280" s="25">
        <v>0</v>
      </c>
      <c r="C280" s="25">
        <v>0</v>
      </c>
      <c r="D280" s="25">
        <v>0</v>
      </c>
      <c r="E280" s="25">
        <v>0</v>
      </c>
      <c r="F280" s="25">
        <v>0</v>
      </c>
      <c r="G280" s="25">
        <v>0</v>
      </c>
      <c r="H280" s="25">
        <v>2064</v>
      </c>
      <c r="I280" s="97"/>
    </row>
    <row r="281" spans="1:9" ht="18" x14ac:dyDescent="0.3">
      <c r="A281" s="1">
        <v>2022484408</v>
      </c>
      <c r="B281" s="25">
        <v>12453</v>
      </c>
      <c r="C281" s="25">
        <v>8.7399997710000008</v>
      </c>
      <c r="D281" s="25">
        <v>8.7399997710000008</v>
      </c>
      <c r="E281" s="25">
        <v>104</v>
      </c>
      <c r="F281" s="25">
        <v>53</v>
      </c>
      <c r="G281" s="25">
        <v>255</v>
      </c>
      <c r="H281" s="25">
        <v>3158</v>
      </c>
      <c r="I281" s="97"/>
    </row>
    <row r="282" spans="1:9" ht="18" x14ac:dyDescent="0.3">
      <c r="A282" s="1">
        <v>2026352035</v>
      </c>
      <c r="B282" s="25">
        <v>2467</v>
      </c>
      <c r="C282" s="25">
        <v>1.5299999710000001</v>
      </c>
      <c r="D282" s="25">
        <v>1.5299999710000001</v>
      </c>
      <c r="E282" s="25">
        <v>0</v>
      </c>
      <c r="F282" s="25">
        <v>0</v>
      </c>
      <c r="G282" s="25">
        <v>153</v>
      </c>
      <c r="H282" s="25">
        <v>1370</v>
      </c>
      <c r="I282" s="97"/>
    </row>
    <row r="283" spans="1:9" ht="18" x14ac:dyDescent="0.3">
      <c r="A283" s="1">
        <v>2320127002</v>
      </c>
      <c r="B283" s="25">
        <v>3404</v>
      </c>
      <c r="C283" s="25">
        <v>2.289999962</v>
      </c>
      <c r="D283" s="25">
        <v>2.289999962</v>
      </c>
      <c r="E283" s="25">
        <v>1</v>
      </c>
      <c r="F283" s="25">
        <v>10</v>
      </c>
      <c r="G283" s="25">
        <v>127</v>
      </c>
      <c r="H283" s="25">
        <v>1610</v>
      </c>
      <c r="I283" s="97"/>
    </row>
    <row r="284" spans="1:9" ht="18" x14ac:dyDescent="0.3">
      <c r="A284" s="1">
        <v>2347167796</v>
      </c>
      <c r="B284" s="25">
        <v>10080</v>
      </c>
      <c r="C284" s="25">
        <v>6.75</v>
      </c>
      <c r="D284" s="25">
        <v>6.75</v>
      </c>
      <c r="E284" s="25">
        <v>23</v>
      </c>
      <c r="F284" s="25">
        <v>26</v>
      </c>
      <c r="G284" s="25">
        <v>208</v>
      </c>
      <c r="H284" s="25">
        <v>2048</v>
      </c>
      <c r="I284" s="97"/>
    </row>
    <row r="285" spans="1:9" ht="18" x14ac:dyDescent="0.3">
      <c r="A285" s="1">
        <v>2873212765</v>
      </c>
      <c r="B285" s="25">
        <v>8859</v>
      </c>
      <c r="C285" s="25">
        <v>5.9800000190000002</v>
      </c>
      <c r="D285" s="25">
        <v>5.9800000190000002</v>
      </c>
      <c r="E285" s="25">
        <v>2</v>
      </c>
      <c r="F285" s="25">
        <v>10</v>
      </c>
      <c r="G285" s="25">
        <v>371</v>
      </c>
      <c r="H285" s="25">
        <v>1970</v>
      </c>
      <c r="I285" s="97"/>
    </row>
    <row r="286" spans="1:9" ht="18" x14ac:dyDescent="0.3">
      <c r="A286" s="1">
        <v>3372868164</v>
      </c>
      <c r="B286" s="25">
        <v>8857</v>
      </c>
      <c r="C286" s="25">
        <v>6.0700001720000003</v>
      </c>
      <c r="D286" s="25">
        <v>6.0700001720000003</v>
      </c>
      <c r="E286" s="25">
        <v>18</v>
      </c>
      <c r="F286" s="25">
        <v>9</v>
      </c>
      <c r="G286" s="25">
        <v>376</v>
      </c>
      <c r="H286" s="25">
        <v>2124</v>
      </c>
      <c r="I286" s="97"/>
    </row>
    <row r="287" spans="1:9" ht="18" x14ac:dyDescent="0.3">
      <c r="A287" s="1">
        <v>3977333714</v>
      </c>
      <c r="B287" s="25">
        <v>6093</v>
      </c>
      <c r="C287" s="25">
        <v>4.079999924</v>
      </c>
      <c r="D287" s="25">
        <v>4.079999924</v>
      </c>
      <c r="E287" s="25">
        <v>0</v>
      </c>
      <c r="F287" s="25">
        <v>0</v>
      </c>
      <c r="G287" s="25">
        <v>242</v>
      </c>
      <c r="H287" s="25">
        <v>1397</v>
      </c>
      <c r="I287" s="97"/>
    </row>
    <row r="288" spans="1:9" ht="18" x14ac:dyDescent="0.3">
      <c r="A288" s="1">
        <v>4020332650</v>
      </c>
      <c r="B288" s="25">
        <v>0</v>
      </c>
      <c r="C288" s="25">
        <v>0</v>
      </c>
      <c r="D288" s="25">
        <v>0</v>
      </c>
      <c r="E288" s="25">
        <v>0</v>
      </c>
      <c r="F288" s="25">
        <v>0</v>
      </c>
      <c r="G288" s="25">
        <v>0</v>
      </c>
      <c r="H288" s="25">
        <v>1980</v>
      </c>
      <c r="I288" s="97"/>
    </row>
    <row r="289" spans="1:9" ht="18" x14ac:dyDescent="0.3">
      <c r="A289" s="1">
        <v>4319703577</v>
      </c>
      <c r="B289" s="25">
        <v>3702</v>
      </c>
      <c r="C289" s="25">
        <v>2.4800000190000002</v>
      </c>
      <c r="D289" s="25">
        <v>2.4800000190000002</v>
      </c>
      <c r="E289" s="25">
        <v>0</v>
      </c>
      <c r="F289" s="25">
        <v>0</v>
      </c>
      <c r="G289" s="25">
        <v>34</v>
      </c>
      <c r="H289" s="25">
        <v>1792</v>
      </c>
      <c r="I289" s="97"/>
    </row>
    <row r="290" spans="1:9" ht="18" x14ac:dyDescent="0.3">
      <c r="A290" s="1">
        <v>4388161847</v>
      </c>
      <c r="B290" s="25">
        <v>10055</v>
      </c>
      <c r="C290" s="25">
        <v>7.7300000190000002</v>
      </c>
      <c r="D290" s="25">
        <v>7.7300000190000002</v>
      </c>
      <c r="E290" s="25">
        <v>7</v>
      </c>
      <c r="F290" s="25">
        <v>12</v>
      </c>
      <c r="G290" s="25">
        <v>272</v>
      </c>
      <c r="H290" s="25">
        <v>3069</v>
      </c>
      <c r="I290" s="97"/>
    </row>
    <row r="291" spans="1:9" ht="18" x14ac:dyDescent="0.3">
      <c r="A291" s="1">
        <v>4445114986</v>
      </c>
      <c r="B291" s="25">
        <v>3809</v>
      </c>
      <c r="C291" s="25">
        <v>2.5599999430000002</v>
      </c>
      <c r="D291" s="25">
        <v>2.5599999430000002</v>
      </c>
      <c r="E291" s="25">
        <v>0</v>
      </c>
      <c r="F291" s="25">
        <v>0</v>
      </c>
      <c r="G291" s="25">
        <v>215</v>
      </c>
      <c r="H291" s="25">
        <v>2150</v>
      </c>
      <c r="I291" s="97"/>
    </row>
    <row r="292" spans="1:9" ht="18" x14ac:dyDescent="0.3">
      <c r="A292" s="1">
        <v>4558609924</v>
      </c>
      <c r="B292" s="25">
        <v>13743</v>
      </c>
      <c r="C292" s="25">
        <v>9.0799999239999991</v>
      </c>
      <c r="D292" s="25">
        <v>9.0799999239999991</v>
      </c>
      <c r="E292" s="25">
        <v>6</v>
      </c>
      <c r="F292" s="25">
        <v>21</v>
      </c>
      <c r="G292" s="25">
        <v>432</v>
      </c>
      <c r="H292" s="25">
        <v>2486</v>
      </c>
      <c r="I292" s="97"/>
    </row>
    <row r="293" spans="1:9" ht="18" x14ac:dyDescent="0.3">
      <c r="A293" s="1">
        <v>4702921684</v>
      </c>
      <c r="B293" s="25">
        <v>6530</v>
      </c>
      <c r="C293" s="25">
        <v>5.3000001909999996</v>
      </c>
      <c r="D293" s="25">
        <v>5.3000001909999996</v>
      </c>
      <c r="E293" s="25">
        <v>4</v>
      </c>
      <c r="F293" s="25">
        <v>41</v>
      </c>
      <c r="G293" s="25">
        <v>144</v>
      </c>
      <c r="H293" s="25">
        <v>2729</v>
      </c>
      <c r="I293" s="97"/>
    </row>
    <row r="294" spans="1:9" ht="18" x14ac:dyDescent="0.3">
      <c r="A294" s="1">
        <v>5553957443</v>
      </c>
      <c r="B294" s="25">
        <v>12346</v>
      </c>
      <c r="C294" s="25">
        <v>8.0600004199999997</v>
      </c>
      <c r="D294" s="25">
        <v>8.0600004199999997</v>
      </c>
      <c r="E294" s="25">
        <v>47</v>
      </c>
      <c r="F294" s="25">
        <v>42</v>
      </c>
      <c r="G294" s="25">
        <v>177</v>
      </c>
      <c r="H294" s="25">
        <v>2066</v>
      </c>
      <c r="I294" s="97"/>
    </row>
    <row r="295" spans="1:9" ht="18" x14ac:dyDescent="0.3">
      <c r="A295" s="1">
        <v>5577150313</v>
      </c>
      <c r="B295" s="25">
        <v>10830</v>
      </c>
      <c r="C295" s="25">
        <v>8.0900001530000001</v>
      </c>
      <c r="D295" s="25">
        <v>8.0900001530000001</v>
      </c>
      <c r="E295" s="25">
        <v>110</v>
      </c>
      <c r="F295" s="25">
        <v>74</v>
      </c>
      <c r="G295" s="25">
        <v>175</v>
      </c>
      <c r="H295" s="25">
        <v>4018</v>
      </c>
      <c r="I295" s="97"/>
    </row>
    <row r="296" spans="1:9" ht="18" x14ac:dyDescent="0.3">
      <c r="A296" s="1">
        <v>6117666160</v>
      </c>
      <c r="B296" s="25">
        <v>19542</v>
      </c>
      <c r="C296" s="25">
        <v>15.010000229999999</v>
      </c>
      <c r="D296" s="25">
        <v>15.010000229999999</v>
      </c>
      <c r="E296" s="25">
        <v>11</v>
      </c>
      <c r="F296" s="25">
        <v>19</v>
      </c>
      <c r="G296" s="25">
        <v>294</v>
      </c>
      <c r="H296" s="25">
        <v>4900</v>
      </c>
      <c r="I296" s="97"/>
    </row>
    <row r="297" spans="1:9" ht="18" x14ac:dyDescent="0.3">
      <c r="A297" s="1">
        <v>6290855005</v>
      </c>
      <c r="B297" s="25">
        <v>0</v>
      </c>
      <c r="C297" s="25">
        <v>0</v>
      </c>
      <c r="D297" s="25">
        <v>0</v>
      </c>
      <c r="E297" s="25">
        <v>0</v>
      </c>
      <c r="F297" s="25">
        <v>0</v>
      </c>
      <c r="G297" s="25">
        <v>0</v>
      </c>
      <c r="H297" s="25">
        <v>2060</v>
      </c>
      <c r="I297" s="97"/>
    </row>
    <row r="298" spans="1:9" ht="18" x14ac:dyDescent="0.3">
      <c r="A298" s="1">
        <v>6775888955</v>
      </c>
      <c r="B298" s="25">
        <v>0</v>
      </c>
      <c r="C298" s="25">
        <v>0</v>
      </c>
      <c r="D298" s="25">
        <v>0</v>
      </c>
      <c r="E298" s="25">
        <v>0</v>
      </c>
      <c r="F298" s="25">
        <v>0</v>
      </c>
      <c r="G298" s="25">
        <v>0</v>
      </c>
      <c r="H298" s="25">
        <v>1841</v>
      </c>
      <c r="I298" s="97"/>
    </row>
    <row r="299" spans="1:9" ht="18" x14ac:dyDescent="0.3">
      <c r="A299" s="1">
        <v>6962181067</v>
      </c>
      <c r="B299" s="25">
        <v>11835</v>
      </c>
      <c r="C299" s="25">
        <v>9.7100000380000004</v>
      </c>
      <c r="D299" s="25">
        <v>7.8800001139999996</v>
      </c>
      <c r="E299" s="25">
        <v>53</v>
      </c>
      <c r="F299" s="25">
        <v>27</v>
      </c>
      <c r="G299" s="25">
        <v>214</v>
      </c>
      <c r="H299" s="25">
        <v>2179</v>
      </c>
      <c r="I299" s="97"/>
    </row>
    <row r="300" spans="1:9" ht="18" x14ac:dyDescent="0.3">
      <c r="A300" s="1">
        <v>7007744171</v>
      </c>
      <c r="B300" s="25">
        <v>13744</v>
      </c>
      <c r="C300" s="25">
        <v>9.1899995800000003</v>
      </c>
      <c r="D300" s="25">
        <v>9.1899995800000003</v>
      </c>
      <c r="E300" s="25">
        <v>30</v>
      </c>
      <c r="F300" s="25">
        <v>34</v>
      </c>
      <c r="G300" s="25">
        <v>327</v>
      </c>
      <c r="H300" s="25">
        <v>2763</v>
      </c>
      <c r="I300" s="97"/>
    </row>
    <row r="301" spans="1:9" ht="18" x14ac:dyDescent="0.3">
      <c r="A301" s="1">
        <v>7086361926</v>
      </c>
      <c r="B301" s="25">
        <v>9469</v>
      </c>
      <c r="C301" s="25">
        <v>6.1799998279999997</v>
      </c>
      <c r="D301" s="25">
        <v>6.1799998279999997</v>
      </c>
      <c r="E301" s="25">
        <v>19</v>
      </c>
      <c r="F301" s="25">
        <v>6</v>
      </c>
      <c r="G301" s="25">
        <v>206</v>
      </c>
      <c r="H301" s="25">
        <v>2463</v>
      </c>
      <c r="I301" s="97"/>
    </row>
    <row r="302" spans="1:9" ht="18" x14ac:dyDescent="0.3">
      <c r="A302" s="1">
        <v>8053475328</v>
      </c>
      <c r="B302" s="25">
        <v>16057</v>
      </c>
      <c r="C302" s="25">
        <v>12.510000229999999</v>
      </c>
      <c r="D302" s="25">
        <v>12.510000229999999</v>
      </c>
      <c r="E302" s="25">
        <v>100</v>
      </c>
      <c r="F302" s="25">
        <v>6</v>
      </c>
      <c r="G302" s="25">
        <v>170</v>
      </c>
      <c r="H302" s="25">
        <v>3103</v>
      </c>
      <c r="I302" s="97"/>
    </row>
    <row r="303" spans="1:9" ht="18" x14ac:dyDescent="0.3">
      <c r="A303" s="1">
        <v>8253242879</v>
      </c>
      <c r="B303" s="25">
        <v>11268</v>
      </c>
      <c r="C303" s="25">
        <v>8.5600004199999997</v>
      </c>
      <c r="D303" s="25">
        <v>8.5600004199999997</v>
      </c>
      <c r="E303" s="25">
        <v>49</v>
      </c>
      <c r="F303" s="25">
        <v>20</v>
      </c>
      <c r="G303" s="25">
        <v>172</v>
      </c>
      <c r="H303" s="25">
        <v>2218</v>
      </c>
      <c r="I303" s="97"/>
    </row>
    <row r="304" spans="1:9" ht="18" x14ac:dyDescent="0.3">
      <c r="A304" s="1">
        <v>8378563200</v>
      </c>
      <c r="B304" s="25">
        <v>15148</v>
      </c>
      <c r="C304" s="25">
        <v>12.010000229999999</v>
      </c>
      <c r="D304" s="25">
        <v>12.010000229999999</v>
      </c>
      <c r="E304" s="25">
        <v>137</v>
      </c>
      <c r="F304" s="25">
        <v>16</v>
      </c>
      <c r="G304" s="25">
        <v>145</v>
      </c>
      <c r="H304" s="25">
        <v>4236</v>
      </c>
      <c r="I304" s="97"/>
    </row>
    <row r="305" spans="1:9" ht="18" x14ac:dyDescent="0.3">
      <c r="A305" s="1">
        <v>8583815059</v>
      </c>
      <c r="B305" s="25">
        <v>8538</v>
      </c>
      <c r="C305" s="25">
        <v>6.6599998469999999</v>
      </c>
      <c r="D305" s="25">
        <v>6.6599998469999999</v>
      </c>
      <c r="E305" s="25">
        <v>35</v>
      </c>
      <c r="F305" s="25">
        <v>18</v>
      </c>
      <c r="G305" s="25">
        <v>158</v>
      </c>
      <c r="H305" s="25">
        <v>2883</v>
      </c>
      <c r="I305" s="97"/>
    </row>
    <row r="306" spans="1:9" ht="18" x14ac:dyDescent="0.3">
      <c r="A306" s="1">
        <v>8792009665</v>
      </c>
      <c r="B306" s="25">
        <v>144</v>
      </c>
      <c r="C306" s="25">
        <v>9.0000003999999995E-2</v>
      </c>
      <c r="D306" s="25">
        <v>9.0000003999999995E-2</v>
      </c>
      <c r="E306" s="25">
        <v>0</v>
      </c>
      <c r="F306" s="25">
        <v>0</v>
      </c>
      <c r="G306" s="25">
        <v>9</v>
      </c>
      <c r="H306" s="25">
        <v>1720</v>
      </c>
      <c r="I306" s="97"/>
    </row>
    <row r="307" spans="1:9" ht="18" x14ac:dyDescent="0.3">
      <c r="A307" s="1">
        <v>8877689391</v>
      </c>
      <c r="B307" s="25">
        <v>19377</v>
      </c>
      <c r="C307" s="25">
        <v>17.620000839999999</v>
      </c>
      <c r="D307" s="25">
        <v>17.620000839999999</v>
      </c>
      <c r="E307" s="25">
        <v>82</v>
      </c>
      <c r="F307" s="25">
        <v>13</v>
      </c>
      <c r="G307" s="25">
        <v>226</v>
      </c>
      <c r="H307" s="25">
        <v>3659</v>
      </c>
      <c r="I307" s="97"/>
    </row>
    <row r="308" spans="1:9" ht="18" x14ac:dyDescent="0.3">
      <c r="A308" s="60" t="s">
        <v>93</v>
      </c>
      <c r="B308" s="61">
        <v>238284</v>
      </c>
      <c r="C308" s="61">
        <v>170.48999912600004</v>
      </c>
      <c r="D308" s="61">
        <v>170.48999912600004</v>
      </c>
      <c r="E308" s="61">
        <v>782</v>
      </c>
      <c r="F308" s="61">
        <v>424</v>
      </c>
      <c r="G308" s="61">
        <v>6257</v>
      </c>
      <c r="H308" s="61">
        <v>74485</v>
      </c>
      <c r="I308" s="97">
        <f>COUNT(A309:A341)</f>
        <v>32</v>
      </c>
    </row>
    <row r="309" spans="1:9" ht="18" x14ac:dyDescent="0.3">
      <c r="A309" s="1">
        <v>1503960366</v>
      </c>
      <c r="B309" s="25">
        <v>12764</v>
      </c>
      <c r="C309" s="25">
        <v>8.1300001139999996</v>
      </c>
      <c r="D309" s="25">
        <v>8.1300001139999996</v>
      </c>
      <c r="E309" s="25">
        <v>66</v>
      </c>
      <c r="F309" s="25">
        <v>27</v>
      </c>
      <c r="G309" s="25">
        <v>130</v>
      </c>
      <c r="H309" s="25">
        <v>1827</v>
      </c>
      <c r="I309" s="97"/>
    </row>
    <row r="310" spans="1:9" ht="18" x14ac:dyDescent="0.3">
      <c r="A310" s="1">
        <v>1624580081</v>
      </c>
      <c r="B310" s="25">
        <v>4026</v>
      </c>
      <c r="C310" s="25">
        <v>2.619999886</v>
      </c>
      <c r="D310" s="25">
        <v>2.619999886</v>
      </c>
      <c r="E310" s="25">
        <v>0</v>
      </c>
      <c r="F310" s="25">
        <v>0</v>
      </c>
      <c r="G310" s="25">
        <v>199</v>
      </c>
      <c r="H310" s="25">
        <v>1470</v>
      </c>
      <c r="I310" s="97"/>
    </row>
    <row r="311" spans="1:9" ht="18" x14ac:dyDescent="0.3">
      <c r="A311" s="1">
        <v>1644430081</v>
      </c>
      <c r="B311" s="25">
        <v>3673</v>
      </c>
      <c r="C311" s="25">
        <v>2.670000076</v>
      </c>
      <c r="D311" s="25">
        <v>2.670000076</v>
      </c>
      <c r="E311" s="25">
        <v>0</v>
      </c>
      <c r="F311" s="25">
        <v>0</v>
      </c>
      <c r="G311" s="25">
        <v>86</v>
      </c>
      <c r="H311" s="25">
        <v>2344</v>
      </c>
      <c r="I311" s="97"/>
    </row>
    <row r="312" spans="1:9" ht="18" x14ac:dyDescent="0.3">
      <c r="A312" s="1">
        <v>1844505072</v>
      </c>
      <c r="B312" s="25">
        <v>5372</v>
      </c>
      <c r="C312" s="25">
        <v>3.5499999519999998</v>
      </c>
      <c r="D312" s="25">
        <v>3.5499999519999998</v>
      </c>
      <c r="E312" s="25">
        <v>0</v>
      </c>
      <c r="F312" s="25">
        <v>0</v>
      </c>
      <c r="G312" s="25">
        <v>220</v>
      </c>
      <c r="H312" s="25">
        <v>1827</v>
      </c>
      <c r="I312" s="97"/>
    </row>
    <row r="313" spans="1:9" ht="18" x14ac:dyDescent="0.3">
      <c r="A313" s="1">
        <v>1927972279</v>
      </c>
      <c r="B313" s="25">
        <v>149</v>
      </c>
      <c r="C313" s="25">
        <v>0.10000000100000001</v>
      </c>
      <c r="D313" s="25">
        <v>0.10000000100000001</v>
      </c>
      <c r="E313" s="25">
        <v>0</v>
      </c>
      <c r="F313" s="25">
        <v>0</v>
      </c>
      <c r="G313" s="25">
        <v>10</v>
      </c>
      <c r="H313" s="25">
        <v>2093</v>
      </c>
      <c r="I313" s="97"/>
    </row>
    <row r="314" spans="1:9" ht="18" x14ac:dyDescent="0.3">
      <c r="A314" s="1">
        <v>2022484408</v>
      </c>
      <c r="B314" s="25">
        <v>12954</v>
      </c>
      <c r="C314" s="25">
        <v>9.3299999239999991</v>
      </c>
      <c r="D314" s="25">
        <v>9.3299999239999991</v>
      </c>
      <c r="E314" s="25">
        <v>52</v>
      </c>
      <c r="F314" s="25">
        <v>10</v>
      </c>
      <c r="G314" s="25">
        <v>273</v>
      </c>
      <c r="H314" s="25">
        <v>2638</v>
      </c>
      <c r="I314" s="97"/>
    </row>
    <row r="315" spans="1:9" ht="18" x14ac:dyDescent="0.3">
      <c r="A315" s="1">
        <v>2026352035</v>
      </c>
      <c r="B315" s="25">
        <v>2915</v>
      </c>
      <c r="C315" s="25">
        <v>1.809999943</v>
      </c>
      <c r="D315" s="25">
        <v>1.809999943</v>
      </c>
      <c r="E315" s="25">
        <v>0</v>
      </c>
      <c r="F315" s="25">
        <v>0</v>
      </c>
      <c r="G315" s="25">
        <v>162</v>
      </c>
      <c r="H315" s="25">
        <v>1399</v>
      </c>
      <c r="I315" s="97"/>
    </row>
    <row r="316" spans="1:9" ht="18" x14ac:dyDescent="0.3">
      <c r="A316" s="1">
        <v>2320127002</v>
      </c>
      <c r="B316" s="25">
        <v>5583</v>
      </c>
      <c r="C316" s="25">
        <v>3.7599999899999998</v>
      </c>
      <c r="D316" s="25">
        <v>3.7599999899999998</v>
      </c>
      <c r="E316" s="25">
        <v>0</v>
      </c>
      <c r="F316" s="25">
        <v>0</v>
      </c>
      <c r="G316" s="25">
        <v>266</v>
      </c>
      <c r="H316" s="25">
        <v>1851</v>
      </c>
      <c r="I316" s="97"/>
    </row>
    <row r="317" spans="1:9" ht="18" x14ac:dyDescent="0.3">
      <c r="A317" s="1">
        <v>2347167796</v>
      </c>
      <c r="B317" s="25">
        <v>7804</v>
      </c>
      <c r="C317" s="25">
        <v>5.1599998469999999</v>
      </c>
      <c r="D317" s="25">
        <v>5.1599998469999999</v>
      </c>
      <c r="E317" s="25">
        <v>9</v>
      </c>
      <c r="F317" s="25">
        <v>27</v>
      </c>
      <c r="G317" s="25">
        <v>206</v>
      </c>
      <c r="H317" s="25">
        <v>1946</v>
      </c>
      <c r="I317" s="97"/>
    </row>
    <row r="318" spans="1:9" ht="18" x14ac:dyDescent="0.3">
      <c r="A318" s="1">
        <v>2873212765</v>
      </c>
      <c r="B318" s="25">
        <v>7286</v>
      </c>
      <c r="C318" s="25">
        <v>4.9000000950000002</v>
      </c>
      <c r="D318" s="25">
        <v>4.9000000950000002</v>
      </c>
      <c r="E318" s="25">
        <v>46</v>
      </c>
      <c r="F318" s="25">
        <v>0</v>
      </c>
      <c r="G318" s="25">
        <v>366</v>
      </c>
      <c r="H318" s="25">
        <v>2241</v>
      </c>
      <c r="I318" s="97"/>
    </row>
    <row r="319" spans="1:9" ht="18" x14ac:dyDescent="0.3">
      <c r="A319" s="1">
        <v>3372868164</v>
      </c>
      <c r="B319" s="25">
        <v>3843</v>
      </c>
      <c r="C319" s="25">
        <v>2.619999886</v>
      </c>
      <c r="D319" s="25">
        <v>2.619999886</v>
      </c>
      <c r="E319" s="25">
        <v>0</v>
      </c>
      <c r="F319" s="25">
        <v>0</v>
      </c>
      <c r="G319" s="25">
        <v>206</v>
      </c>
      <c r="H319" s="25">
        <v>1669</v>
      </c>
      <c r="I319" s="97"/>
    </row>
    <row r="320" spans="1:9" ht="18" x14ac:dyDescent="0.3">
      <c r="A320" s="1">
        <v>3977333714</v>
      </c>
      <c r="B320" s="25">
        <v>8911</v>
      </c>
      <c r="C320" s="25">
        <v>5.9600000380000004</v>
      </c>
      <c r="D320" s="25">
        <v>5.9600000380000004</v>
      </c>
      <c r="E320" s="25">
        <v>33</v>
      </c>
      <c r="F320" s="25">
        <v>12</v>
      </c>
      <c r="G320" s="25">
        <v>188</v>
      </c>
      <c r="H320" s="25">
        <v>1481</v>
      </c>
      <c r="I320" s="97"/>
    </row>
    <row r="321" spans="1:9" ht="18" x14ac:dyDescent="0.3">
      <c r="A321" s="1">
        <v>4020332650</v>
      </c>
      <c r="B321" s="25">
        <v>0</v>
      </c>
      <c r="C321" s="25">
        <v>0</v>
      </c>
      <c r="D321" s="25">
        <v>0</v>
      </c>
      <c r="E321" s="25">
        <v>0</v>
      </c>
      <c r="F321" s="25">
        <v>0</v>
      </c>
      <c r="G321" s="25">
        <v>0</v>
      </c>
      <c r="H321" s="25">
        <v>1980</v>
      </c>
      <c r="I321" s="97"/>
    </row>
    <row r="322" spans="1:9" ht="18" x14ac:dyDescent="0.3">
      <c r="A322" s="1">
        <v>4319703577</v>
      </c>
      <c r="B322" s="25">
        <v>4500</v>
      </c>
      <c r="C322" s="25">
        <v>3.0199999809999998</v>
      </c>
      <c r="D322" s="25">
        <v>3.0199999809999998</v>
      </c>
      <c r="E322" s="25">
        <v>1</v>
      </c>
      <c r="F322" s="25">
        <v>19</v>
      </c>
      <c r="G322" s="25">
        <v>176</v>
      </c>
      <c r="H322" s="25">
        <v>1886</v>
      </c>
      <c r="I322" s="97"/>
    </row>
    <row r="323" spans="1:9" ht="18" x14ac:dyDescent="0.3">
      <c r="A323" s="1">
        <v>4388161847</v>
      </c>
      <c r="B323" s="25">
        <v>12139</v>
      </c>
      <c r="C323" s="25">
        <v>9.3400001530000001</v>
      </c>
      <c r="D323" s="25">
        <v>9.3400001530000001</v>
      </c>
      <c r="E323" s="25">
        <v>77</v>
      </c>
      <c r="F323" s="25">
        <v>25</v>
      </c>
      <c r="G323" s="25">
        <v>220</v>
      </c>
      <c r="H323" s="25">
        <v>3544</v>
      </c>
      <c r="I323" s="97"/>
    </row>
    <row r="324" spans="1:9" ht="18" x14ac:dyDescent="0.3">
      <c r="A324" s="1">
        <v>4445114986</v>
      </c>
      <c r="B324" s="25">
        <v>6831</v>
      </c>
      <c r="C324" s="25">
        <v>4.579999924</v>
      </c>
      <c r="D324" s="25">
        <v>4.579999924</v>
      </c>
      <c r="E324" s="25">
        <v>0</v>
      </c>
      <c r="F324" s="25">
        <v>0</v>
      </c>
      <c r="G324" s="25">
        <v>317</v>
      </c>
      <c r="H324" s="25">
        <v>2432</v>
      </c>
      <c r="I324" s="97"/>
    </row>
    <row r="325" spans="1:9" ht="18" x14ac:dyDescent="0.3">
      <c r="A325" s="1">
        <v>4558609924</v>
      </c>
      <c r="B325" s="25">
        <v>9601</v>
      </c>
      <c r="C325" s="25">
        <v>6.3499999049999998</v>
      </c>
      <c r="D325" s="25">
        <v>6.3499999049999998</v>
      </c>
      <c r="E325" s="25">
        <v>20</v>
      </c>
      <c r="F325" s="25">
        <v>25</v>
      </c>
      <c r="G325" s="25">
        <v>273</v>
      </c>
      <c r="H325" s="25">
        <v>2094</v>
      </c>
      <c r="I325" s="97"/>
    </row>
    <row r="326" spans="1:9" ht="18" x14ac:dyDescent="0.3">
      <c r="A326" s="1">
        <v>4702921684</v>
      </c>
      <c r="B326" s="25">
        <v>1664</v>
      </c>
      <c r="C326" s="25">
        <v>1.3500000240000001</v>
      </c>
      <c r="D326" s="25">
        <v>1.3500000240000001</v>
      </c>
      <c r="E326" s="25">
        <v>0</v>
      </c>
      <c r="F326" s="25">
        <v>0</v>
      </c>
      <c r="G326" s="25">
        <v>72</v>
      </c>
      <c r="H326" s="25">
        <v>2241</v>
      </c>
      <c r="I326" s="97"/>
    </row>
    <row r="327" spans="1:9" ht="18" x14ac:dyDescent="0.3">
      <c r="A327" s="1">
        <v>5553957443</v>
      </c>
      <c r="B327" s="25">
        <v>11682</v>
      </c>
      <c r="C327" s="25">
        <v>7.6300001139999996</v>
      </c>
      <c r="D327" s="25">
        <v>7.6300001139999996</v>
      </c>
      <c r="E327" s="25">
        <v>25</v>
      </c>
      <c r="F327" s="25">
        <v>16</v>
      </c>
      <c r="G327" s="25">
        <v>270</v>
      </c>
      <c r="H327" s="25">
        <v>2105</v>
      </c>
      <c r="I327" s="97"/>
    </row>
    <row r="328" spans="1:9" ht="18" x14ac:dyDescent="0.3">
      <c r="A328" s="1">
        <v>5577150313</v>
      </c>
      <c r="B328" s="25">
        <v>9172</v>
      </c>
      <c r="C328" s="25">
        <v>6.8499999049999998</v>
      </c>
      <c r="D328" s="25">
        <v>6.8499999049999998</v>
      </c>
      <c r="E328" s="25">
        <v>62</v>
      </c>
      <c r="F328" s="25">
        <v>30</v>
      </c>
      <c r="G328" s="25">
        <v>200</v>
      </c>
      <c r="H328" s="25">
        <v>3329</v>
      </c>
      <c r="I328" s="97"/>
    </row>
    <row r="329" spans="1:9" ht="18" x14ac:dyDescent="0.3">
      <c r="A329" s="1">
        <v>6117666160</v>
      </c>
      <c r="B329" s="25">
        <v>8206</v>
      </c>
      <c r="C329" s="25">
        <v>6.1999998090000004</v>
      </c>
      <c r="D329" s="25">
        <v>6.1999998090000004</v>
      </c>
      <c r="E329" s="25">
        <v>0</v>
      </c>
      <c r="F329" s="25">
        <v>0</v>
      </c>
      <c r="G329" s="25">
        <v>402</v>
      </c>
      <c r="H329" s="25">
        <v>2409</v>
      </c>
      <c r="I329" s="97"/>
    </row>
    <row r="330" spans="1:9" ht="18" x14ac:dyDescent="0.3">
      <c r="A330" s="1">
        <v>6290855005</v>
      </c>
      <c r="B330" s="25">
        <v>6238</v>
      </c>
      <c r="C330" s="25">
        <v>4.7199997900000001</v>
      </c>
      <c r="D330" s="25">
        <v>4.7199997900000001</v>
      </c>
      <c r="E330" s="25">
        <v>0</v>
      </c>
      <c r="F330" s="25">
        <v>0</v>
      </c>
      <c r="G330" s="25">
        <v>302</v>
      </c>
      <c r="H330" s="25">
        <v>2796</v>
      </c>
      <c r="I330" s="97"/>
    </row>
    <row r="331" spans="1:9" ht="18" x14ac:dyDescent="0.3">
      <c r="A331" s="1">
        <v>6775888955</v>
      </c>
      <c r="B331" s="25">
        <v>637</v>
      </c>
      <c r="C331" s="25">
        <v>0.46000000800000002</v>
      </c>
      <c r="D331" s="25">
        <v>0.46000000800000002</v>
      </c>
      <c r="E331" s="25">
        <v>0</v>
      </c>
      <c r="F331" s="25">
        <v>0</v>
      </c>
      <c r="G331" s="25">
        <v>20</v>
      </c>
      <c r="H331" s="25">
        <v>1922</v>
      </c>
      <c r="I331" s="97"/>
    </row>
    <row r="332" spans="1:9" ht="18" x14ac:dyDescent="0.3">
      <c r="A332" s="1">
        <v>6962181067</v>
      </c>
      <c r="B332" s="25">
        <v>10725</v>
      </c>
      <c r="C332" s="25">
        <v>7.0900001530000001</v>
      </c>
      <c r="D332" s="25">
        <v>7.0900001530000001</v>
      </c>
      <c r="E332" s="25">
        <v>30</v>
      </c>
      <c r="F332" s="25">
        <v>33</v>
      </c>
      <c r="G332" s="25">
        <v>240</v>
      </c>
      <c r="H332" s="25">
        <v>2086</v>
      </c>
      <c r="I332" s="97"/>
    </row>
    <row r="333" spans="1:9" ht="18" x14ac:dyDescent="0.3">
      <c r="A333" s="1">
        <v>7007744171</v>
      </c>
      <c r="B333" s="25">
        <v>15299</v>
      </c>
      <c r="C333" s="25">
        <v>10.239999770000001</v>
      </c>
      <c r="D333" s="25">
        <v>10.239999770000001</v>
      </c>
      <c r="E333" s="25">
        <v>64</v>
      </c>
      <c r="F333" s="25">
        <v>50</v>
      </c>
      <c r="G333" s="25">
        <v>261</v>
      </c>
      <c r="H333" s="25">
        <v>2889</v>
      </c>
      <c r="I333" s="97"/>
    </row>
    <row r="334" spans="1:9" ht="18" x14ac:dyDescent="0.3">
      <c r="A334" s="1">
        <v>7086361926</v>
      </c>
      <c r="B334" s="25">
        <v>9753</v>
      </c>
      <c r="C334" s="25">
        <v>6.5300002099999999</v>
      </c>
      <c r="D334" s="25">
        <v>6.5300002099999999</v>
      </c>
      <c r="E334" s="25">
        <v>58</v>
      </c>
      <c r="F334" s="25">
        <v>59</v>
      </c>
      <c r="G334" s="25">
        <v>153</v>
      </c>
      <c r="H334" s="25">
        <v>2846</v>
      </c>
      <c r="I334" s="97"/>
    </row>
    <row r="335" spans="1:9" ht="18" x14ac:dyDescent="0.3">
      <c r="A335" s="1">
        <v>8053475328</v>
      </c>
      <c r="B335" s="25">
        <v>10520</v>
      </c>
      <c r="C335" s="25">
        <v>8.2899999619999996</v>
      </c>
      <c r="D335" s="25">
        <v>8.2899999619999996</v>
      </c>
      <c r="E335" s="25">
        <v>60</v>
      </c>
      <c r="F335" s="25">
        <v>3</v>
      </c>
      <c r="G335" s="25">
        <v>117</v>
      </c>
      <c r="H335" s="25">
        <v>2655</v>
      </c>
      <c r="I335" s="97"/>
    </row>
    <row r="336" spans="1:9" ht="18" x14ac:dyDescent="0.3">
      <c r="A336" s="1">
        <v>8253242879</v>
      </c>
      <c r="B336" s="25">
        <v>2824</v>
      </c>
      <c r="C336" s="25">
        <v>1.8700000050000001</v>
      </c>
      <c r="D336" s="25">
        <v>1.8700000050000001</v>
      </c>
      <c r="E336" s="25">
        <v>0</v>
      </c>
      <c r="F336" s="25">
        <v>0</v>
      </c>
      <c r="G336" s="25">
        <v>120</v>
      </c>
      <c r="H336" s="25">
        <v>1651</v>
      </c>
      <c r="I336" s="97"/>
    </row>
    <row r="337" spans="1:9" ht="18" x14ac:dyDescent="0.3">
      <c r="A337" s="1">
        <v>8378563200</v>
      </c>
      <c r="B337" s="25">
        <v>12200</v>
      </c>
      <c r="C337" s="25">
        <v>9.6700000760000009</v>
      </c>
      <c r="D337" s="25">
        <v>9.6700000760000009</v>
      </c>
      <c r="E337" s="25">
        <v>113</v>
      </c>
      <c r="F337" s="25">
        <v>12</v>
      </c>
      <c r="G337" s="25">
        <v>159</v>
      </c>
      <c r="H337" s="25">
        <v>4044</v>
      </c>
      <c r="I337" s="97"/>
    </row>
    <row r="338" spans="1:9" ht="18" x14ac:dyDescent="0.3">
      <c r="A338" s="1">
        <v>8583815059</v>
      </c>
      <c r="B338" s="25">
        <v>8687</v>
      </c>
      <c r="C338" s="25">
        <v>6.7800002099999999</v>
      </c>
      <c r="D338" s="25">
        <v>6.7800002099999999</v>
      </c>
      <c r="E338" s="25">
        <v>4</v>
      </c>
      <c r="F338" s="25">
        <v>54</v>
      </c>
      <c r="G338" s="25">
        <v>212</v>
      </c>
      <c r="H338" s="25">
        <v>2944</v>
      </c>
      <c r="I338" s="97"/>
    </row>
    <row r="339" spans="1:9" ht="18" x14ac:dyDescent="0.3">
      <c r="A339" s="1">
        <v>8792009665</v>
      </c>
      <c r="B339" s="25">
        <v>4068</v>
      </c>
      <c r="C339" s="25">
        <v>2.5999999049999998</v>
      </c>
      <c r="D339" s="25">
        <v>2.5999999049999998</v>
      </c>
      <c r="E339" s="25">
        <v>1</v>
      </c>
      <c r="F339" s="25">
        <v>20</v>
      </c>
      <c r="G339" s="25">
        <v>195</v>
      </c>
      <c r="H339" s="25">
        <v>2419</v>
      </c>
      <c r="I339" s="97"/>
    </row>
    <row r="340" spans="1:9" ht="18" x14ac:dyDescent="0.3">
      <c r="A340" s="1">
        <v>8877689391</v>
      </c>
      <c r="B340" s="25">
        <v>18258</v>
      </c>
      <c r="C340" s="25">
        <v>16.309999470000001</v>
      </c>
      <c r="D340" s="25">
        <v>16.309999470000001</v>
      </c>
      <c r="E340" s="25">
        <v>61</v>
      </c>
      <c r="F340" s="25">
        <v>2</v>
      </c>
      <c r="G340" s="25">
        <v>236</v>
      </c>
      <c r="H340" s="25">
        <v>3427</v>
      </c>
      <c r="I340" s="97"/>
    </row>
    <row r="341" spans="1:9" ht="18" x14ac:dyDescent="0.3">
      <c r="A341" s="60" t="s">
        <v>94</v>
      </c>
      <c r="B341" s="61">
        <v>267124</v>
      </c>
      <c r="C341" s="61">
        <v>186.92000127599999</v>
      </c>
      <c r="D341" s="61">
        <v>186.92000127599999</v>
      </c>
      <c r="E341" s="61">
        <v>601</v>
      </c>
      <c r="F341" s="61">
        <v>481</v>
      </c>
      <c r="G341" s="61">
        <v>7453</v>
      </c>
      <c r="H341" s="61">
        <v>76709</v>
      </c>
      <c r="I341" s="97">
        <f>COUNT(A342:A374)</f>
        <v>32</v>
      </c>
    </row>
    <row r="342" spans="1:9" ht="18" x14ac:dyDescent="0.3">
      <c r="A342" s="1">
        <v>1503960366</v>
      </c>
      <c r="B342" s="25">
        <v>14371</v>
      </c>
      <c r="C342" s="25">
        <v>9.0399999619999996</v>
      </c>
      <c r="D342" s="25">
        <v>9.0399999619999996</v>
      </c>
      <c r="E342" s="25">
        <v>41</v>
      </c>
      <c r="F342" s="25">
        <v>21</v>
      </c>
      <c r="G342" s="25">
        <v>262</v>
      </c>
      <c r="H342" s="25">
        <v>1949</v>
      </c>
      <c r="I342" s="97"/>
    </row>
    <row r="343" spans="1:9" ht="18" x14ac:dyDescent="0.3">
      <c r="A343" s="1">
        <v>1624580081</v>
      </c>
      <c r="B343" s="25">
        <v>8538</v>
      </c>
      <c r="C343" s="25">
        <v>5.5500001909999996</v>
      </c>
      <c r="D343" s="25">
        <v>5.5500001909999996</v>
      </c>
      <c r="E343" s="25">
        <v>0</v>
      </c>
      <c r="F343" s="25">
        <v>0</v>
      </c>
      <c r="G343" s="25">
        <v>227</v>
      </c>
      <c r="H343" s="25">
        <v>1562</v>
      </c>
      <c r="I343" s="97"/>
    </row>
    <row r="344" spans="1:9" ht="18" x14ac:dyDescent="0.3">
      <c r="A344" s="1">
        <v>1644430081</v>
      </c>
      <c r="B344" s="25">
        <v>6637</v>
      </c>
      <c r="C344" s="25">
        <v>4.829999924</v>
      </c>
      <c r="D344" s="25">
        <v>4.829999924</v>
      </c>
      <c r="E344" s="25">
        <v>0</v>
      </c>
      <c r="F344" s="25">
        <v>15</v>
      </c>
      <c r="G344" s="25">
        <v>160</v>
      </c>
      <c r="H344" s="25">
        <v>2677</v>
      </c>
      <c r="I344" s="97"/>
    </row>
    <row r="345" spans="1:9" ht="18" x14ac:dyDescent="0.3">
      <c r="A345" s="1">
        <v>1844505072</v>
      </c>
      <c r="B345" s="25">
        <v>3570</v>
      </c>
      <c r="C345" s="25">
        <v>2.3599998950000001</v>
      </c>
      <c r="D345" s="25">
        <v>2.3599998950000001</v>
      </c>
      <c r="E345" s="25">
        <v>0</v>
      </c>
      <c r="F345" s="25">
        <v>0</v>
      </c>
      <c r="G345" s="25">
        <v>139</v>
      </c>
      <c r="H345" s="25">
        <v>1645</v>
      </c>
      <c r="I345" s="97"/>
    </row>
    <row r="346" spans="1:9" ht="18" x14ac:dyDescent="0.3">
      <c r="A346" s="1">
        <v>1927972279</v>
      </c>
      <c r="B346" s="25">
        <v>2945</v>
      </c>
      <c r="C346" s="25">
        <v>2.039999962</v>
      </c>
      <c r="D346" s="25">
        <v>2.039999962</v>
      </c>
      <c r="E346" s="25">
        <v>0</v>
      </c>
      <c r="F346" s="25">
        <v>0</v>
      </c>
      <c r="G346" s="25">
        <v>145</v>
      </c>
      <c r="H346" s="25">
        <v>2499</v>
      </c>
      <c r="I346" s="97"/>
    </row>
    <row r="347" spans="1:9" ht="18" x14ac:dyDescent="0.3">
      <c r="A347" s="1">
        <v>2022484408</v>
      </c>
      <c r="B347" s="25">
        <v>6001</v>
      </c>
      <c r="C347" s="25">
        <v>4.2100000380000004</v>
      </c>
      <c r="D347" s="25">
        <v>4.2100000380000004</v>
      </c>
      <c r="E347" s="25">
        <v>0</v>
      </c>
      <c r="F347" s="25">
        <v>0</v>
      </c>
      <c r="G347" s="25">
        <v>249</v>
      </c>
      <c r="H347" s="25">
        <v>2069</v>
      </c>
      <c r="I347" s="97"/>
    </row>
    <row r="348" spans="1:9" ht="18" x14ac:dyDescent="0.3">
      <c r="A348" s="1">
        <v>2026352035</v>
      </c>
      <c r="B348" s="25">
        <v>12357</v>
      </c>
      <c r="C348" s="25">
        <v>7.7100000380000004</v>
      </c>
      <c r="D348" s="25">
        <v>7.7100000380000004</v>
      </c>
      <c r="E348" s="25">
        <v>0</v>
      </c>
      <c r="F348" s="25">
        <v>0</v>
      </c>
      <c r="G348" s="25">
        <v>432</v>
      </c>
      <c r="H348" s="25">
        <v>1916</v>
      </c>
      <c r="I348" s="97"/>
    </row>
    <row r="349" spans="1:9" ht="18" x14ac:dyDescent="0.3">
      <c r="A349" s="1">
        <v>2320127002</v>
      </c>
      <c r="B349" s="25">
        <v>5079</v>
      </c>
      <c r="C349" s="25">
        <v>3.420000076</v>
      </c>
      <c r="D349" s="25">
        <v>3.420000076</v>
      </c>
      <c r="E349" s="25">
        <v>0</v>
      </c>
      <c r="F349" s="25">
        <v>0</v>
      </c>
      <c r="G349" s="25">
        <v>242</v>
      </c>
      <c r="H349" s="25">
        <v>1804</v>
      </c>
      <c r="I349" s="97"/>
    </row>
    <row r="350" spans="1:9" ht="18" x14ac:dyDescent="0.3">
      <c r="A350" s="1">
        <v>2347167796</v>
      </c>
      <c r="B350" s="25">
        <v>16901</v>
      </c>
      <c r="C350" s="25">
        <v>11.369999890000001</v>
      </c>
      <c r="D350" s="25">
        <v>11.369999890000001</v>
      </c>
      <c r="E350" s="25">
        <v>32</v>
      </c>
      <c r="F350" s="25">
        <v>35</v>
      </c>
      <c r="G350" s="25">
        <v>360</v>
      </c>
      <c r="H350" s="25">
        <v>2629</v>
      </c>
      <c r="I350" s="97"/>
    </row>
    <row r="351" spans="1:9" ht="18" x14ac:dyDescent="0.3">
      <c r="A351" s="1">
        <v>2873212765</v>
      </c>
      <c r="B351" s="25">
        <v>9317</v>
      </c>
      <c r="C351" s="25">
        <v>6.3499999049999998</v>
      </c>
      <c r="D351" s="25">
        <v>6.3499999049999998</v>
      </c>
      <c r="E351" s="25">
        <v>28</v>
      </c>
      <c r="F351" s="25">
        <v>5</v>
      </c>
      <c r="G351" s="25">
        <v>330</v>
      </c>
      <c r="H351" s="25">
        <v>2021</v>
      </c>
      <c r="I351" s="97"/>
    </row>
    <row r="352" spans="1:9" ht="18" x14ac:dyDescent="0.3">
      <c r="A352" s="1">
        <v>3372868164</v>
      </c>
      <c r="B352" s="25">
        <v>7396</v>
      </c>
      <c r="C352" s="25">
        <v>5.0700001720000003</v>
      </c>
      <c r="D352" s="25">
        <v>5.0700001720000003</v>
      </c>
      <c r="E352" s="25">
        <v>20</v>
      </c>
      <c r="F352" s="25">
        <v>2</v>
      </c>
      <c r="G352" s="25">
        <v>303</v>
      </c>
      <c r="H352" s="25">
        <v>1995</v>
      </c>
      <c r="I352" s="97"/>
    </row>
    <row r="353" spans="1:9" ht="18" x14ac:dyDescent="0.3">
      <c r="A353" s="1">
        <v>3977333714</v>
      </c>
      <c r="B353" s="25">
        <v>12058</v>
      </c>
      <c r="C353" s="25">
        <v>8.0699996949999999</v>
      </c>
      <c r="D353" s="25">
        <v>8.0699996949999999</v>
      </c>
      <c r="E353" s="25">
        <v>0</v>
      </c>
      <c r="F353" s="25">
        <v>92</v>
      </c>
      <c r="G353" s="25">
        <v>252</v>
      </c>
      <c r="H353" s="25">
        <v>1638</v>
      </c>
      <c r="I353" s="97"/>
    </row>
    <row r="354" spans="1:9" ht="18" x14ac:dyDescent="0.3">
      <c r="A354" s="1">
        <v>4020332650</v>
      </c>
      <c r="B354" s="25">
        <v>0</v>
      </c>
      <c r="C354" s="25">
        <v>0</v>
      </c>
      <c r="D354" s="25">
        <v>0</v>
      </c>
      <c r="E354" s="25">
        <v>0</v>
      </c>
      <c r="F354" s="25">
        <v>0</v>
      </c>
      <c r="G354" s="25">
        <v>0</v>
      </c>
      <c r="H354" s="25">
        <v>1980</v>
      </c>
      <c r="I354" s="97"/>
    </row>
    <row r="355" spans="1:9" ht="18" x14ac:dyDescent="0.3">
      <c r="A355" s="1">
        <v>4319703577</v>
      </c>
      <c r="B355" s="25">
        <v>4935</v>
      </c>
      <c r="C355" s="25">
        <v>3.3099999430000002</v>
      </c>
      <c r="D355" s="25">
        <v>3.3099999430000002</v>
      </c>
      <c r="E355" s="25">
        <v>0</v>
      </c>
      <c r="F355" s="25">
        <v>0</v>
      </c>
      <c r="G355" s="25">
        <v>233</v>
      </c>
      <c r="H355" s="25">
        <v>1945</v>
      </c>
      <c r="I355" s="97"/>
    </row>
    <row r="356" spans="1:9" ht="18" x14ac:dyDescent="0.3">
      <c r="A356" s="1">
        <v>4388161847</v>
      </c>
      <c r="B356" s="25">
        <v>13236</v>
      </c>
      <c r="C356" s="25">
        <v>10.18000031</v>
      </c>
      <c r="D356" s="25">
        <v>10.18000031</v>
      </c>
      <c r="E356" s="25">
        <v>58</v>
      </c>
      <c r="F356" s="25">
        <v>5</v>
      </c>
      <c r="G356" s="25">
        <v>215</v>
      </c>
      <c r="H356" s="25">
        <v>3306</v>
      </c>
      <c r="I356" s="97"/>
    </row>
    <row r="357" spans="1:9" ht="18" x14ac:dyDescent="0.3">
      <c r="A357" s="1">
        <v>4445114986</v>
      </c>
      <c r="B357" s="25">
        <v>4363</v>
      </c>
      <c r="C357" s="25">
        <v>2.9300000669999999</v>
      </c>
      <c r="D357" s="25">
        <v>2.9300000669999999</v>
      </c>
      <c r="E357" s="25">
        <v>0</v>
      </c>
      <c r="F357" s="25">
        <v>0</v>
      </c>
      <c r="G357" s="25">
        <v>201</v>
      </c>
      <c r="H357" s="25">
        <v>2149</v>
      </c>
      <c r="I357" s="97"/>
    </row>
    <row r="358" spans="1:9" ht="18" x14ac:dyDescent="0.3">
      <c r="A358" s="1">
        <v>4558609924</v>
      </c>
      <c r="B358" s="25">
        <v>6890</v>
      </c>
      <c r="C358" s="25">
        <v>4.5500001909999996</v>
      </c>
      <c r="D358" s="25">
        <v>4.5500001909999996</v>
      </c>
      <c r="E358" s="25">
        <v>5</v>
      </c>
      <c r="F358" s="25">
        <v>5</v>
      </c>
      <c r="G358" s="25">
        <v>308</v>
      </c>
      <c r="H358" s="25">
        <v>2085</v>
      </c>
      <c r="I358" s="97"/>
    </row>
    <row r="359" spans="1:9" ht="18" x14ac:dyDescent="0.3">
      <c r="A359" s="1">
        <v>4702921684</v>
      </c>
      <c r="B359" s="25">
        <v>15126</v>
      </c>
      <c r="C359" s="25">
        <v>12.27000046</v>
      </c>
      <c r="D359" s="25">
        <v>12.27000046</v>
      </c>
      <c r="E359" s="25">
        <v>9</v>
      </c>
      <c r="F359" s="25">
        <v>66</v>
      </c>
      <c r="G359" s="25">
        <v>408</v>
      </c>
      <c r="H359" s="25">
        <v>3691</v>
      </c>
      <c r="I359" s="97"/>
    </row>
    <row r="360" spans="1:9" ht="18" x14ac:dyDescent="0.3">
      <c r="A360" s="1">
        <v>5553957443</v>
      </c>
      <c r="B360" s="25">
        <v>4112</v>
      </c>
      <c r="C360" s="25">
        <v>2.6900000569999998</v>
      </c>
      <c r="D360" s="25">
        <v>2.6900000569999998</v>
      </c>
      <c r="E360" s="25">
        <v>0</v>
      </c>
      <c r="F360" s="25">
        <v>0</v>
      </c>
      <c r="G360" s="25">
        <v>272</v>
      </c>
      <c r="H360" s="25">
        <v>1776</v>
      </c>
      <c r="I360" s="97"/>
    </row>
    <row r="361" spans="1:9" ht="18" x14ac:dyDescent="0.3">
      <c r="A361" s="1">
        <v>5577150313</v>
      </c>
      <c r="B361" s="25">
        <v>7638</v>
      </c>
      <c r="C361" s="25">
        <v>5.7100000380000004</v>
      </c>
      <c r="D361" s="25">
        <v>5.7100000380000004</v>
      </c>
      <c r="E361" s="25">
        <v>24</v>
      </c>
      <c r="F361" s="25">
        <v>24</v>
      </c>
      <c r="G361" s="25">
        <v>223</v>
      </c>
      <c r="H361" s="25">
        <v>3152</v>
      </c>
      <c r="I361" s="97"/>
    </row>
    <row r="362" spans="1:9" ht="18" x14ac:dyDescent="0.3">
      <c r="A362" s="1">
        <v>6117666160</v>
      </c>
      <c r="B362" s="25">
        <v>11495</v>
      </c>
      <c r="C362" s="25">
        <v>8.6800003050000001</v>
      </c>
      <c r="D362" s="25">
        <v>8.6800003050000001</v>
      </c>
      <c r="E362" s="25">
        <v>0</v>
      </c>
      <c r="F362" s="25">
        <v>0</v>
      </c>
      <c r="G362" s="25">
        <v>512</v>
      </c>
      <c r="H362" s="25">
        <v>2651</v>
      </c>
      <c r="I362" s="97"/>
    </row>
    <row r="363" spans="1:9" ht="18" x14ac:dyDescent="0.3">
      <c r="A363" s="1">
        <v>6290855005</v>
      </c>
      <c r="B363" s="25">
        <v>0</v>
      </c>
      <c r="C363" s="25">
        <v>0</v>
      </c>
      <c r="D363" s="25">
        <v>0</v>
      </c>
      <c r="E363" s="25">
        <v>33</v>
      </c>
      <c r="F363" s="25">
        <v>0</v>
      </c>
      <c r="G363" s="25">
        <v>0</v>
      </c>
      <c r="H363" s="25">
        <v>2664</v>
      </c>
      <c r="I363" s="97"/>
    </row>
    <row r="364" spans="1:9" ht="18" x14ac:dyDescent="0.3">
      <c r="A364" s="1">
        <v>6775888955</v>
      </c>
      <c r="B364" s="25">
        <v>0</v>
      </c>
      <c r="C364" s="25">
        <v>0</v>
      </c>
      <c r="D364" s="25">
        <v>0</v>
      </c>
      <c r="E364" s="25">
        <v>0</v>
      </c>
      <c r="F364" s="25">
        <v>0</v>
      </c>
      <c r="G364" s="25">
        <v>0</v>
      </c>
      <c r="H364" s="25">
        <v>1841</v>
      </c>
      <c r="I364" s="97"/>
    </row>
    <row r="365" spans="1:9" ht="18" x14ac:dyDescent="0.3">
      <c r="A365" s="1">
        <v>6962181067</v>
      </c>
      <c r="B365" s="25">
        <v>20031</v>
      </c>
      <c r="C365" s="25">
        <v>13.239999770000001</v>
      </c>
      <c r="D365" s="25">
        <v>13.239999770000001</v>
      </c>
      <c r="E365" s="25">
        <v>58</v>
      </c>
      <c r="F365" s="25">
        <v>41</v>
      </c>
      <c r="G365" s="25">
        <v>347</v>
      </c>
      <c r="H365" s="25">
        <v>2571</v>
      </c>
      <c r="I365" s="97"/>
    </row>
    <row r="366" spans="1:9" ht="18" x14ac:dyDescent="0.3">
      <c r="A366" s="1">
        <v>7007744171</v>
      </c>
      <c r="B366" s="25">
        <v>8093</v>
      </c>
      <c r="C366" s="25">
        <v>5.4099998469999999</v>
      </c>
      <c r="D366" s="25">
        <v>5.4099998469999999</v>
      </c>
      <c r="E366" s="25">
        <v>2</v>
      </c>
      <c r="F366" s="25">
        <v>25</v>
      </c>
      <c r="G366" s="25">
        <v>223</v>
      </c>
      <c r="H366" s="25">
        <v>2284</v>
      </c>
      <c r="I366" s="97"/>
    </row>
    <row r="367" spans="1:9" ht="18" x14ac:dyDescent="0.3">
      <c r="A367" s="1">
        <v>7086361926</v>
      </c>
      <c r="B367" s="25">
        <v>2817</v>
      </c>
      <c r="C367" s="25">
        <v>1.809999943</v>
      </c>
      <c r="D367" s="25">
        <v>1.809999943</v>
      </c>
      <c r="E367" s="25">
        <v>0</v>
      </c>
      <c r="F367" s="25">
        <v>0</v>
      </c>
      <c r="G367" s="25">
        <v>90</v>
      </c>
      <c r="H367" s="25">
        <v>1965</v>
      </c>
      <c r="I367" s="97"/>
    </row>
    <row r="368" spans="1:9" ht="18" x14ac:dyDescent="0.3">
      <c r="A368" s="1">
        <v>8053475328</v>
      </c>
      <c r="B368" s="25">
        <v>22359</v>
      </c>
      <c r="C368" s="25">
        <v>17.190000529999999</v>
      </c>
      <c r="D368" s="25">
        <v>17.190000529999999</v>
      </c>
      <c r="E368" s="25">
        <v>125</v>
      </c>
      <c r="F368" s="25">
        <v>14</v>
      </c>
      <c r="G368" s="25">
        <v>223</v>
      </c>
      <c r="H368" s="25">
        <v>3554</v>
      </c>
      <c r="I368" s="97"/>
    </row>
    <row r="369" spans="1:9" ht="18" x14ac:dyDescent="0.3">
      <c r="A369" s="1">
        <v>8253242879</v>
      </c>
      <c r="B369" s="25">
        <v>9282</v>
      </c>
      <c r="C369" s="25">
        <v>6.2600002290000001</v>
      </c>
      <c r="D369" s="25">
        <v>6.2600002290000001</v>
      </c>
      <c r="E369" s="25">
        <v>30</v>
      </c>
      <c r="F369" s="25">
        <v>26</v>
      </c>
      <c r="G369" s="25">
        <v>191</v>
      </c>
      <c r="H369" s="25">
        <v>2132</v>
      </c>
      <c r="I369" s="97"/>
    </row>
    <row r="370" spans="1:9" ht="18" x14ac:dyDescent="0.3">
      <c r="A370" s="1">
        <v>8378563200</v>
      </c>
      <c r="B370" s="25">
        <v>5709</v>
      </c>
      <c r="C370" s="25">
        <v>4.5300002099999999</v>
      </c>
      <c r="D370" s="25">
        <v>4.5300002099999999</v>
      </c>
      <c r="E370" s="25">
        <v>19</v>
      </c>
      <c r="F370" s="25">
        <v>10</v>
      </c>
      <c r="G370" s="25">
        <v>136</v>
      </c>
      <c r="H370" s="25">
        <v>2908</v>
      </c>
      <c r="I370" s="97"/>
    </row>
    <row r="371" spans="1:9" ht="18" x14ac:dyDescent="0.3">
      <c r="A371" s="1">
        <v>8583815059</v>
      </c>
      <c r="B371" s="25">
        <v>9423</v>
      </c>
      <c r="C371" s="25">
        <v>7.3499999049999998</v>
      </c>
      <c r="D371" s="25">
        <v>7.3499999049999998</v>
      </c>
      <c r="E371" s="25">
        <v>7</v>
      </c>
      <c r="F371" s="25">
        <v>44</v>
      </c>
      <c r="G371" s="25">
        <v>238</v>
      </c>
      <c r="H371" s="25">
        <v>3012</v>
      </c>
      <c r="I371" s="97"/>
    </row>
    <row r="372" spans="1:9" ht="18" x14ac:dyDescent="0.3">
      <c r="A372" s="1">
        <v>8792009665</v>
      </c>
      <c r="B372" s="25">
        <v>5245</v>
      </c>
      <c r="C372" s="25">
        <v>3.3599998950000001</v>
      </c>
      <c r="D372" s="25">
        <v>3.3599998950000001</v>
      </c>
      <c r="E372" s="25">
        <v>8</v>
      </c>
      <c r="F372" s="25">
        <v>45</v>
      </c>
      <c r="G372" s="25">
        <v>232</v>
      </c>
      <c r="H372" s="25">
        <v>2748</v>
      </c>
      <c r="I372" s="97"/>
    </row>
    <row r="373" spans="1:9" ht="18" x14ac:dyDescent="0.3">
      <c r="A373" s="1">
        <v>8877689391</v>
      </c>
      <c r="B373" s="25">
        <v>11200</v>
      </c>
      <c r="C373" s="25">
        <v>7.4299998279999997</v>
      </c>
      <c r="D373" s="25">
        <v>7.4299998279999997</v>
      </c>
      <c r="E373" s="25">
        <v>102</v>
      </c>
      <c r="F373" s="25">
        <v>6</v>
      </c>
      <c r="G373" s="25">
        <v>300</v>
      </c>
      <c r="H373" s="25">
        <v>3891</v>
      </c>
      <c r="I373" s="97"/>
    </row>
    <row r="374" spans="1:9" ht="18" x14ac:dyDescent="0.3">
      <c r="A374" s="60" t="s">
        <v>95</v>
      </c>
      <c r="B374" s="61">
        <v>236621</v>
      </c>
      <c r="C374" s="61">
        <v>174.96000086500001</v>
      </c>
      <c r="D374" s="61">
        <v>174.96000086500001</v>
      </c>
      <c r="E374" s="61">
        <v>673</v>
      </c>
      <c r="F374" s="61">
        <v>439</v>
      </c>
      <c r="G374" s="61">
        <v>5962</v>
      </c>
      <c r="H374" s="61">
        <v>73326</v>
      </c>
      <c r="I374" s="97">
        <f>COUNT(A375:A407)</f>
        <v>32</v>
      </c>
    </row>
    <row r="375" spans="1:9" ht="18" x14ac:dyDescent="0.3">
      <c r="A375" s="1">
        <v>1503960366</v>
      </c>
      <c r="B375" s="25">
        <v>10039</v>
      </c>
      <c r="C375" s="25">
        <v>6.4099998469999999</v>
      </c>
      <c r="D375" s="25">
        <v>6.4099998469999999</v>
      </c>
      <c r="E375" s="25">
        <v>39</v>
      </c>
      <c r="F375" s="25">
        <v>5</v>
      </c>
      <c r="G375" s="25">
        <v>238</v>
      </c>
      <c r="H375" s="25">
        <v>1788</v>
      </c>
      <c r="I375" s="97"/>
    </row>
    <row r="376" spans="1:9" ht="18" x14ac:dyDescent="0.3">
      <c r="A376" s="1">
        <v>1624580081</v>
      </c>
      <c r="B376" s="25">
        <v>6076</v>
      </c>
      <c r="C376" s="25">
        <v>3.9500000480000002</v>
      </c>
      <c r="D376" s="25">
        <v>3.9500000480000002</v>
      </c>
      <c r="E376" s="25">
        <v>16</v>
      </c>
      <c r="F376" s="25">
        <v>18</v>
      </c>
      <c r="G376" s="25">
        <v>185</v>
      </c>
      <c r="H376" s="25">
        <v>1617</v>
      </c>
      <c r="I376" s="97"/>
    </row>
    <row r="377" spans="1:9" ht="18" x14ac:dyDescent="0.3">
      <c r="A377" s="1">
        <v>1644430081</v>
      </c>
      <c r="B377" s="25">
        <v>3321</v>
      </c>
      <c r="C377" s="25">
        <v>2.4100000860000002</v>
      </c>
      <c r="D377" s="25">
        <v>2.4100000860000002</v>
      </c>
      <c r="E377" s="25">
        <v>0</v>
      </c>
      <c r="F377" s="25">
        <v>0</v>
      </c>
      <c r="G377" s="25">
        <v>89</v>
      </c>
      <c r="H377" s="25">
        <v>2413</v>
      </c>
      <c r="I377" s="97"/>
    </row>
    <row r="378" spans="1:9" ht="18" x14ac:dyDescent="0.3">
      <c r="A378" s="1">
        <v>1844505072</v>
      </c>
      <c r="B378" s="25">
        <v>0</v>
      </c>
      <c r="C378" s="25">
        <v>0</v>
      </c>
      <c r="D378" s="25">
        <v>0</v>
      </c>
      <c r="E378" s="25">
        <v>0</v>
      </c>
      <c r="F378" s="25">
        <v>0</v>
      </c>
      <c r="G378" s="25">
        <v>0</v>
      </c>
      <c r="H378" s="25">
        <v>1347</v>
      </c>
      <c r="I378" s="97"/>
    </row>
    <row r="379" spans="1:9" ht="18" x14ac:dyDescent="0.3">
      <c r="A379" s="1">
        <v>1927972279</v>
      </c>
      <c r="B379" s="25">
        <v>2090</v>
      </c>
      <c r="C379" s="25">
        <v>1.4500000479999999</v>
      </c>
      <c r="D379" s="25">
        <v>1.4500000479999999</v>
      </c>
      <c r="E379" s="25">
        <v>1</v>
      </c>
      <c r="F379" s="25">
        <v>6</v>
      </c>
      <c r="G379" s="25">
        <v>75</v>
      </c>
      <c r="H379" s="25">
        <v>2324</v>
      </c>
      <c r="I379" s="97"/>
    </row>
    <row r="380" spans="1:9" ht="18" x14ac:dyDescent="0.3">
      <c r="A380" s="1">
        <v>2022484408</v>
      </c>
      <c r="B380" s="25">
        <v>13481</v>
      </c>
      <c r="C380" s="25">
        <v>10.27999973</v>
      </c>
      <c r="D380" s="25">
        <v>10.27999973</v>
      </c>
      <c r="E380" s="25">
        <v>37</v>
      </c>
      <c r="F380" s="25">
        <v>26</v>
      </c>
      <c r="G380" s="25">
        <v>216</v>
      </c>
      <c r="H380" s="25">
        <v>2529</v>
      </c>
      <c r="I380" s="97"/>
    </row>
    <row r="381" spans="1:9" ht="18" x14ac:dyDescent="0.3">
      <c r="A381" s="1">
        <v>2026352035</v>
      </c>
      <c r="B381" s="25">
        <v>3490</v>
      </c>
      <c r="C381" s="25">
        <v>2.1600000860000002</v>
      </c>
      <c r="D381" s="25">
        <v>2.1600000860000002</v>
      </c>
      <c r="E381" s="25">
        <v>0</v>
      </c>
      <c r="F381" s="25">
        <v>0</v>
      </c>
      <c r="G381" s="25">
        <v>164</v>
      </c>
      <c r="H381" s="25">
        <v>1401</v>
      </c>
      <c r="I381" s="97"/>
    </row>
    <row r="382" spans="1:9" ht="18" x14ac:dyDescent="0.3">
      <c r="A382" s="1">
        <v>2320127002</v>
      </c>
      <c r="B382" s="25">
        <v>4165</v>
      </c>
      <c r="C382" s="25">
        <v>2.8099999430000002</v>
      </c>
      <c r="D382" s="25">
        <v>2.8099999430000002</v>
      </c>
      <c r="E382" s="25">
        <v>0</v>
      </c>
      <c r="F382" s="25">
        <v>0</v>
      </c>
      <c r="G382" s="25">
        <v>204</v>
      </c>
      <c r="H382" s="25">
        <v>1725</v>
      </c>
      <c r="I382" s="97"/>
    </row>
    <row r="383" spans="1:9" ht="18" x14ac:dyDescent="0.3">
      <c r="A383" s="1">
        <v>2347167796</v>
      </c>
      <c r="B383" s="25">
        <v>9471</v>
      </c>
      <c r="C383" s="25">
        <v>6.2600002290000001</v>
      </c>
      <c r="D383" s="25">
        <v>6.2600002290000001</v>
      </c>
      <c r="E383" s="25">
        <v>0</v>
      </c>
      <c r="F383" s="25">
        <v>0</v>
      </c>
      <c r="G383" s="25">
        <v>360</v>
      </c>
      <c r="H383" s="25">
        <v>2187</v>
      </c>
      <c r="I383" s="97"/>
    </row>
    <row r="384" spans="1:9" ht="18" x14ac:dyDescent="0.3">
      <c r="A384" s="1">
        <v>2873212765</v>
      </c>
      <c r="B384" s="25">
        <v>6873</v>
      </c>
      <c r="C384" s="25">
        <v>4.6799998279999997</v>
      </c>
      <c r="D384" s="25">
        <v>4.6799998279999997</v>
      </c>
      <c r="E384" s="25">
        <v>46</v>
      </c>
      <c r="F384" s="25">
        <v>1</v>
      </c>
      <c r="G384" s="25">
        <v>190</v>
      </c>
      <c r="H384" s="25">
        <v>1898</v>
      </c>
      <c r="I384" s="97"/>
    </row>
    <row r="385" spans="1:9" ht="18" x14ac:dyDescent="0.3">
      <c r="A385" s="1">
        <v>3372868164</v>
      </c>
      <c r="B385" s="25">
        <v>6731</v>
      </c>
      <c r="C385" s="25">
        <v>4.5900001530000001</v>
      </c>
      <c r="D385" s="25">
        <v>4.5900001530000001</v>
      </c>
      <c r="E385" s="25">
        <v>14</v>
      </c>
      <c r="F385" s="25">
        <v>7</v>
      </c>
      <c r="G385" s="25">
        <v>292</v>
      </c>
      <c r="H385" s="25">
        <v>1921</v>
      </c>
      <c r="I385" s="97"/>
    </row>
    <row r="386" spans="1:9" ht="18" x14ac:dyDescent="0.3">
      <c r="A386" s="1">
        <v>3977333714</v>
      </c>
      <c r="B386" s="25">
        <v>14112</v>
      </c>
      <c r="C386" s="25">
        <v>10</v>
      </c>
      <c r="D386" s="25">
        <v>10</v>
      </c>
      <c r="E386" s="25">
        <v>30</v>
      </c>
      <c r="F386" s="25">
        <v>95</v>
      </c>
      <c r="G386" s="25">
        <v>129</v>
      </c>
      <c r="H386" s="25">
        <v>1655</v>
      </c>
      <c r="I386" s="97"/>
    </row>
    <row r="387" spans="1:9" ht="18" x14ac:dyDescent="0.3">
      <c r="A387" s="1">
        <v>4020332650</v>
      </c>
      <c r="B387" s="25">
        <v>0</v>
      </c>
      <c r="C387" s="25">
        <v>0</v>
      </c>
      <c r="D387" s="25">
        <v>0</v>
      </c>
      <c r="E387" s="25">
        <v>0</v>
      </c>
      <c r="F387" s="25">
        <v>0</v>
      </c>
      <c r="G387" s="25">
        <v>0</v>
      </c>
      <c r="H387" s="25">
        <v>1980</v>
      </c>
      <c r="I387" s="97"/>
    </row>
    <row r="388" spans="1:9" ht="18" x14ac:dyDescent="0.3">
      <c r="A388" s="1">
        <v>4319703577</v>
      </c>
      <c r="B388" s="25">
        <v>4081</v>
      </c>
      <c r="C388" s="25">
        <v>2.7400000100000002</v>
      </c>
      <c r="D388" s="25">
        <v>2.7400000100000002</v>
      </c>
      <c r="E388" s="25">
        <v>1</v>
      </c>
      <c r="F388" s="25">
        <v>5</v>
      </c>
      <c r="G388" s="25">
        <v>191</v>
      </c>
      <c r="H388" s="25">
        <v>1880</v>
      </c>
      <c r="I388" s="97"/>
    </row>
    <row r="389" spans="1:9" ht="18" x14ac:dyDescent="0.3">
      <c r="A389" s="1">
        <v>4388161847</v>
      </c>
      <c r="B389" s="25">
        <v>10243</v>
      </c>
      <c r="C389" s="25">
        <v>7.8800001139999996</v>
      </c>
      <c r="D389" s="25">
        <v>7.8800001139999996</v>
      </c>
      <c r="E389" s="25">
        <v>14</v>
      </c>
      <c r="F389" s="25">
        <v>8</v>
      </c>
      <c r="G389" s="25">
        <v>239</v>
      </c>
      <c r="H389" s="25">
        <v>2885</v>
      </c>
      <c r="I389" s="97"/>
    </row>
    <row r="390" spans="1:9" ht="18" x14ac:dyDescent="0.3">
      <c r="A390" s="1">
        <v>4445114986</v>
      </c>
      <c r="B390" s="25">
        <v>5002</v>
      </c>
      <c r="C390" s="25">
        <v>3.3599998950000001</v>
      </c>
      <c r="D390" s="25">
        <v>3.3599998950000001</v>
      </c>
      <c r="E390" s="25">
        <v>0</v>
      </c>
      <c r="F390" s="25">
        <v>0</v>
      </c>
      <c r="G390" s="25">
        <v>244</v>
      </c>
      <c r="H390" s="25">
        <v>2247</v>
      </c>
      <c r="I390" s="97"/>
    </row>
    <row r="391" spans="1:9" ht="18" x14ac:dyDescent="0.3">
      <c r="A391" s="1">
        <v>4558609924</v>
      </c>
      <c r="B391" s="25">
        <v>8563</v>
      </c>
      <c r="C391" s="25">
        <v>5.6599998469999999</v>
      </c>
      <c r="D391" s="25">
        <v>5.6599998469999999</v>
      </c>
      <c r="E391" s="25">
        <v>0</v>
      </c>
      <c r="F391" s="25">
        <v>0</v>
      </c>
      <c r="G391" s="25">
        <v>395</v>
      </c>
      <c r="H391" s="25">
        <v>2173</v>
      </c>
      <c r="I391" s="97"/>
    </row>
    <row r="392" spans="1:9" ht="18" x14ac:dyDescent="0.3">
      <c r="A392" s="1">
        <v>4702921684</v>
      </c>
      <c r="B392" s="25">
        <v>15050</v>
      </c>
      <c r="C392" s="25">
        <v>12.22000027</v>
      </c>
      <c r="D392" s="25">
        <v>12.22000027</v>
      </c>
      <c r="E392" s="25">
        <v>15</v>
      </c>
      <c r="F392" s="25">
        <v>95</v>
      </c>
      <c r="G392" s="25">
        <v>281</v>
      </c>
      <c r="H392" s="25">
        <v>3538</v>
      </c>
      <c r="I392" s="97"/>
    </row>
    <row r="393" spans="1:9" ht="18" x14ac:dyDescent="0.3">
      <c r="A393" s="1">
        <v>5553957443</v>
      </c>
      <c r="B393" s="25">
        <v>1807</v>
      </c>
      <c r="C393" s="25">
        <v>1.1799999480000001</v>
      </c>
      <c r="D393" s="25">
        <v>1.1799999480000001</v>
      </c>
      <c r="E393" s="25">
        <v>0</v>
      </c>
      <c r="F393" s="25">
        <v>0</v>
      </c>
      <c r="G393" s="25">
        <v>104</v>
      </c>
      <c r="H393" s="25">
        <v>1507</v>
      </c>
      <c r="I393" s="97"/>
    </row>
    <row r="394" spans="1:9" ht="18" x14ac:dyDescent="0.3">
      <c r="A394" s="1">
        <v>5577150313</v>
      </c>
      <c r="B394" s="25">
        <v>15764</v>
      </c>
      <c r="C394" s="25">
        <v>11.77999973</v>
      </c>
      <c r="D394" s="25">
        <v>11.77999973</v>
      </c>
      <c r="E394" s="25">
        <v>210</v>
      </c>
      <c r="F394" s="25">
        <v>65</v>
      </c>
      <c r="G394" s="25">
        <v>141</v>
      </c>
      <c r="H394" s="25">
        <v>4392</v>
      </c>
      <c r="I394" s="97"/>
    </row>
    <row r="395" spans="1:9" ht="18" x14ac:dyDescent="0.3">
      <c r="A395" s="1">
        <v>6117666160</v>
      </c>
      <c r="B395" s="25">
        <v>7623</v>
      </c>
      <c r="C395" s="25">
        <v>5.7600002290000001</v>
      </c>
      <c r="D395" s="25">
        <v>5.7600002290000001</v>
      </c>
      <c r="E395" s="25">
        <v>0</v>
      </c>
      <c r="F395" s="25">
        <v>0</v>
      </c>
      <c r="G395" s="25">
        <v>362</v>
      </c>
      <c r="H395" s="25">
        <v>2305</v>
      </c>
      <c r="I395" s="97"/>
    </row>
    <row r="396" spans="1:9" ht="18" x14ac:dyDescent="0.3">
      <c r="A396" s="1">
        <v>6290855005</v>
      </c>
      <c r="B396" s="25">
        <v>5896</v>
      </c>
      <c r="C396" s="25">
        <v>4.4600000380000004</v>
      </c>
      <c r="D396" s="25">
        <v>4.4600000380000004</v>
      </c>
      <c r="E396" s="25">
        <v>0</v>
      </c>
      <c r="F396" s="25">
        <v>0</v>
      </c>
      <c r="G396" s="25">
        <v>258</v>
      </c>
      <c r="H396" s="25">
        <v>2703</v>
      </c>
      <c r="I396" s="97"/>
    </row>
    <row r="397" spans="1:9" ht="18" x14ac:dyDescent="0.3">
      <c r="A397" s="1">
        <v>6775888955</v>
      </c>
      <c r="B397" s="25">
        <v>2153</v>
      </c>
      <c r="C397" s="25">
        <v>1.539999962</v>
      </c>
      <c r="D397" s="25">
        <v>1.539999962</v>
      </c>
      <c r="E397" s="25">
        <v>11</v>
      </c>
      <c r="F397" s="25">
        <v>18</v>
      </c>
      <c r="G397" s="25">
        <v>11</v>
      </c>
      <c r="H397" s="25">
        <v>2053</v>
      </c>
      <c r="I397" s="97"/>
    </row>
    <row r="398" spans="1:9" ht="18" x14ac:dyDescent="0.3">
      <c r="A398" s="1">
        <v>6962181067</v>
      </c>
      <c r="B398" s="25">
        <v>5029</v>
      </c>
      <c r="C398" s="25">
        <v>3.3199999330000001</v>
      </c>
      <c r="D398" s="25">
        <v>3.3199999330000001</v>
      </c>
      <c r="E398" s="25">
        <v>0</v>
      </c>
      <c r="F398" s="25">
        <v>0</v>
      </c>
      <c r="G398" s="25">
        <v>199</v>
      </c>
      <c r="H398" s="25">
        <v>1705</v>
      </c>
      <c r="I398" s="97"/>
    </row>
    <row r="399" spans="1:9" ht="18" x14ac:dyDescent="0.3">
      <c r="A399" s="1">
        <v>7007744171</v>
      </c>
      <c r="B399" s="25">
        <v>11085</v>
      </c>
      <c r="C399" s="25">
        <v>7.420000076</v>
      </c>
      <c r="D399" s="25">
        <v>7.420000076</v>
      </c>
      <c r="E399" s="25">
        <v>0</v>
      </c>
      <c r="F399" s="25">
        <v>0</v>
      </c>
      <c r="G399" s="25">
        <v>419</v>
      </c>
      <c r="H399" s="25">
        <v>2667</v>
      </c>
      <c r="I399" s="97"/>
    </row>
    <row r="400" spans="1:9" ht="18" x14ac:dyDescent="0.3">
      <c r="A400" s="1">
        <v>7086361926</v>
      </c>
      <c r="B400" s="25">
        <v>3520</v>
      </c>
      <c r="C400" s="25">
        <v>2.1600000860000002</v>
      </c>
      <c r="D400" s="25">
        <v>2.1600000860000002</v>
      </c>
      <c r="E400" s="25">
        <v>0</v>
      </c>
      <c r="F400" s="25">
        <v>0</v>
      </c>
      <c r="G400" s="25">
        <v>125</v>
      </c>
      <c r="H400" s="25">
        <v>2049</v>
      </c>
      <c r="I400" s="97"/>
    </row>
    <row r="401" spans="1:9" ht="18" x14ac:dyDescent="0.3">
      <c r="A401" s="1">
        <v>8053475328</v>
      </c>
      <c r="B401" s="25">
        <v>22988</v>
      </c>
      <c r="C401" s="25">
        <v>17.950000760000002</v>
      </c>
      <c r="D401" s="25">
        <v>17.950000760000002</v>
      </c>
      <c r="E401" s="25">
        <v>129</v>
      </c>
      <c r="F401" s="25">
        <v>33</v>
      </c>
      <c r="G401" s="25">
        <v>182</v>
      </c>
      <c r="H401" s="25">
        <v>3577</v>
      </c>
      <c r="I401" s="97"/>
    </row>
    <row r="402" spans="1:9" ht="18" x14ac:dyDescent="0.3">
      <c r="A402" s="1">
        <v>8253242879</v>
      </c>
      <c r="B402" s="25">
        <v>8905</v>
      </c>
      <c r="C402" s="25">
        <v>7.1300001139999996</v>
      </c>
      <c r="D402" s="25">
        <v>7.1300001139999996</v>
      </c>
      <c r="E402" s="25">
        <v>41</v>
      </c>
      <c r="F402" s="25">
        <v>4</v>
      </c>
      <c r="G402" s="25">
        <v>82</v>
      </c>
      <c r="H402" s="25">
        <v>1976</v>
      </c>
      <c r="I402" s="97"/>
    </row>
    <row r="403" spans="1:9" ht="18" x14ac:dyDescent="0.3">
      <c r="A403" s="1">
        <v>8378563200</v>
      </c>
      <c r="B403" s="25">
        <v>3703</v>
      </c>
      <c r="C403" s="25">
        <v>2.9400000569999998</v>
      </c>
      <c r="D403" s="25">
        <v>2.9400000569999998</v>
      </c>
      <c r="E403" s="25">
        <v>0</v>
      </c>
      <c r="F403" s="25">
        <v>0</v>
      </c>
      <c r="G403" s="25">
        <v>135</v>
      </c>
      <c r="H403" s="25">
        <v>2741</v>
      </c>
      <c r="I403" s="97"/>
    </row>
    <row r="404" spans="1:9" ht="18" x14ac:dyDescent="0.3">
      <c r="A404" s="1">
        <v>8583815059</v>
      </c>
      <c r="B404" s="25">
        <v>8286</v>
      </c>
      <c r="C404" s="25">
        <v>6.4600000380000004</v>
      </c>
      <c r="D404" s="25">
        <v>6.4600000380000004</v>
      </c>
      <c r="E404" s="25">
        <v>2</v>
      </c>
      <c r="F404" s="25">
        <v>44</v>
      </c>
      <c r="G404" s="25">
        <v>206</v>
      </c>
      <c r="H404" s="25">
        <v>2889</v>
      </c>
      <c r="I404" s="97"/>
    </row>
    <row r="405" spans="1:9" ht="18" x14ac:dyDescent="0.3">
      <c r="A405" s="1">
        <v>8792009665</v>
      </c>
      <c r="B405" s="25">
        <v>400</v>
      </c>
      <c r="C405" s="25">
        <v>0.25999999000000001</v>
      </c>
      <c r="D405" s="25">
        <v>0.25999999000000001</v>
      </c>
      <c r="E405" s="25">
        <v>3</v>
      </c>
      <c r="F405" s="25">
        <v>8</v>
      </c>
      <c r="G405" s="25">
        <v>19</v>
      </c>
      <c r="H405" s="25">
        <v>1799</v>
      </c>
      <c r="I405" s="97"/>
    </row>
    <row r="406" spans="1:9" ht="18" x14ac:dyDescent="0.3">
      <c r="A406" s="1">
        <v>8877689391</v>
      </c>
      <c r="B406" s="25">
        <v>16674</v>
      </c>
      <c r="C406" s="25">
        <v>15.739999770000001</v>
      </c>
      <c r="D406" s="25">
        <v>15.739999770000001</v>
      </c>
      <c r="E406" s="25">
        <v>64</v>
      </c>
      <c r="F406" s="25">
        <v>1</v>
      </c>
      <c r="G406" s="25">
        <v>227</v>
      </c>
      <c r="H406" s="25">
        <v>3455</v>
      </c>
      <c r="I406" s="97"/>
    </row>
    <row r="407" spans="1:9" ht="18" x14ac:dyDescent="0.3">
      <c r="A407" s="60" t="s">
        <v>96</v>
      </c>
      <c r="B407" s="61">
        <v>253849</v>
      </c>
      <c r="C407" s="61">
        <v>180.25000057700004</v>
      </c>
      <c r="D407" s="61">
        <v>178.91999970300003</v>
      </c>
      <c r="E407" s="61">
        <v>909</v>
      </c>
      <c r="F407" s="61">
        <v>364</v>
      </c>
      <c r="G407" s="61">
        <v>6172</v>
      </c>
      <c r="H407" s="61">
        <v>75186</v>
      </c>
      <c r="I407" s="97">
        <f>COUNT(A408:A440)</f>
        <v>32</v>
      </c>
    </row>
    <row r="408" spans="1:9" ht="18" x14ac:dyDescent="0.3">
      <c r="A408" s="1">
        <v>1503960366</v>
      </c>
      <c r="B408" s="25">
        <v>15355</v>
      </c>
      <c r="C408" s="25">
        <v>9.8000001910000005</v>
      </c>
      <c r="D408" s="25">
        <v>9.8000001910000005</v>
      </c>
      <c r="E408" s="25">
        <v>73</v>
      </c>
      <c r="F408" s="25">
        <v>14</v>
      </c>
      <c r="G408" s="25">
        <v>216</v>
      </c>
      <c r="H408" s="25">
        <v>2013</v>
      </c>
      <c r="I408" s="97"/>
    </row>
    <row r="409" spans="1:9" ht="18" x14ac:dyDescent="0.3">
      <c r="A409" s="1">
        <v>1624580081</v>
      </c>
      <c r="B409" s="25">
        <v>6497</v>
      </c>
      <c r="C409" s="25">
        <v>4.2199997900000001</v>
      </c>
      <c r="D409" s="25">
        <v>4.2199997900000001</v>
      </c>
      <c r="E409" s="25">
        <v>0</v>
      </c>
      <c r="F409" s="25">
        <v>0</v>
      </c>
      <c r="G409" s="25">
        <v>202</v>
      </c>
      <c r="H409" s="25">
        <v>1492</v>
      </c>
      <c r="I409" s="97"/>
    </row>
    <row r="410" spans="1:9" ht="18" x14ac:dyDescent="0.3">
      <c r="A410" s="1">
        <v>1644430081</v>
      </c>
      <c r="B410" s="25">
        <v>3580</v>
      </c>
      <c r="C410" s="25">
        <v>2.5999999049999998</v>
      </c>
      <c r="D410" s="25">
        <v>2.5999999049999998</v>
      </c>
      <c r="E410" s="25">
        <v>8</v>
      </c>
      <c r="F410" s="25">
        <v>1</v>
      </c>
      <c r="G410" s="25">
        <v>94</v>
      </c>
      <c r="H410" s="25">
        <v>2497</v>
      </c>
      <c r="I410" s="97"/>
    </row>
    <row r="411" spans="1:9" ht="18" x14ac:dyDescent="0.3">
      <c r="A411" s="1">
        <v>1844505072</v>
      </c>
      <c r="B411" s="25">
        <v>0</v>
      </c>
      <c r="C411" s="25">
        <v>0</v>
      </c>
      <c r="D411" s="25">
        <v>0</v>
      </c>
      <c r="E411" s="25">
        <v>0</v>
      </c>
      <c r="F411" s="25">
        <v>0</v>
      </c>
      <c r="G411" s="25">
        <v>0</v>
      </c>
      <c r="H411" s="25">
        <v>1347</v>
      </c>
      <c r="I411" s="97"/>
    </row>
    <row r="412" spans="1:9" ht="18" x14ac:dyDescent="0.3">
      <c r="A412" s="1">
        <v>1927972279</v>
      </c>
      <c r="B412" s="25">
        <v>152</v>
      </c>
      <c r="C412" s="25">
        <v>0.109999999</v>
      </c>
      <c r="D412" s="25">
        <v>0.109999999</v>
      </c>
      <c r="E412" s="25">
        <v>0</v>
      </c>
      <c r="F412" s="25">
        <v>0</v>
      </c>
      <c r="G412" s="25">
        <v>12</v>
      </c>
      <c r="H412" s="25">
        <v>2100</v>
      </c>
      <c r="I412" s="97"/>
    </row>
    <row r="413" spans="1:9" ht="18" x14ac:dyDescent="0.3">
      <c r="A413" s="1">
        <v>2022484408</v>
      </c>
      <c r="B413" s="25">
        <v>11369</v>
      </c>
      <c r="C413" s="25">
        <v>8.0100002289999992</v>
      </c>
      <c r="D413" s="25">
        <v>8.0100002289999992</v>
      </c>
      <c r="E413" s="25">
        <v>44</v>
      </c>
      <c r="F413" s="25">
        <v>8</v>
      </c>
      <c r="G413" s="25">
        <v>217</v>
      </c>
      <c r="H413" s="25">
        <v>2470</v>
      </c>
      <c r="I413" s="97"/>
    </row>
    <row r="414" spans="1:9" ht="18" x14ac:dyDescent="0.3">
      <c r="A414" s="1">
        <v>2026352035</v>
      </c>
      <c r="B414" s="25">
        <v>6017</v>
      </c>
      <c r="C414" s="25">
        <v>3.7300000190000002</v>
      </c>
      <c r="D414" s="25">
        <v>3.7300000190000002</v>
      </c>
      <c r="E414" s="25">
        <v>0</v>
      </c>
      <c r="F414" s="25">
        <v>0</v>
      </c>
      <c r="G414" s="25">
        <v>260</v>
      </c>
      <c r="H414" s="25">
        <v>1576</v>
      </c>
      <c r="I414" s="97"/>
    </row>
    <row r="415" spans="1:9" ht="18" x14ac:dyDescent="0.3">
      <c r="A415" s="1">
        <v>2320127002</v>
      </c>
      <c r="B415" s="25">
        <v>3588</v>
      </c>
      <c r="C415" s="25">
        <v>2.420000076</v>
      </c>
      <c r="D415" s="25">
        <v>2.420000076</v>
      </c>
      <c r="E415" s="25">
        <v>3</v>
      </c>
      <c r="F415" s="25">
        <v>5</v>
      </c>
      <c r="G415" s="25">
        <v>152</v>
      </c>
      <c r="H415" s="25">
        <v>1654</v>
      </c>
      <c r="I415" s="97"/>
    </row>
    <row r="416" spans="1:9" ht="18" x14ac:dyDescent="0.3">
      <c r="A416" s="1">
        <v>2347167796</v>
      </c>
      <c r="B416" s="25">
        <v>9482</v>
      </c>
      <c r="C416" s="25">
        <v>6.3800001139999996</v>
      </c>
      <c r="D416" s="25">
        <v>6.3800001139999996</v>
      </c>
      <c r="E416" s="25">
        <v>15</v>
      </c>
      <c r="F416" s="25">
        <v>11</v>
      </c>
      <c r="G416" s="25">
        <v>277</v>
      </c>
      <c r="H416" s="25">
        <v>2095</v>
      </c>
      <c r="I416" s="97"/>
    </row>
    <row r="417" spans="1:9" ht="18" x14ac:dyDescent="0.3">
      <c r="A417" s="1">
        <v>2873212765</v>
      </c>
      <c r="B417" s="25">
        <v>7373</v>
      </c>
      <c r="C417" s="25">
        <v>4.9499998090000004</v>
      </c>
      <c r="D417" s="25">
        <v>4.9499998090000004</v>
      </c>
      <c r="E417" s="25">
        <v>0</v>
      </c>
      <c r="F417" s="25">
        <v>0</v>
      </c>
      <c r="G417" s="25">
        <v>359</v>
      </c>
      <c r="H417" s="25">
        <v>1907</v>
      </c>
      <c r="I417" s="97"/>
    </row>
    <row r="418" spans="1:9" ht="18" x14ac:dyDescent="0.3">
      <c r="A418" s="1">
        <v>3372868164</v>
      </c>
      <c r="B418" s="25">
        <v>5995</v>
      </c>
      <c r="C418" s="25">
        <v>4.0900001530000001</v>
      </c>
      <c r="D418" s="25">
        <v>4.0900001530000001</v>
      </c>
      <c r="E418" s="25">
        <v>0</v>
      </c>
      <c r="F418" s="25">
        <v>0</v>
      </c>
      <c r="G418" s="25">
        <v>416</v>
      </c>
      <c r="H418" s="25">
        <v>2010</v>
      </c>
      <c r="I418" s="97"/>
    </row>
    <row r="419" spans="1:9" ht="18" x14ac:dyDescent="0.3">
      <c r="A419" s="1">
        <v>3977333714</v>
      </c>
      <c r="B419" s="25">
        <v>11177</v>
      </c>
      <c r="C419" s="25">
        <v>8.4799995419999998</v>
      </c>
      <c r="D419" s="25">
        <v>8.4799995419999998</v>
      </c>
      <c r="E419" s="25">
        <v>50</v>
      </c>
      <c r="F419" s="25">
        <v>9</v>
      </c>
      <c r="G419" s="25">
        <v>133</v>
      </c>
      <c r="H419" s="25">
        <v>1570</v>
      </c>
      <c r="I419" s="97"/>
    </row>
    <row r="420" spans="1:9" ht="18" x14ac:dyDescent="0.3">
      <c r="A420" s="1">
        <v>4020332650</v>
      </c>
      <c r="B420" s="25">
        <v>0</v>
      </c>
      <c r="C420" s="25">
        <v>0</v>
      </c>
      <c r="D420" s="25">
        <v>0</v>
      </c>
      <c r="E420" s="25">
        <v>0</v>
      </c>
      <c r="F420" s="25">
        <v>0</v>
      </c>
      <c r="G420" s="25">
        <v>0</v>
      </c>
      <c r="H420" s="25">
        <v>1980</v>
      </c>
      <c r="I420" s="97"/>
    </row>
    <row r="421" spans="1:9" ht="18" x14ac:dyDescent="0.3">
      <c r="A421" s="1">
        <v>4319703577</v>
      </c>
      <c r="B421" s="25">
        <v>9259</v>
      </c>
      <c r="C421" s="25">
        <v>6.2100000380000004</v>
      </c>
      <c r="D421" s="25">
        <v>6.2100000380000004</v>
      </c>
      <c r="E421" s="25">
        <v>0</v>
      </c>
      <c r="F421" s="25">
        <v>8</v>
      </c>
      <c r="G421" s="25">
        <v>390</v>
      </c>
      <c r="H421" s="25">
        <v>2314</v>
      </c>
      <c r="I421" s="97"/>
    </row>
    <row r="422" spans="1:9" ht="18" x14ac:dyDescent="0.3">
      <c r="A422" s="1">
        <v>4388161847</v>
      </c>
      <c r="B422" s="25">
        <v>12961</v>
      </c>
      <c r="C422" s="25">
        <v>9.9700002669999996</v>
      </c>
      <c r="D422" s="25">
        <v>9.9700002669999996</v>
      </c>
      <c r="E422" s="25">
        <v>11</v>
      </c>
      <c r="F422" s="25">
        <v>31</v>
      </c>
      <c r="G422" s="25">
        <v>301</v>
      </c>
      <c r="H422" s="25">
        <v>3288</v>
      </c>
      <c r="I422" s="97"/>
    </row>
    <row r="423" spans="1:9" ht="18" x14ac:dyDescent="0.3">
      <c r="A423" s="1">
        <v>4445114986</v>
      </c>
      <c r="B423" s="25">
        <v>3385</v>
      </c>
      <c r="C423" s="25">
        <v>2.2699999809999998</v>
      </c>
      <c r="D423" s="25">
        <v>2.2699999809999998</v>
      </c>
      <c r="E423" s="25">
        <v>0</v>
      </c>
      <c r="F423" s="25">
        <v>0</v>
      </c>
      <c r="G423" s="25">
        <v>179</v>
      </c>
      <c r="H423" s="25">
        <v>2070</v>
      </c>
      <c r="I423" s="97"/>
    </row>
    <row r="424" spans="1:9" ht="18" x14ac:dyDescent="0.3">
      <c r="A424" s="1">
        <v>4558609924</v>
      </c>
      <c r="B424" s="25">
        <v>8095</v>
      </c>
      <c r="C424" s="25">
        <v>5.3499999049999998</v>
      </c>
      <c r="D424" s="25">
        <v>5.3499999049999998</v>
      </c>
      <c r="E424" s="25">
        <v>18</v>
      </c>
      <c r="F424" s="25">
        <v>10</v>
      </c>
      <c r="G424" s="25">
        <v>340</v>
      </c>
      <c r="H424" s="25">
        <v>2225</v>
      </c>
      <c r="I424" s="97"/>
    </row>
    <row r="425" spans="1:9" ht="18" x14ac:dyDescent="0.3">
      <c r="A425" s="1">
        <v>4702921684</v>
      </c>
      <c r="B425" s="25">
        <v>9167</v>
      </c>
      <c r="C425" s="25">
        <v>7.4299998279999997</v>
      </c>
      <c r="D425" s="25">
        <v>7.4299998279999997</v>
      </c>
      <c r="E425" s="25">
        <v>6</v>
      </c>
      <c r="F425" s="25">
        <v>15</v>
      </c>
      <c r="G425" s="25">
        <v>270</v>
      </c>
      <c r="H425" s="25">
        <v>3064</v>
      </c>
      <c r="I425" s="97"/>
    </row>
    <row r="426" spans="1:9" ht="18" x14ac:dyDescent="0.3">
      <c r="A426" s="1">
        <v>5553957443</v>
      </c>
      <c r="B426" s="25">
        <v>10946</v>
      </c>
      <c r="C426" s="25">
        <v>7.1900000569999998</v>
      </c>
      <c r="D426" s="25">
        <v>7.1900000569999998</v>
      </c>
      <c r="E426" s="25">
        <v>51</v>
      </c>
      <c r="F426" s="25">
        <v>11</v>
      </c>
      <c r="G426" s="25">
        <v>201</v>
      </c>
      <c r="H426" s="25">
        <v>2033</v>
      </c>
      <c r="I426" s="97"/>
    </row>
    <row r="427" spans="1:9" ht="18" x14ac:dyDescent="0.3">
      <c r="A427" s="1">
        <v>5577150313</v>
      </c>
      <c r="B427" s="25">
        <v>6393</v>
      </c>
      <c r="C427" s="25">
        <v>4.7800002099999999</v>
      </c>
      <c r="D427" s="25">
        <v>4.7800002099999999</v>
      </c>
      <c r="E427" s="25">
        <v>61</v>
      </c>
      <c r="F427" s="25">
        <v>38</v>
      </c>
      <c r="G427" s="25">
        <v>214</v>
      </c>
      <c r="H427" s="25">
        <v>3374</v>
      </c>
      <c r="I427" s="97"/>
    </row>
    <row r="428" spans="1:9" ht="18" x14ac:dyDescent="0.3">
      <c r="A428" s="1">
        <v>6117666160</v>
      </c>
      <c r="B428" s="25">
        <v>0</v>
      </c>
      <c r="C428" s="25">
        <v>0</v>
      </c>
      <c r="D428" s="25">
        <v>0</v>
      </c>
      <c r="E428" s="25">
        <v>0</v>
      </c>
      <c r="F428" s="25">
        <v>0</v>
      </c>
      <c r="G428" s="25">
        <v>0</v>
      </c>
      <c r="H428" s="25">
        <v>1497</v>
      </c>
      <c r="I428" s="97"/>
    </row>
    <row r="429" spans="1:9" ht="18" x14ac:dyDescent="0.3">
      <c r="A429" s="1">
        <v>6290855005</v>
      </c>
      <c r="B429" s="25">
        <v>7802</v>
      </c>
      <c r="C429" s="25">
        <v>5.9000000950000002</v>
      </c>
      <c r="D429" s="25">
        <v>5.9000000950000002</v>
      </c>
      <c r="E429" s="25">
        <v>8</v>
      </c>
      <c r="F429" s="25">
        <v>3</v>
      </c>
      <c r="G429" s="25">
        <v>249</v>
      </c>
      <c r="H429" s="25">
        <v>2771</v>
      </c>
      <c r="I429" s="97"/>
    </row>
    <row r="430" spans="1:9" ht="18" x14ac:dyDescent="0.3">
      <c r="A430" s="1">
        <v>6775888955</v>
      </c>
      <c r="B430" s="25">
        <v>6474</v>
      </c>
      <c r="C430" s="25">
        <v>4.6399998660000001</v>
      </c>
      <c r="D430" s="25">
        <v>4.6399998660000001</v>
      </c>
      <c r="E430" s="25">
        <v>33</v>
      </c>
      <c r="F430" s="25">
        <v>13</v>
      </c>
      <c r="G430" s="25">
        <v>92</v>
      </c>
      <c r="H430" s="25">
        <v>2484</v>
      </c>
      <c r="I430" s="97"/>
    </row>
    <row r="431" spans="1:9" ht="18" x14ac:dyDescent="0.3">
      <c r="A431" s="1">
        <v>6962181067</v>
      </c>
      <c r="B431" s="25">
        <v>13239</v>
      </c>
      <c r="C431" s="25">
        <v>9.2700004580000002</v>
      </c>
      <c r="D431" s="25">
        <v>9.0799999239999991</v>
      </c>
      <c r="E431" s="25">
        <v>35</v>
      </c>
      <c r="F431" s="25">
        <v>31</v>
      </c>
      <c r="G431" s="25">
        <v>282</v>
      </c>
      <c r="H431" s="25">
        <v>2194</v>
      </c>
      <c r="I431" s="97"/>
    </row>
    <row r="432" spans="1:9" ht="18" x14ac:dyDescent="0.3">
      <c r="A432" s="1">
        <v>7007744171</v>
      </c>
      <c r="B432" s="25">
        <v>18229</v>
      </c>
      <c r="C432" s="25">
        <v>13.34000015</v>
      </c>
      <c r="D432" s="25">
        <v>12.19999981</v>
      </c>
      <c r="E432" s="25">
        <v>51</v>
      </c>
      <c r="F432" s="25">
        <v>24</v>
      </c>
      <c r="G432" s="25">
        <v>379</v>
      </c>
      <c r="H432" s="25">
        <v>3055</v>
      </c>
      <c r="I432" s="97"/>
    </row>
    <row r="433" spans="1:9" ht="18" x14ac:dyDescent="0.3">
      <c r="A433" s="1">
        <v>7086361926</v>
      </c>
      <c r="B433" s="25">
        <v>10091</v>
      </c>
      <c r="C433" s="25">
        <v>6.8200001720000003</v>
      </c>
      <c r="D433" s="25">
        <v>6.8200001720000003</v>
      </c>
      <c r="E433" s="25">
        <v>69</v>
      </c>
      <c r="F433" s="25">
        <v>39</v>
      </c>
      <c r="G433" s="25">
        <v>129</v>
      </c>
      <c r="H433" s="25">
        <v>2752</v>
      </c>
      <c r="I433" s="97"/>
    </row>
    <row r="434" spans="1:9" ht="18" x14ac:dyDescent="0.3">
      <c r="A434" s="1">
        <v>8053475328</v>
      </c>
      <c r="B434" s="25">
        <v>20500</v>
      </c>
      <c r="C434" s="25">
        <v>15.68999958</v>
      </c>
      <c r="D434" s="25">
        <v>15.68999958</v>
      </c>
      <c r="E434" s="25">
        <v>118</v>
      </c>
      <c r="F434" s="25">
        <v>9</v>
      </c>
      <c r="G434" s="25">
        <v>209</v>
      </c>
      <c r="H434" s="25">
        <v>3403</v>
      </c>
      <c r="I434" s="97"/>
    </row>
    <row r="435" spans="1:9" ht="18" x14ac:dyDescent="0.3">
      <c r="A435" s="1">
        <v>8253242879</v>
      </c>
      <c r="B435" s="25">
        <v>6829</v>
      </c>
      <c r="C435" s="25">
        <v>4.5100002290000001</v>
      </c>
      <c r="D435" s="25">
        <v>4.5100002290000001</v>
      </c>
      <c r="E435" s="25">
        <v>7</v>
      </c>
      <c r="F435" s="25">
        <v>54</v>
      </c>
      <c r="G435" s="25">
        <v>118</v>
      </c>
      <c r="H435" s="25">
        <v>1909</v>
      </c>
      <c r="I435" s="97"/>
    </row>
    <row r="436" spans="1:9" ht="18" x14ac:dyDescent="0.3">
      <c r="A436" s="1">
        <v>8378563200</v>
      </c>
      <c r="B436" s="25">
        <v>12405</v>
      </c>
      <c r="C436" s="25">
        <v>9.8400001530000001</v>
      </c>
      <c r="D436" s="25">
        <v>9.8400001530000001</v>
      </c>
      <c r="E436" s="25">
        <v>117</v>
      </c>
      <c r="F436" s="25">
        <v>16</v>
      </c>
      <c r="G436" s="25">
        <v>141</v>
      </c>
      <c r="H436" s="25">
        <v>4005</v>
      </c>
      <c r="I436" s="97"/>
    </row>
    <row r="437" spans="1:9" ht="18" x14ac:dyDescent="0.3">
      <c r="A437" s="1">
        <v>8583815059</v>
      </c>
      <c r="B437" s="25">
        <v>4503</v>
      </c>
      <c r="C437" s="25">
        <v>3.5099999899999998</v>
      </c>
      <c r="D437" s="25">
        <v>3.5099999899999998</v>
      </c>
      <c r="E437" s="25">
        <v>18</v>
      </c>
      <c r="F437" s="25">
        <v>6</v>
      </c>
      <c r="G437" s="25">
        <v>122</v>
      </c>
      <c r="H437" s="25">
        <v>2547</v>
      </c>
      <c r="I437" s="97"/>
    </row>
    <row r="438" spans="1:9" ht="18" x14ac:dyDescent="0.3">
      <c r="A438" s="1">
        <v>8792009665</v>
      </c>
      <c r="B438" s="25">
        <v>0</v>
      </c>
      <c r="C438" s="25">
        <v>0</v>
      </c>
      <c r="D438" s="25">
        <v>0</v>
      </c>
      <c r="E438" s="25">
        <v>0</v>
      </c>
      <c r="F438" s="25">
        <v>0</v>
      </c>
      <c r="G438" s="25">
        <v>0</v>
      </c>
      <c r="H438" s="25">
        <v>1688</v>
      </c>
      <c r="I438" s="97"/>
    </row>
    <row r="439" spans="1:9" ht="18" x14ac:dyDescent="0.3">
      <c r="A439" s="1">
        <v>8877689391</v>
      </c>
      <c r="B439" s="25">
        <v>12986</v>
      </c>
      <c r="C439" s="25">
        <v>8.7399997710000008</v>
      </c>
      <c r="D439" s="25">
        <v>8.7399997710000008</v>
      </c>
      <c r="E439" s="25">
        <v>113</v>
      </c>
      <c r="F439" s="25">
        <v>8</v>
      </c>
      <c r="G439" s="25">
        <v>218</v>
      </c>
      <c r="H439" s="25">
        <v>3802</v>
      </c>
      <c r="I439" s="97"/>
    </row>
    <row r="440" spans="1:9" ht="18" x14ac:dyDescent="0.3">
      <c r="A440" s="60" t="s">
        <v>97</v>
      </c>
      <c r="B440" s="61">
        <v>250688</v>
      </c>
      <c r="C440" s="61">
        <v>177.11000084599996</v>
      </c>
      <c r="D440" s="61">
        <v>177.11000084599996</v>
      </c>
      <c r="E440" s="61">
        <v>634</v>
      </c>
      <c r="F440" s="61">
        <v>564</v>
      </c>
      <c r="G440" s="61">
        <v>6408</v>
      </c>
      <c r="H440" s="61">
        <v>74604</v>
      </c>
      <c r="I440" s="97">
        <f>COUNT(A441:A473)</f>
        <v>32</v>
      </c>
    </row>
    <row r="441" spans="1:9" ht="18" x14ac:dyDescent="0.3">
      <c r="A441" s="1">
        <v>1503960366</v>
      </c>
      <c r="B441" s="25">
        <v>13755</v>
      </c>
      <c r="C441" s="25">
        <v>8.7899999619999996</v>
      </c>
      <c r="D441" s="25">
        <v>8.7899999619999996</v>
      </c>
      <c r="E441" s="25">
        <v>31</v>
      </c>
      <c r="F441" s="25">
        <v>23</v>
      </c>
      <c r="G441" s="25">
        <v>279</v>
      </c>
      <c r="H441" s="25">
        <v>1970</v>
      </c>
      <c r="I441" s="97"/>
    </row>
    <row r="442" spans="1:9" ht="18" x14ac:dyDescent="0.3">
      <c r="A442" s="1">
        <v>1624580081</v>
      </c>
      <c r="B442" s="25">
        <v>2826</v>
      </c>
      <c r="C442" s="25">
        <v>1.8400000329999999</v>
      </c>
      <c r="D442" s="25">
        <v>1.8400000329999999</v>
      </c>
      <c r="E442" s="25">
        <v>0</v>
      </c>
      <c r="F442" s="25">
        <v>0</v>
      </c>
      <c r="G442" s="25">
        <v>140</v>
      </c>
      <c r="H442" s="25">
        <v>1402</v>
      </c>
      <c r="I442" s="97"/>
    </row>
    <row r="443" spans="1:9" ht="18" x14ac:dyDescent="0.3">
      <c r="A443" s="1">
        <v>1644430081</v>
      </c>
      <c r="B443" s="25">
        <v>9919</v>
      </c>
      <c r="C443" s="25">
        <v>7.2100000380000004</v>
      </c>
      <c r="D443" s="25">
        <v>7.2100000380000004</v>
      </c>
      <c r="E443" s="25">
        <v>11</v>
      </c>
      <c r="F443" s="25">
        <v>41</v>
      </c>
      <c r="G443" s="25">
        <v>223</v>
      </c>
      <c r="H443" s="25">
        <v>3123</v>
      </c>
      <c r="I443" s="97"/>
    </row>
    <row r="444" spans="1:9" ht="18" x14ac:dyDescent="0.3">
      <c r="A444" s="1">
        <v>1844505072</v>
      </c>
      <c r="B444" s="25">
        <v>0</v>
      </c>
      <c r="C444" s="25">
        <v>0</v>
      </c>
      <c r="D444" s="25">
        <v>0</v>
      </c>
      <c r="E444" s="25">
        <v>0</v>
      </c>
      <c r="F444" s="25">
        <v>0</v>
      </c>
      <c r="G444" s="25">
        <v>0</v>
      </c>
      <c r="H444" s="25">
        <v>1347</v>
      </c>
      <c r="I444" s="97"/>
    </row>
    <row r="445" spans="1:9" ht="18" x14ac:dyDescent="0.3">
      <c r="A445" s="1">
        <v>1927972279</v>
      </c>
      <c r="B445" s="25">
        <v>3761</v>
      </c>
      <c r="C445" s="25">
        <v>2.5999999049999998</v>
      </c>
      <c r="D445" s="25">
        <v>2.5999999049999998</v>
      </c>
      <c r="E445" s="25">
        <v>0</v>
      </c>
      <c r="F445" s="25">
        <v>0</v>
      </c>
      <c r="G445" s="25">
        <v>192</v>
      </c>
      <c r="H445" s="25">
        <v>2638</v>
      </c>
      <c r="I445" s="97"/>
    </row>
    <row r="446" spans="1:9" ht="18" x14ac:dyDescent="0.3">
      <c r="A446" s="1">
        <v>2022484408</v>
      </c>
      <c r="B446" s="25">
        <v>10119</v>
      </c>
      <c r="C446" s="25">
        <v>7.1900000569999998</v>
      </c>
      <c r="D446" s="25">
        <v>7.1900000569999998</v>
      </c>
      <c r="E446" s="25">
        <v>55</v>
      </c>
      <c r="F446" s="25">
        <v>24</v>
      </c>
      <c r="G446" s="25">
        <v>275</v>
      </c>
      <c r="H446" s="25">
        <v>2793</v>
      </c>
      <c r="I446" s="97"/>
    </row>
    <row r="447" spans="1:9" ht="18" x14ac:dyDescent="0.3">
      <c r="A447" s="1">
        <v>2026352035</v>
      </c>
      <c r="B447" s="25">
        <v>5933</v>
      </c>
      <c r="C447" s="25">
        <v>3.6800000669999999</v>
      </c>
      <c r="D447" s="25">
        <v>3.6800000669999999</v>
      </c>
      <c r="E447" s="25">
        <v>0</v>
      </c>
      <c r="F447" s="25">
        <v>0</v>
      </c>
      <c r="G447" s="25">
        <v>288</v>
      </c>
      <c r="H447" s="25">
        <v>1595</v>
      </c>
      <c r="I447" s="97"/>
    </row>
    <row r="448" spans="1:9" ht="18" x14ac:dyDescent="0.3">
      <c r="A448" s="1">
        <v>2320127002</v>
      </c>
      <c r="B448" s="25">
        <v>3409</v>
      </c>
      <c r="C448" s="25">
        <v>2.2999999519999998</v>
      </c>
      <c r="D448" s="25">
        <v>2.2999999519999998</v>
      </c>
      <c r="E448" s="25">
        <v>0</v>
      </c>
      <c r="F448" s="25">
        <v>0</v>
      </c>
      <c r="G448" s="25">
        <v>147</v>
      </c>
      <c r="H448" s="25">
        <v>1632</v>
      </c>
      <c r="I448" s="97"/>
    </row>
    <row r="449" spans="1:9" ht="18" x14ac:dyDescent="0.3">
      <c r="A449" s="1">
        <v>2347167796</v>
      </c>
      <c r="B449" s="25">
        <v>5980</v>
      </c>
      <c r="C449" s="25">
        <v>3.9500000480000002</v>
      </c>
      <c r="D449" s="25">
        <v>3.9500000480000002</v>
      </c>
      <c r="E449" s="25">
        <v>0</v>
      </c>
      <c r="F449" s="25">
        <v>0</v>
      </c>
      <c r="G449" s="25">
        <v>227</v>
      </c>
      <c r="H449" s="25">
        <v>1861</v>
      </c>
      <c r="I449" s="97"/>
    </row>
    <row r="450" spans="1:9" ht="18" x14ac:dyDescent="0.3">
      <c r="A450" s="1">
        <v>2873212765</v>
      </c>
      <c r="B450" s="25">
        <v>8242</v>
      </c>
      <c r="C450" s="25">
        <v>5.5399999619999996</v>
      </c>
      <c r="D450" s="25">
        <v>5.5399999619999996</v>
      </c>
      <c r="E450" s="25">
        <v>2</v>
      </c>
      <c r="F450" s="25">
        <v>5</v>
      </c>
      <c r="G450" s="25">
        <v>309</v>
      </c>
      <c r="H450" s="25">
        <v>1882</v>
      </c>
      <c r="I450" s="97"/>
    </row>
    <row r="451" spans="1:9" ht="18" x14ac:dyDescent="0.3">
      <c r="A451" s="1">
        <v>3372868164</v>
      </c>
      <c r="B451" s="25">
        <v>8283</v>
      </c>
      <c r="C451" s="25">
        <v>5.7899999619999996</v>
      </c>
      <c r="D451" s="25">
        <v>5.7899999619999996</v>
      </c>
      <c r="E451" s="25">
        <v>22</v>
      </c>
      <c r="F451" s="25">
        <v>2</v>
      </c>
      <c r="G451" s="25">
        <v>333</v>
      </c>
      <c r="H451" s="25">
        <v>2057</v>
      </c>
      <c r="I451" s="97"/>
    </row>
    <row r="452" spans="1:9" ht="18" x14ac:dyDescent="0.3">
      <c r="A452" s="1">
        <v>3977333714</v>
      </c>
      <c r="B452" s="25">
        <v>11388</v>
      </c>
      <c r="C452" s="25">
        <v>7.6199998860000004</v>
      </c>
      <c r="D452" s="25">
        <v>7.6199998860000004</v>
      </c>
      <c r="E452" s="25">
        <v>7</v>
      </c>
      <c r="F452" s="25">
        <v>95</v>
      </c>
      <c r="G452" s="25">
        <v>170</v>
      </c>
      <c r="H452" s="25">
        <v>1551</v>
      </c>
      <c r="I452" s="97"/>
    </row>
    <row r="453" spans="1:9" ht="18" x14ac:dyDescent="0.3">
      <c r="A453" s="1">
        <v>4020332650</v>
      </c>
      <c r="B453" s="25">
        <v>0</v>
      </c>
      <c r="C453" s="25">
        <v>0</v>
      </c>
      <c r="D453" s="25">
        <v>0</v>
      </c>
      <c r="E453" s="25">
        <v>0</v>
      </c>
      <c r="F453" s="25">
        <v>0</v>
      </c>
      <c r="G453" s="25">
        <v>0</v>
      </c>
      <c r="H453" s="25">
        <v>1980</v>
      </c>
      <c r="I453" s="97"/>
    </row>
    <row r="454" spans="1:9" ht="18" x14ac:dyDescent="0.3">
      <c r="A454" s="1">
        <v>4319703577</v>
      </c>
      <c r="B454" s="25">
        <v>9899</v>
      </c>
      <c r="C454" s="25">
        <v>6.6399998660000001</v>
      </c>
      <c r="D454" s="25">
        <v>6.6399998660000001</v>
      </c>
      <c r="E454" s="25">
        <v>8</v>
      </c>
      <c r="F454" s="25">
        <v>21</v>
      </c>
      <c r="G454" s="25">
        <v>288</v>
      </c>
      <c r="H454" s="25">
        <v>2236</v>
      </c>
      <c r="I454" s="97"/>
    </row>
    <row r="455" spans="1:9" ht="18" x14ac:dyDescent="0.3">
      <c r="A455" s="1">
        <v>4388161847</v>
      </c>
      <c r="B455" s="25">
        <v>9461</v>
      </c>
      <c r="C455" s="25">
        <v>7.2800002099999999</v>
      </c>
      <c r="D455" s="25">
        <v>7.2800002099999999</v>
      </c>
      <c r="E455" s="25">
        <v>14</v>
      </c>
      <c r="F455" s="25">
        <v>23</v>
      </c>
      <c r="G455" s="25">
        <v>224</v>
      </c>
      <c r="H455" s="25">
        <v>2929</v>
      </c>
      <c r="I455" s="97"/>
    </row>
    <row r="456" spans="1:9" ht="18" x14ac:dyDescent="0.3">
      <c r="A456" s="1">
        <v>4445114986</v>
      </c>
      <c r="B456" s="25">
        <v>6326</v>
      </c>
      <c r="C456" s="25">
        <v>4.4099998469999999</v>
      </c>
      <c r="D456" s="25">
        <v>4.4099998469999999</v>
      </c>
      <c r="E456" s="25">
        <v>29</v>
      </c>
      <c r="F456" s="25">
        <v>1</v>
      </c>
      <c r="G456" s="25">
        <v>180</v>
      </c>
      <c r="H456" s="25">
        <v>2291</v>
      </c>
      <c r="I456" s="97"/>
    </row>
    <row r="457" spans="1:9" ht="18" x14ac:dyDescent="0.3">
      <c r="A457" s="1">
        <v>4558609924</v>
      </c>
      <c r="B457" s="25">
        <v>9148</v>
      </c>
      <c r="C457" s="25">
        <v>6.0500001909999996</v>
      </c>
      <c r="D457" s="25">
        <v>6.0500001909999996</v>
      </c>
      <c r="E457" s="25">
        <v>12</v>
      </c>
      <c r="F457" s="25">
        <v>41</v>
      </c>
      <c r="G457" s="25">
        <v>283</v>
      </c>
      <c r="H457" s="25">
        <v>2223</v>
      </c>
      <c r="I457" s="97"/>
    </row>
    <row r="458" spans="1:9" ht="18" x14ac:dyDescent="0.3">
      <c r="A458" s="1">
        <v>4702921684</v>
      </c>
      <c r="B458" s="25">
        <v>6108</v>
      </c>
      <c r="C458" s="25">
        <v>4.9499998090000004</v>
      </c>
      <c r="D458" s="25">
        <v>4.9499998090000004</v>
      </c>
      <c r="E458" s="25">
        <v>1</v>
      </c>
      <c r="F458" s="25">
        <v>8</v>
      </c>
      <c r="G458" s="25">
        <v>216</v>
      </c>
      <c r="H458" s="25">
        <v>2784</v>
      </c>
      <c r="I458" s="97"/>
    </row>
    <row r="459" spans="1:9" ht="18" x14ac:dyDescent="0.3">
      <c r="A459" s="1">
        <v>5553957443</v>
      </c>
      <c r="B459" s="25">
        <v>11886</v>
      </c>
      <c r="C459" s="25">
        <v>7.7600002290000001</v>
      </c>
      <c r="D459" s="25">
        <v>7.7600002290000001</v>
      </c>
      <c r="E459" s="25">
        <v>40</v>
      </c>
      <c r="F459" s="25">
        <v>18</v>
      </c>
      <c r="G459" s="25">
        <v>238</v>
      </c>
      <c r="H459" s="25">
        <v>2093</v>
      </c>
      <c r="I459" s="97"/>
    </row>
    <row r="460" spans="1:9" ht="18" x14ac:dyDescent="0.3">
      <c r="A460" s="1">
        <v>5577150313</v>
      </c>
      <c r="B460" s="25">
        <v>5325</v>
      </c>
      <c r="C460" s="25">
        <v>3.9800000190000002</v>
      </c>
      <c r="D460" s="25">
        <v>3.9800000190000002</v>
      </c>
      <c r="E460" s="25">
        <v>38</v>
      </c>
      <c r="F460" s="25">
        <v>32</v>
      </c>
      <c r="G460" s="25">
        <v>181</v>
      </c>
      <c r="H460" s="25">
        <v>3088</v>
      </c>
      <c r="I460" s="97"/>
    </row>
    <row r="461" spans="1:9" ht="18" x14ac:dyDescent="0.3">
      <c r="A461" s="1">
        <v>6117666160</v>
      </c>
      <c r="B461" s="25">
        <v>9543</v>
      </c>
      <c r="C461" s="25">
        <v>7.2100000380000004</v>
      </c>
      <c r="D461" s="25">
        <v>7.2100000380000004</v>
      </c>
      <c r="E461" s="25">
        <v>0</v>
      </c>
      <c r="F461" s="25">
        <v>7</v>
      </c>
      <c r="G461" s="25">
        <v>352</v>
      </c>
      <c r="H461" s="25">
        <v>2450</v>
      </c>
      <c r="I461" s="97"/>
    </row>
    <row r="462" spans="1:9" ht="18" x14ac:dyDescent="0.3">
      <c r="A462" s="1">
        <v>6290855005</v>
      </c>
      <c r="B462" s="25">
        <v>0</v>
      </c>
      <c r="C462" s="25">
        <v>0</v>
      </c>
      <c r="D462" s="25">
        <v>0</v>
      </c>
      <c r="E462" s="25">
        <v>0</v>
      </c>
      <c r="F462" s="25">
        <v>0</v>
      </c>
      <c r="G462" s="25">
        <v>0</v>
      </c>
      <c r="H462" s="25">
        <v>2060</v>
      </c>
      <c r="I462" s="97"/>
    </row>
    <row r="463" spans="1:9" ht="18" x14ac:dyDescent="0.3">
      <c r="A463" s="1">
        <v>6775888955</v>
      </c>
      <c r="B463" s="25">
        <v>7091</v>
      </c>
      <c r="C463" s="25">
        <v>5.2699999809999998</v>
      </c>
      <c r="D463" s="25">
        <v>5.2699999809999998</v>
      </c>
      <c r="E463" s="25">
        <v>42</v>
      </c>
      <c r="F463" s="25">
        <v>30</v>
      </c>
      <c r="G463" s="25">
        <v>47</v>
      </c>
      <c r="H463" s="25">
        <v>2584</v>
      </c>
      <c r="I463" s="97"/>
    </row>
    <row r="464" spans="1:9" ht="18" x14ac:dyDescent="0.3">
      <c r="A464" s="1">
        <v>6962181067</v>
      </c>
      <c r="B464" s="25">
        <v>10433</v>
      </c>
      <c r="C464" s="25">
        <v>6.9000000950000002</v>
      </c>
      <c r="D464" s="25">
        <v>6.9000000950000002</v>
      </c>
      <c r="E464" s="25">
        <v>36</v>
      </c>
      <c r="F464" s="25">
        <v>7</v>
      </c>
      <c r="G464" s="25">
        <v>254</v>
      </c>
      <c r="H464" s="25">
        <v>2012</v>
      </c>
      <c r="I464" s="97"/>
    </row>
    <row r="465" spans="1:9" ht="18" x14ac:dyDescent="0.3">
      <c r="A465" s="1">
        <v>7007744171</v>
      </c>
      <c r="B465" s="25">
        <v>15090</v>
      </c>
      <c r="C465" s="25">
        <v>10.100000380000001</v>
      </c>
      <c r="D465" s="25">
        <v>10.100000380000001</v>
      </c>
      <c r="E465" s="25">
        <v>16</v>
      </c>
      <c r="F465" s="25">
        <v>22</v>
      </c>
      <c r="G465" s="25">
        <v>424</v>
      </c>
      <c r="H465" s="25">
        <v>2939</v>
      </c>
      <c r="I465" s="97"/>
    </row>
    <row r="466" spans="1:9" ht="18" x14ac:dyDescent="0.3">
      <c r="A466" s="1">
        <v>7086361926</v>
      </c>
      <c r="B466" s="25">
        <v>10387</v>
      </c>
      <c r="C466" s="25">
        <v>7.0700001720000003</v>
      </c>
      <c r="D466" s="25">
        <v>7.0700001720000003</v>
      </c>
      <c r="E466" s="25">
        <v>70</v>
      </c>
      <c r="F466" s="25">
        <v>33</v>
      </c>
      <c r="G466" s="25">
        <v>132</v>
      </c>
      <c r="H466" s="25">
        <v>2781</v>
      </c>
      <c r="I466" s="97"/>
    </row>
    <row r="467" spans="1:9" ht="18" x14ac:dyDescent="0.3">
      <c r="A467" s="1">
        <v>8053475328</v>
      </c>
      <c r="B467" s="25">
        <v>12685</v>
      </c>
      <c r="C467" s="25">
        <v>9.6199998860000004</v>
      </c>
      <c r="D467" s="25">
        <v>9.6199998860000004</v>
      </c>
      <c r="E467" s="25">
        <v>68</v>
      </c>
      <c r="F467" s="25">
        <v>5</v>
      </c>
      <c r="G467" s="25">
        <v>185</v>
      </c>
      <c r="H467" s="25">
        <v>2846</v>
      </c>
      <c r="I467" s="97"/>
    </row>
    <row r="468" spans="1:9" ht="18" x14ac:dyDescent="0.3">
      <c r="A468" s="1">
        <v>8253242879</v>
      </c>
      <c r="B468" s="25">
        <v>4562</v>
      </c>
      <c r="C468" s="25">
        <v>3.039999962</v>
      </c>
      <c r="D468" s="25">
        <v>3.039999962</v>
      </c>
      <c r="E468" s="25">
        <v>19</v>
      </c>
      <c r="F468" s="25">
        <v>14</v>
      </c>
      <c r="G468" s="25">
        <v>108</v>
      </c>
      <c r="H468" s="25">
        <v>1813</v>
      </c>
      <c r="I468" s="97"/>
    </row>
    <row r="469" spans="1:9" ht="18" x14ac:dyDescent="0.3">
      <c r="A469" s="1">
        <v>8378563200</v>
      </c>
      <c r="B469" s="25">
        <v>16208</v>
      </c>
      <c r="C469" s="25">
        <v>12.850000380000001</v>
      </c>
      <c r="D469" s="25">
        <v>12.850000380000001</v>
      </c>
      <c r="E469" s="25">
        <v>90</v>
      </c>
      <c r="F469" s="25">
        <v>18</v>
      </c>
      <c r="G469" s="25">
        <v>161</v>
      </c>
      <c r="H469" s="25">
        <v>3763</v>
      </c>
      <c r="I469" s="97"/>
    </row>
    <row r="470" spans="1:9" ht="18" x14ac:dyDescent="0.3">
      <c r="A470" s="1">
        <v>8583815059</v>
      </c>
      <c r="B470" s="25">
        <v>10499</v>
      </c>
      <c r="C470" s="25">
        <v>8.1899995800000003</v>
      </c>
      <c r="D470" s="25">
        <v>8.1899995800000003</v>
      </c>
      <c r="E470" s="25">
        <v>1</v>
      </c>
      <c r="F470" s="25">
        <v>91</v>
      </c>
      <c r="G470" s="25">
        <v>214</v>
      </c>
      <c r="H470" s="25">
        <v>3093</v>
      </c>
      <c r="I470" s="97"/>
    </row>
    <row r="471" spans="1:9" ht="18" x14ac:dyDescent="0.3">
      <c r="A471" s="1">
        <v>8792009665</v>
      </c>
      <c r="B471" s="25">
        <v>1321</v>
      </c>
      <c r="C471" s="25">
        <v>0.85000002399999997</v>
      </c>
      <c r="D471" s="25">
        <v>0.85000002399999997</v>
      </c>
      <c r="E471" s="25">
        <v>0</v>
      </c>
      <c r="F471" s="25">
        <v>0</v>
      </c>
      <c r="G471" s="25">
        <v>80</v>
      </c>
      <c r="H471" s="25">
        <v>1928</v>
      </c>
      <c r="I471" s="97"/>
    </row>
    <row r="472" spans="1:9" ht="18" x14ac:dyDescent="0.3">
      <c r="A472" s="1">
        <v>8877689391</v>
      </c>
      <c r="B472" s="25">
        <v>11101</v>
      </c>
      <c r="C472" s="25">
        <v>8.4300003050000001</v>
      </c>
      <c r="D472" s="25">
        <v>8.4300003050000001</v>
      </c>
      <c r="E472" s="25">
        <v>22</v>
      </c>
      <c r="F472" s="25">
        <v>3</v>
      </c>
      <c r="G472" s="25">
        <v>258</v>
      </c>
      <c r="H472" s="25">
        <v>2860</v>
      </c>
      <c r="I472" s="97"/>
    </row>
    <row r="473" spans="1:9" ht="18" x14ac:dyDescent="0.3">
      <c r="A473" s="60" t="s">
        <v>98</v>
      </c>
      <c r="B473" s="61">
        <v>258516</v>
      </c>
      <c r="C473" s="61">
        <v>189.28999996900001</v>
      </c>
      <c r="D473" s="61">
        <v>188.13000011900002</v>
      </c>
      <c r="E473" s="61">
        <v>757</v>
      </c>
      <c r="F473" s="61">
        <v>345</v>
      </c>
      <c r="G473" s="61">
        <v>6322</v>
      </c>
      <c r="H473" s="61">
        <v>74514</v>
      </c>
      <c r="I473" s="97">
        <f>COUNT(A474:A506)</f>
        <v>32</v>
      </c>
    </row>
    <row r="474" spans="1:9" ht="18" x14ac:dyDescent="0.3">
      <c r="A474" s="1">
        <v>1503960366</v>
      </c>
      <c r="B474" s="25">
        <v>18134</v>
      </c>
      <c r="C474" s="25">
        <v>12.210000040000001</v>
      </c>
      <c r="D474" s="25">
        <v>12.210000040000001</v>
      </c>
      <c r="E474" s="25">
        <v>78</v>
      </c>
      <c r="F474" s="25">
        <v>11</v>
      </c>
      <c r="G474" s="25">
        <v>243</v>
      </c>
      <c r="H474" s="25">
        <v>2159</v>
      </c>
      <c r="I474" s="97"/>
    </row>
    <row r="475" spans="1:9" ht="18" x14ac:dyDescent="0.3">
      <c r="A475" s="1">
        <v>1624580081</v>
      </c>
      <c r="B475" s="25">
        <v>8367</v>
      </c>
      <c r="C475" s="25">
        <v>5.4400000569999998</v>
      </c>
      <c r="D475" s="25">
        <v>5.4400000569999998</v>
      </c>
      <c r="E475" s="25">
        <v>17</v>
      </c>
      <c r="F475" s="25">
        <v>36</v>
      </c>
      <c r="G475" s="25">
        <v>154</v>
      </c>
      <c r="H475" s="25">
        <v>1670</v>
      </c>
      <c r="I475" s="97"/>
    </row>
    <row r="476" spans="1:9" ht="18" x14ac:dyDescent="0.3">
      <c r="A476" s="1">
        <v>1644430081</v>
      </c>
      <c r="B476" s="25">
        <v>3032</v>
      </c>
      <c r="C476" s="25">
        <v>2.2000000480000002</v>
      </c>
      <c r="D476" s="25">
        <v>2.2000000480000002</v>
      </c>
      <c r="E476" s="25">
        <v>0</v>
      </c>
      <c r="F476" s="25">
        <v>0</v>
      </c>
      <c r="G476" s="25">
        <v>118</v>
      </c>
      <c r="H476" s="25">
        <v>2489</v>
      </c>
      <c r="I476" s="97"/>
    </row>
    <row r="477" spans="1:9" ht="18" x14ac:dyDescent="0.3">
      <c r="A477" s="1">
        <v>1844505072</v>
      </c>
      <c r="B477" s="25">
        <v>4</v>
      </c>
      <c r="C477" s="25">
        <v>0</v>
      </c>
      <c r="D477" s="25">
        <v>0</v>
      </c>
      <c r="E477" s="25">
        <v>0</v>
      </c>
      <c r="F477" s="25">
        <v>0</v>
      </c>
      <c r="G477" s="25">
        <v>1</v>
      </c>
      <c r="H477" s="25">
        <v>1348</v>
      </c>
      <c r="I477" s="97"/>
    </row>
    <row r="478" spans="1:9" ht="18" x14ac:dyDescent="0.3">
      <c r="A478" s="1">
        <v>1927972279</v>
      </c>
      <c r="B478" s="25">
        <v>0</v>
      </c>
      <c r="C478" s="25">
        <v>0</v>
      </c>
      <c r="D478" s="25">
        <v>0</v>
      </c>
      <c r="E478" s="25">
        <v>0</v>
      </c>
      <c r="F478" s="25">
        <v>0</v>
      </c>
      <c r="G478" s="25">
        <v>0</v>
      </c>
      <c r="H478" s="25">
        <v>2063</v>
      </c>
      <c r="I478" s="97"/>
    </row>
    <row r="479" spans="1:9" ht="18" x14ac:dyDescent="0.3">
      <c r="A479" s="1">
        <v>2022484408</v>
      </c>
      <c r="B479" s="25">
        <v>10159</v>
      </c>
      <c r="C479" s="25">
        <v>7.1300001139999996</v>
      </c>
      <c r="D479" s="25">
        <v>7.1300001139999996</v>
      </c>
      <c r="E479" s="25">
        <v>19</v>
      </c>
      <c r="F479" s="25">
        <v>20</v>
      </c>
      <c r="G479" s="25">
        <v>282</v>
      </c>
      <c r="H479" s="25">
        <v>2463</v>
      </c>
      <c r="I479" s="97"/>
    </row>
    <row r="480" spans="1:9" ht="18" x14ac:dyDescent="0.3">
      <c r="A480" s="1">
        <v>2026352035</v>
      </c>
      <c r="B480" s="25">
        <v>6088</v>
      </c>
      <c r="C480" s="25">
        <v>3.7699999809999998</v>
      </c>
      <c r="D480" s="25">
        <v>3.7699999809999998</v>
      </c>
      <c r="E480" s="25">
        <v>0</v>
      </c>
      <c r="F480" s="25">
        <v>0</v>
      </c>
      <c r="G480" s="25">
        <v>286</v>
      </c>
      <c r="H480" s="25">
        <v>1593</v>
      </c>
      <c r="I480" s="97"/>
    </row>
    <row r="481" spans="1:9" ht="18" x14ac:dyDescent="0.3">
      <c r="A481" s="1">
        <v>2320127002</v>
      </c>
      <c r="B481" s="25">
        <v>1715</v>
      </c>
      <c r="C481" s="25">
        <v>1.1599999670000001</v>
      </c>
      <c r="D481" s="25">
        <v>1.1599999670000001</v>
      </c>
      <c r="E481" s="25">
        <v>0</v>
      </c>
      <c r="F481" s="25">
        <v>0</v>
      </c>
      <c r="G481" s="25">
        <v>82</v>
      </c>
      <c r="H481" s="25">
        <v>1481</v>
      </c>
      <c r="I481" s="97"/>
    </row>
    <row r="482" spans="1:9" ht="18" x14ac:dyDescent="0.3">
      <c r="A482" s="1">
        <v>2347167796</v>
      </c>
      <c r="B482" s="25">
        <v>11423</v>
      </c>
      <c r="C482" s="25">
        <v>7.579999924</v>
      </c>
      <c r="D482" s="25">
        <v>7.579999924</v>
      </c>
      <c r="E482" s="25">
        <v>26</v>
      </c>
      <c r="F482" s="25">
        <v>9</v>
      </c>
      <c r="G482" s="25">
        <v>295</v>
      </c>
      <c r="H482" s="25">
        <v>2194</v>
      </c>
      <c r="I482" s="97"/>
    </row>
    <row r="483" spans="1:9" ht="18" x14ac:dyDescent="0.3">
      <c r="A483" s="1">
        <v>2873212765</v>
      </c>
      <c r="B483" s="25">
        <v>3516</v>
      </c>
      <c r="C483" s="25">
        <v>2.3599998950000001</v>
      </c>
      <c r="D483" s="25">
        <v>2.3599998950000001</v>
      </c>
      <c r="E483" s="25">
        <v>46</v>
      </c>
      <c r="F483" s="25">
        <v>0</v>
      </c>
      <c r="G483" s="25">
        <v>197</v>
      </c>
      <c r="H483" s="25">
        <v>1966</v>
      </c>
      <c r="I483" s="97"/>
    </row>
    <row r="484" spans="1:9" ht="18" x14ac:dyDescent="0.3">
      <c r="A484" s="1">
        <v>3372868164</v>
      </c>
      <c r="B484" s="25">
        <v>7904</v>
      </c>
      <c r="C484" s="25">
        <v>5.420000076</v>
      </c>
      <c r="D484" s="25">
        <v>5.420000076</v>
      </c>
      <c r="E484" s="25">
        <v>24</v>
      </c>
      <c r="F484" s="25">
        <v>13</v>
      </c>
      <c r="G484" s="25">
        <v>346</v>
      </c>
      <c r="H484" s="25">
        <v>2095</v>
      </c>
      <c r="I484" s="97"/>
    </row>
    <row r="485" spans="1:9" ht="18" x14ac:dyDescent="0.3">
      <c r="A485" s="1">
        <v>3977333714</v>
      </c>
      <c r="B485" s="25">
        <v>7193</v>
      </c>
      <c r="C485" s="25">
        <v>5.0399999619999996</v>
      </c>
      <c r="D485" s="25">
        <v>5.0399999619999996</v>
      </c>
      <c r="E485" s="25">
        <v>0</v>
      </c>
      <c r="F485" s="25">
        <v>10</v>
      </c>
      <c r="G485" s="25">
        <v>176</v>
      </c>
      <c r="H485" s="25">
        <v>1377</v>
      </c>
      <c r="I485" s="97"/>
    </row>
    <row r="486" spans="1:9" ht="18" x14ac:dyDescent="0.3">
      <c r="A486" s="1">
        <v>4020332650</v>
      </c>
      <c r="B486" s="25">
        <v>0</v>
      </c>
      <c r="C486" s="25">
        <v>0</v>
      </c>
      <c r="D486" s="25">
        <v>0</v>
      </c>
      <c r="E486" s="25">
        <v>0</v>
      </c>
      <c r="F486" s="25">
        <v>0</v>
      </c>
      <c r="G486" s="25">
        <v>0</v>
      </c>
      <c r="H486" s="25">
        <v>1980</v>
      </c>
      <c r="I486" s="97"/>
    </row>
    <row r="487" spans="1:9" ht="18" x14ac:dyDescent="0.3">
      <c r="A487" s="1">
        <v>4319703577</v>
      </c>
      <c r="B487" s="25">
        <v>10780</v>
      </c>
      <c r="C487" s="25">
        <v>7.2300000190000002</v>
      </c>
      <c r="D487" s="25">
        <v>7.2300000190000002</v>
      </c>
      <c r="E487" s="25">
        <v>6</v>
      </c>
      <c r="F487" s="25">
        <v>47</v>
      </c>
      <c r="G487" s="25">
        <v>300</v>
      </c>
      <c r="H487" s="25">
        <v>2324</v>
      </c>
      <c r="I487" s="97"/>
    </row>
    <row r="488" spans="1:9" ht="18" x14ac:dyDescent="0.3">
      <c r="A488" s="1">
        <v>4388161847</v>
      </c>
      <c r="B488" s="25">
        <v>11193</v>
      </c>
      <c r="C488" s="25">
        <v>8.6099996569999995</v>
      </c>
      <c r="D488" s="25">
        <v>8.6099996569999995</v>
      </c>
      <c r="E488" s="25">
        <v>11</v>
      </c>
      <c r="F488" s="25">
        <v>48</v>
      </c>
      <c r="G488" s="25">
        <v>241</v>
      </c>
      <c r="H488" s="25">
        <v>3074</v>
      </c>
      <c r="I488" s="97"/>
    </row>
    <row r="489" spans="1:9" ht="18" x14ac:dyDescent="0.3">
      <c r="A489" s="1">
        <v>4445114986</v>
      </c>
      <c r="B489" s="25">
        <v>7243</v>
      </c>
      <c r="C489" s="25">
        <v>5.0300002099999999</v>
      </c>
      <c r="D489" s="25">
        <v>5.0300002099999999</v>
      </c>
      <c r="E489" s="25">
        <v>32</v>
      </c>
      <c r="F489" s="25">
        <v>1</v>
      </c>
      <c r="G489" s="25">
        <v>194</v>
      </c>
      <c r="H489" s="25">
        <v>2361</v>
      </c>
      <c r="I489" s="97"/>
    </row>
    <row r="490" spans="1:9" ht="18" x14ac:dyDescent="0.3">
      <c r="A490" s="1">
        <v>4558609924</v>
      </c>
      <c r="B490" s="25">
        <v>9557</v>
      </c>
      <c r="C490" s="25">
        <v>6.3200001720000003</v>
      </c>
      <c r="D490" s="25">
        <v>6.3200001720000003</v>
      </c>
      <c r="E490" s="25">
        <v>27</v>
      </c>
      <c r="F490" s="25">
        <v>14</v>
      </c>
      <c r="G490" s="25">
        <v>312</v>
      </c>
      <c r="H490" s="25">
        <v>2098</v>
      </c>
      <c r="I490" s="97"/>
    </row>
    <row r="491" spans="1:9" ht="18" x14ac:dyDescent="0.3">
      <c r="A491" s="1">
        <v>4702921684</v>
      </c>
      <c r="B491" s="25">
        <v>7047</v>
      </c>
      <c r="C491" s="25">
        <v>5.7199997900000001</v>
      </c>
      <c r="D491" s="25">
        <v>5.7199997900000001</v>
      </c>
      <c r="E491" s="25">
        <v>1</v>
      </c>
      <c r="F491" s="25">
        <v>16</v>
      </c>
      <c r="G491" s="25">
        <v>238</v>
      </c>
      <c r="H491" s="25">
        <v>2908</v>
      </c>
      <c r="I491" s="97"/>
    </row>
    <row r="492" spans="1:9" ht="18" x14ac:dyDescent="0.3">
      <c r="A492" s="1">
        <v>5553957443</v>
      </c>
      <c r="B492" s="25">
        <v>10538</v>
      </c>
      <c r="C492" s="25">
        <v>6.8800001139999996</v>
      </c>
      <c r="D492" s="25">
        <v>6.8800001139999996</v>
      </c>
      <c r="E492" s="25">
        <v>16</v>
      </c>
      <c r="F492" s="25">
        <v>16</v>
      </c>
      <c r="G492" s="25">
        <v>206</v>
      </c>
      <c r="H492" s="25">
        <v>1922</v>
      </c>
      <c r="I492" s="97"/>
    </row>
    <row r="493" spans="1:9" ht="18" x14ac:dyDescent="0.3">
      <c r="A493" s="1">
        <v>5577150313</v>
      </c>
      <c r="B493" s="25">
        <v>6805</v>
      </c>
      <c r="C493" s="25">
        <v>5.1399998660000001</v>
      </c>
      <c r="D493" s="25">
        <v>5.1399998660000001</v>
      </c>
      <c r="E493" s="25">
        <v>63</v>
      </c>
      <c r="F493" s="25">
        <v>16</v>
      </c>
      <c r="G493" s="25">
        <v>190</v>
      </c>
      <c r="H493" s="25">
        <v>3294</v>
      </c>
      <c r="I493" s="97"/>
    </row>
    <row r="494" spans="1:9" ht="18" x14ac:dyDescent="0.3">
      <c r="A494" s="1">
        <v>6117666160</v>
      </c>
      <c r="B494" s="25">
        <v>9411</v>
      </c>
      <c r="C494" s="25">
        <v>7.1100001339999999</v>
      </c>
      <c r="D494" s="25">
        <v>7.1100001339999999</v>
      </c>
      <c r="E494" s="25">
        <v>0</v>
      </c>
      <c r="F494" s="25">
        <v>0</v>
      </c>
      <c r="G494" s="25">
        <v>458</v>
      </c>
      <c r="H494" s="25">
        <v>2576</v>
      </c>
      <c r="I494" s="97"/>
    </row>
    <row r="495" spans="1:9" ht="18" x14ac:dyDescent="0.3">
      <c r="A495" s="1">
        <v>6290855005</v>
      </c>
      <c r="B495" s="25">
        <v>5565</v>
      </c>
      <c r="C495" s="25">
        <v>4.2100000380000004</v>
      </c>
      <c r="D495" s="25">
        <v>4.2100000380000004</v>
      </c>
      <c r="E495" s="25">
        <v>0</v>
      </c>
      <c r="F495" s="25">
        <v>0</v>
      </c>
      <c r="G495" s="25">
        <v>287</v>
      </c>
      <c r="H495" s="25">
        <v>2743</v>
      </c>
      <c r="I495" s="97"/>
    </row>
    <row r="496" spans="1:9" ht="18" x14ac:dyDescent="0.3">
      <c r="A496" s="1">
        <v>6775888955</v>
      </c>
      <c r="B496" s="25">
        <v>0</v>
      </c>
      <c r="C496" s="25">
        <v>0</v>
      </c>
      <c r="D496" s="25">
        <v>0</v>
      </c>
      <c r="E496" s="25">
        <v>0</v>
      </c>
      <c r="F496" s="25">
        <v>0</v>
      </c>
      <c r="G496" s="25">
        <v>0</v>
      </c>
      <c r="H496" s="25">
        <v>1841</v>
      </c>
      <c r="I496" s="97"/>
    </row>
    <row r="497" spans="1:9" ht="18" x14ac:dyDescent="0.3">
      <c r="A497" s="1">
        <v>6962181067</v>
      </c>
      <c r="B497" s="25">
        <v>10320</v>
      </c>
      <c r="C497" s="25">
        <v>6.8200001720000003</v>
      </c>
      <c r="D497" s="25">
        <v>6.8200001720000003</v>
      </c>
      <c r="E497" s="25">
        <v>7</v>
      </c>
      <c r="F497" s="25">
        <v>38</v>
      </c>
      <c r="G497" s="25">
        <v>279</v>
      </c>
      <c r="H497" s="25">
        <v>2034</v>
      </c>
      <c r="I497" s="97"/>
    </row>
    <row r="498" spans="1:9" ht="18" x14ac:dyDescent="0.3">
      <c r="A498" s="1">
        <v>7007744171</v>
      </c>
      <c r="B498" s="25">
        <v>13541</v>
      </c>
      <c r="C498" s="25">
        <v>10.22000027</v>
      </c>
      <c r="D498" s="25">
        <v>9.0600004199999997</v>
      </c>
      <c r="E498" s="25">
        <v>50</v>
      </c>
      <c r="F498" s="25">
        <v>12</v>
      </c>
      <c r="G498" s="25">
        <v>337</v>
      </c>
      <c r="H498" s="25">
        <v>2830</v>
      </c>
      <c r="I498" s="97"/>
    </row>
    <row r="499" spans="1:9" ht="18" x14ac:dyDescent="0.3">
      <c r="A499" s="1">
        <v>7086361926</v>
      </c>
      <c r="B499" s="25">
        <v>11107</v>
      </c>
      <c r="C499" s="25">
        <v>8.3400001530000001</v>
      </c>
      <c r="D499" s="25">
        <v>8.3400001530000001</v>
      </c>
      <c r="E499" s="25">
        <v>55</v>
      </c>
      <c r="F499" s="25">
        <v>6</v>
      </c>
      <c r="G499" s="25">
        <v>145</v>
      </c>
      <c r="H499" s="25">
        <v>2693</v>
      </c>
      <c r="I499" s="97"/>
    </row>
    <row r="500" spans="1:9" ht="18" x14ac:dyDescent="0.3">
      <c r="A500" s="1">
        <v>8053475328</v>
      </c>
      <c r="B500" s="25">
        <v>12422</v>
      </c>
      <c r="C500" s="25">
        <v>9.8199996949999999</v>
      </c>
      <c r="D500" s="25">
        <v>9.8199996949999999</v>
      </c>
      <c r="E500" s="25">
        <v>60</v>
      </c>
      <c r="F500" s="25">
        <v>10</v>
      </c>
      <c r="G500" s="25">
        <v>183</v>
      </c>
      <c r="H500" s="25">
        <v>2852</v>
      </c>
      <c r="I500" s="97"/>
    </row>
    <row r="501" spans="1:9" ht="18" x14ac:dyDescent="0.3">
      <c r="A501" s="1">
        <v>8253242879</v>
      </c>
      <c r="B501" s="25">
        <v>10232</v>
      </c>
      <c r="C501" s="25">
        <v>8.1800003050000001</v>
      </c>
      <c r="D501" s="25">
        <v>8.1800003050000001</v>
      </c>
      <c r="E501" s="25">
        <v>45</v>
      </c>
      <c r="F501" s="25">
        <v>5</v>
      </c>
      <c r="G501" s="25">
        <v>104</v>
      </c>
      <c r="H501" s="25">
        <v>2008</v>
      </c>
      <c r="I501" s="97"/>
    </row>
    <row r="502" spans="1:9" ht="18" x14ac:dyDescent="0.3">
      <c r="A502" s="1">
        <v>8378563200</v>
      </c>
      <c r="B502" s="25">
        <v>7359</v>
      </c>
      <c r="C502" s="25">
        <v>5.8400001530000001</v>
      </c>
      <c r="D502" s="25">
        <v>5.8400001530000001</v>
      </c>
      <c r="E502" s="25">
        <v>4</v>
      </c>
      <c r="F502" s="25">
        <v>4</v>
      </c>
      <c r="G502" s="25">
        <v>192</v>
      </c>
      <c r="H502" s="25">
        <v>3061</v>
      </c>
      <c r="I502" s="97"/>
    </row>
    <row r="503" spans="1:9" ht="18" x14ac:dyDescent="0.3">
      <c r="A503" s="1">
        <v>8583815059</v>
      </c>
      <c r="B503" s="25">
        <v>12474</v>
      </c>
      <c r="C503" s="25">
        <v>9.7299995419999998</v>
      </c>
      <c r="D503" s="25">
        <v>9.7299995419999998</v>
      </c>
      <c r="E503" s="25">
        <v>77</v>
      </c>
      <c r="F503" s="25">
        <v>5</v>
      </c>
      <c r="G503" s="25">
        <v>129</v>
      </c>
      <c r="H503" s="25">
        <v>3142</v>
      </c>
      <c r="I503" s="97"/>
    </row>
    <row r="504" spans="1:9" ht="18" x14ac:dyDescent="0.3">
      <c r="A504" s="1">
        <v>8792009665</v>
      </c>
      <c r="B504" s="25">
        <v>1758</v>
      </c>
      <c r="C504" s="25">
        <v>1.1299999949999999</v>
      </c>
      <c r="D504" s="25">
        <v>1.1299999949999999</v>
      </c>
      <c r="E504" s="25">
        <v>0</v>
      </c>
      <c r="F504" s="25">
        <v>0</v>
      </c>
      <c r="G504" s="25">
        <v>112</v>
      </c>
      <c r="H504" s="25">
        <v>2067</v>
      </c>
      <c r="I504" s="97"/>
    </row>
    <row r="505" spans="1:9" ht="18" x14ac:dyDescent="0.3">
      <c r="A505" s="1">
        <v>8877689391</v>
      </c>
      <c r="B505" s="25">
        <v>23629</v>
      </c>
      <c r="C505" s="25">
        <v>20.649999619999999</v>
      </c>
      <c r="D505" s="25">
        <v>20.649999619999999</v>
      </c>
      <c r="E505" s="25">
        <v>93</v>
      </c>
      <c r="F505" s="25">
        <v>8</v>
      </c>
      <c r="G505" s="25">
        <v>235</v>
      </c>
      <c r="H505" s="25">
        <v>3808</v>
      </c>
      <c r="I505" s="97"/>
    </row>
    <row r="506" spans="1:9" ht="18" x14ac:dyDescent="0.3">
      <c r="A506" s="60" t="s">
        <v>99</v>
      </c>
      <c r="B506" s="61">
        <v>242996</v>
      </c>
      <c r="C506" s="61">
        <v>171.57000053499996</v>
      </c>
      <c r="D506" s="61">
        <v>171.57000053499996</v>
      </c>
      <c r="E506" s="61">
        <v>575</v>
      </c>
      <c r="F506" s="61">
        <v>378</v>
      </c>
      <c r="G506" s="61">
        <v>6694</v>
      </c>
      <c r="H506" s="61">
        <v>74114</v>
      </c>
      <c r="I506" s="97">
        <f>COUNT(A507:A539)</f>
        <v>32</v>
      </c>
    </row>
    <row r="507" spans="1:9" ht="18" x14ac:dyDescent="0.3">
      <c r="A507" s="1">
        <v>1503960366</v>
      </c>
      <c r="B507" s="25">
        <v>13154</v>
      </c>
      <c r="C507" s="25">
        <v>8.5299997330000004</v>
      </c>
      <c r="D507" s="25">
        <v>8.5299997330000004</v>
      </c>
      <c r="E507" s="25">
        <v>48</v>
      </c>
      <c r="F507" s="25">
        <v>28</v>
      </c>
      <c r="G507" s="25">
        <v>189</v>
      </c>
      <c r="H507" s="25">
        <v>1898</v>
      </c>
      <c r="I507" s="97"/>
    </row>
    <row r="508" spans="1:9" ht="18" x14ac:dyDescent="0.3">
      <c r="A508" s="1">
        <v>1624580081</v>
      </c>
      <c r="B508" s="25">
        <v>2759</v>
      </c>
      <c r="C508" s="25">
        <v>1.789999962</v>
      </c>
      <c r="D508" s="25">
        <v>1.789999962</v>
      </c>
      <c r="E508" s="25">
        <v>0</v>
      </c>
      <c r="F508" s="25">
        <v>5</v>
      </c>
      <c r="G508" s="25">
        <v>115</v>
      </c>
      <c r="H508" s="25">
        <v>1401</v>
      </c>
      <c r="I508" s="97"/>
    </row>
    <row r="509" spans="1:9" ht="18" x14ac:dyDescent="0.3">
      <c r="A509" s="1">
        <v>1644430081</v>
      </c>
      <c r="B509" s="25">
        <v>9405</v>
      </c>
      <c r="C509" s="25">
        <v>6.8400001530000001</v>
      </c>
      <c r="D509" s="25">
        <v>6.8400001530000001</v>
      </c>
      <c r="E509" s="25">
        <v>3</v>
      </c>
      <c r="F509" s="25">
        <v>53</v>
      </c>
      <c r="G509" s="25">
        <v>227</v>
      </c>
      <c r="H509" s="25">
        <v>3108</v>
      </c>
      <c r="I509" s="97"/>
    </row>
    <row r="510" spans="1:9" ht="18" x14ac:dyDescent="0.3">
      <c r="A510" s="1">
        <v>1844505072</v>
      </c>
      <c r="B510" s="25">
        <v>6907</v>
      </c>
      <c r="C510" s="25">
        <v>4.5700001720000003</v>
      </c>
      <c r="D510" s="25">
        <v>4.5700001720000003</v>
      </c>
      <c r="E510" s="25">
        <v>0</v>
      </c>
      <c r="F510" s="25">
        <v>0</v>
      </c>
      <c r="G510" s="25">
        <v>302</v>
      </c>
      <c r="H510" s="25">
        <v>1992</v>
      </c>
      <c r="I510" s="97"/>
    </row>
    <row r="511" spans="1:9" ht="18" x14ac:dyDescent="0.3">
      <c r="A511" s="1">
        <v>1927972279</v>
      </c>
      <c r="B511" s="25">
        <v>1675</v>
      </c>
      <c r="C511" s="25">
        <v>1.1599999670000001</v>
      </c>
      <c r="D511" s="25">
        <v>1.1599999670000001</v>
      </c>
      <c r="E511" s="25">
        <v>0</v>
      </c>
      <c r="F511" s="25">
        <v>0</v>
      </c>
      <c r="G511" s="25">
        <v>95</v>
      </c>
      <c r="H511" s="25">
        <v>2351</v>
      </c>
      <c r="I511" s="97"/>
    </row>
    <row r="512" spans="1:9" ht="18" x14ac:dyDescent="0.3">
      <c r="A512" s="1">
        <v>2022484408</v>
      </c>
      <c r="B512" s="25">
        <v>10140</v>
      </c>
      <c r="C512" s="25">
        <v>7.1199998860000004</v>
      </c>
      <c r="D512" s="25">
        <v>7.1199998860000004</v>
      </c>
      <c r="E512" s="25">
        <v>6</v>
      </c>
      <c r="F512" s="25">
        <v>20</v>
      </c>
      <c r="G512" s="25">
        <v>291</v>
      </c>
      <c r="H512" s="25">
        <v>2296</v>
      </c>
      <c r="I512" s="97"/>
    </row>
    <row r="513" spans="1:9" ht="18" x14ac:dyDescent="0.3">
      <c r="A513" s="1">
        <v>2026352035</v>
      </c>
      <c r="B513" s="25">
        <v>6375</v>
      </c>
      <c r="C513" s="25">
        <v>3.9500000480000002</v>
      </c>
      <c r="D513" s="25">
        <v>3.9500000480000002</v>
      </c>
      <c r="E513" s="25">
        <v>0</v>
      </c>
      <c r="F513" s="25">
        <v>0</v>
      </c>
      <c r="G513" s="25">
        <v>331</v>
      </c>
      <c r="H513" s="25">
        <v>1649</v>
      </c>
      <c r="I513" s="97"/>
    </row>
    <row r="514" spans="1:9" ht="18" x14ac:dyDescent="0.3">
      <c r="A514" s="1">
        <v>2320127002</v>
      </c>
      <c r="B514" s="25">
        <v>1532</v>
      </c>
      <c r="C514" s="25">
        <v>1.0299999710000001</v>
      </c>
      <c r="D514" s="25">
        <v>1.0299999710000001</v>
      </c>
      <c r="E514" s="25">
        <v>0</v>
      </c>
      <c r="F514" s="25">
        <v>0</v>
      </c>
      <c r="G514" s="25">
        <v>76</v>
      </c>
      <c r="H514" s="25">
        <v>1473</v>
      </c>
      <c r="I514" s="97"/>
    </row>
    <row r="515" spans="1:9" ht="18" x14ac:dyDescent="0.3">
      <c r="A515" s="1">
        <v>2347167796</v>
      </c>
      <c r="B515" s="25">
        <v>5439</v>
      </c>
      <c r="C515" s="25">
        <v>3.5999999049999998</v>
      </c>
      <c r="D515" s="25">
        <v>3.5999999049999998</v>
      </c>
      <c r="E515" s="25">
        <v>0</v>
      </c>
      <c r="F515" s="25">
        <v>0</v>
      </c>
      <c r="G515" s="25">
        <v>229</v>
      </c>
      <c r="H515" s="25">
        <v>1854</v>
      </c>
      <c r="I515" s="97"/>
    </row>
    <row r="516" spans="1:9" ht="18" x14ac:dyDescent="0.3">
      <c r="A516" s="1">
        <v>2873212765</v>
      </c>
      <c r="B516" s="25">
        <v>7913</v>
      </c>
      <c r="C516" s="25">
        <v>5.4099998469999999</v>
      </c>
      <c r="D516" s="25">
        <v>5.4099998469999999</v>
      </c>
      <c r="E516" s="25">
        <v>28</v>
      </c>
      <c r="F516" s="25">
        <v>7</v>
      </c>
      <c r="G516" s="25">
        <v>213</v>
      </c>
      <c r="H516" s="25">
        <v>1835</v>
      </c>
      <c r="I516" s="97"/>
    </row>
    <row r="517" spans="1:9" ht="18" x14ac:dyDescent="0.3">
      <c r="A517" s="1">
        <v>3372868164</v>
      </c>
      <c r="B517" s="25">
        <v>5512</v>
      </c>
      <c r="C517" s="25">
        <v>3.7599999899999998</v>
      </c>
      <c r="D517" s="25">
        <v>3.7599999899999998</v>
      </c>
      <c r="E517" s="25">
        <v>0</v>
      </c>
      <c r="F517" s="25">
        <v>0</v>
      </c>
      <c r="G517" s="25">
        <v>385</v>
      </c>
      <c r="H517" s="25">
        <v>1972</v>
      </c>
      <c r="I517" s="97"/>
    </row>
    <row r="518" spans="1:9" ht="18" x14ac:dyDescent="0.3">
      <c r="A518" s="1">
        <v>3977333714</v>
      </c>
      <c r="B518" s="25">
        <v>7114</v>
      </c>
      <c r="C518" s="25">
        <v>4.8800001139999996</v>
      </c>
      <c r="D518" s="25">
        <v>4.8800001139999996</v>
      </c>
      <c r="E518" s="25">
        <v>15</v>
      </c>
      <c r="F518" s="25">
        <v>8</v>
      </c>
      <c r="G518" s="25">
        <v>190</v>
      </c>
      <c r="H518" s="25">
        <v>1407</v>
      </c>
      <c r="I518" s="97"/>
    </row>
    <row r="519" spans="1:9" ht="18" x14ac:dyDescent="0.3">
      <c r="A519" s="1">
        <v>4020332650</v>
      </c>
      <c r="B519" s="25">
        <v>0</v>
      </c>
      <c r="C519" s="25">
        <v>0</v>
      </c>
      <c r="D519" s="25">
        <v>0</v>
      </c>
      <c r="E519" s="25">
        <v>0</v>
      </c>
      <c r="F519" s="25">
        <v>0</v>
      </c>
      <c r="G519" s="25">
        <v>0</v>
      </c>
      <c r="H519" s="25">
        <v>1980</v>
      </c>
      <c r="I519" s="97"/>
    </row>
    <row r="520" spans="1:9" ht="18" x14ac:dyDescent="0.3">
      <c r="A520" s="1">
        <v>4319703577</v>
      </c>
      <c r="B520" s="25">
        <v>10817</v>
      </c>
      <c r="C520" s="25">
        <v>7.2800002099999999</v>
      </c>
      <c r="D520" s="25">
        <v>7.2800002099999999</v>
      </c>
      <c r="E520" s="25">
        <v>13</v>
      </c>
      <c r="F520" s="25">
        <v>8</v>
      </c>
      <c r="G520" s="25">
        <v>359</v>
      </c>
      <c r="H520" s="25">
        <v>2367</v>
      </c>
      <c r="I520" s="97"/>
    </row>
    <row r="521" spans="1:9" ht="18" x14ac:dyDescent="0.3">
      <c r="A521" s="1">
        <v>4388161847</v>
      </c>
      <c r="B521" s="25">
        <v>10074</v>
      </c>
      <c r="C521" s="25">
        <v>7.75</v>
      </c>
      <c r="D521" s="25">
        <v>7.75</v>
      </c>
      <c r="E521" s="25">
        <v>19</v>
      </c>
      <c r="F521" s="25">
        <v>9</v>
      </c>
      <c r="G521" s="25">
        <v>234</v>
      </c>
      <c r="H521" s="25">
        <v>2969</v>
      </c>
      <c r="I521" s="97"/>
    </row>
    <row r="522" spans="1:9" ht="18" x14ac:dyDescent="0.3">
      <c r="A522" s="1">
        <v>4445114986</v>
      </c>
      <c r="B522" s="25">
        <v>4493</v>
      </c>
      <c r="C522" s="25">
        <v>3.0099999899999998</v>
      </c>
      <c r="D522" s="25">
        <v>3.0099999899999998</v>
      </c>
      <c r="E522" s="25">
        <v>0</v>
      </c>
      <c r="F522" s="25">
        <v>0</v>
      </c>
      <c r="G522" s="25">
        <v>236</v>
      </c>
      <c r="H522" s="25">
        <v>2203</v>
      </c>
      <c r="I522" s="97"/>
    </row>
    <row r="523" spans="1:9" ht="18" x14ac:dyDescent="0.3">
      <c r="A523" s="1">
        <v>4558609924</v>
      </c>
      <c r="B523" s="25">
        <v>9451</v>
      </c>
      <c r="C523" s="25">
        <v>6.25</v>
      </c>
      <c r="D523" s="25">
        <v>6.25</v>
      </c>
      <c r="E523" s="25">
        <v>1</v>
      </c>
      <c r="F523" s="25">
        <v>11</v>
      </c>
      <c r="G523" s="25">
        <v>367</v>
      </c>
      <c r="H523" s="25">
        <v>2185</v>
      </c>
      <c r="I523" s="97"/>
    </row>
    <row r="524" spans="1:9" ht="18" x14ac:dyDescent="0.3">
      <c r="A524" s="1">
        <v>4702921684</v>
      </c>
      <c r="B524" s="25">
        <v>9023</v>
      </c>
      <c r="C524" s="25">
        <v>7.3200001720000003</v>
      </c>
      <c r="D524" s="25">
        <v>7.3200001720000003</v>
      </c>
      <c r="E524" s="25">
        <v>14</v>
      </c>
      <c r="F524" s="25">
        <v>9</v>
      </c>
      <c r="G524" s="25">
        <v>232</v>
      </c>
      <c r="H524" s="25">
        <v>3033</v>
      </c>
      <c r="I524" s="97"/>
    </row>
    <row r="525" spans="1:9" ht="18" x14ac:dyDescent="0.3">
      <c r="A525" s="1">
        <v>5553957443</v>
      </c>
      <c r="B525" s="25">
        <v>11393</v>
      </c>
      <c r="C525" s="25">
        <v>7.6300001139999996</v>
      </c>
      <c r="D525" s="25">
        <v>7.6300001139999996</v>
      </c>
      <c r="E525" s="25">
        <v>49</v>
      </c>
      <c r="F525" s="25">
        <v>13</v>
      </c>
      <c r="G525" s="25">
        <v>165</v>
      </c>
      <c r="H525" s="25">
        <v>1999</v>
      </c>
      <c r="I525" s="97"/>
    </row>
    <row r="526" spans="1:9" ht="18" x14ac:dyDescent="0.3">
      <c r="A526" s="1">
        <v>5577150313</v>
      </c>
      <c r="B526" s="25">
        <v>9841</v>
      </c>
      <c r="C526" s="25">
        <v>7.4299998279999997</v>
      </c>
      <c r="D526" s="25">
        <v>7.4299998279999997</v>
      </c>
      <c r="E526" s="25">
        <v>99</v>
      </c>
      <c r="F526" s="25">
        <v>51</v>
      </c>
      <c r="G526" s="25">
        <v>141</v>
      </c>
      <c r="H526" s="25">
        <v>3580</v>
      </c>
      <c r="I526" s="97"/>
    </row>
    <row r="527" spans="1:9" ht="18" x14ac:dyDescent="0.3">
      <c r="A527" s="1">
        <v>6117666160</v>
      </c>
      <c r="B527" s="25">
        <v>3403</v>
      </c>
      <c r="C527" s="25">
        <v>2.5999999049999998</v>
      </c>
      <c r="D527" s="25">
        <v>2.5999999049999998</v>
      </c>
      <c r="E527" s="25">
        <v>0</v>
      </c>
      <c r="F527" s="25">
        <v>0</v>
      </c>
      <c r="G527" s="25">
        <v>141</v>
      </c>
      <c r="H527" s="25">
        <v>1879</v>
      </c>
      <c r="I527" s="97"/>
    </row>
    <row r="528" spans="1:9" ht="18" x14ac:dyDescent="0.3">
      <c r="A528" s="1">
        <v>6290855005</v>
      </c>
      <c r="B528" s="25">
        <v>5731</v>
      </c>
      <c r="C528" s="25">
        <v>4.329999924</v>
      </c>
      <c r="D528" s="25">
        <v>4.329999924</v>
      </c>
      <c r="E528" s="25">
        <v>0</v>
      </c>
      <c r="F528" s="25">
        <v>0</v>
      </c>
      <c r="G528" s="25">
        <v>255</v>
      </c>
      <c r="H528" s="25">
        <v>2687</v>
      </c>
      <c r="I528" s="97"/>
    </row>
    <row r="529" spans="1:9" ht="18" x14ac:dyDescent="0.3">
      <c r="A529" s="1">
        <v>6775888955</v>
      </c>
      <c r="B529" s="25">
        <v>703</v>
      </c>
      <c r="C529" s="25">
        <v>0.5</v>
      </c>
      <c r="D529" s="25">
        <v>0.5</v>
      </c>
      <c r="E529" s="25">
        <v>2</v>
      </c>
      <c r="F529" s="25">
        <v>13</v>
      </c>
      <c r="G529" s="25">
        <v>15</v>
      </c>
      <c r="H529" s="25">
        <v>1993</v>
      </c>
      <c r="I529" s="97"/>
    </row>
    <row r="530" spans="1:9" ht="18" x14ac:dyDescent="0.3">
      <c r="A530" s="1">
        <v>6962181067</v>
      </c>
      <c r="B530" s="25">
        <v>12627</v>
      </c>
      <c r="C530" s="25">
        <v>8.3500003809999992</v>
      </c>
      <c r="D530" s="25">
        <v>8.3500003809999992</v>
      </c>
      <c r="E530" s="25">
        <v>38</v>
      </c>
      <c r="F530" s="25">
        <v>8</v>
      </c>
      <c r="G530" s="25">
        <v>288</v>
      </c>
      <c r="H530" s="25">
        <v>2182</v>
      </c>
      <c r="I530" s="97"/>
    </row>
    <row r="531" spans="1:9" ht="18" x14ac:dyDescent="0.3">
      <c r="A531" s="1">
        <v>7007744171</v>
      </c>
      <c r="B531" s="25">
        <v>15128</v>
      </c>
      <c r="C531" s="25">
        <v>10.119999890000001</v>
      </c>
      <c r="D531" s="25">
        <v>10.119999890000001</v>
      </c>
      <c r="E531" s="25">
        <v>16</v>
      </c>
      <c r="F531" s="25">
        <v>16</v>
      </c>
      <c r="G531" s="25">
        <v>401</v>
      </c>
      <c r="H531" s="25">
        <v>2836</v>
      </c>
      <c r="I531" s="97"/>
    </row>
    <row r="532" spans="1:9" ht="18" x14ac:dyDescent="0.3">
      <c r="A532" s="1">
        <v>7086361926</v>
      </c>
      <c r="B532" s="25">
        <v>11584</v>
      </c>
      <c r="C532" s="25">
        <v>7.8000001909999996</v>
      </c>
      <c r="D532" s="25">
        <v>7.8000001909999996</v>
      </c>
      <c r="E532" s="25">
        <v>54</v>
      </c>
      <c r="F532" s="25">
        <v>48</v>
      </c>
      <c r="G532" s="25">
        <v>161</v>
      </c>
      <c r="H532" s="25">
        <v>2862</v>
      </c>
      <c r="I532" s="97"/>
    </row>
    <row r="533" spans="1:9" ht="18" x14ac:dyDescent="0.3">
      <c r="A533" s="1">
        <v>8053475328</v>
      </c>
      <c r="B533" s="25">
        <v>15447</v>
      </c>
      <c r="C533" s="25">
        <v>12.399999619999999</v>
      </c>
      <c r="D533" s="25">
        <v>12.399999619999999</v>
      </c>
      <c r="E533" s="25">
        <v>90</v>
      </c>
      <c r="F533" s="25">
        <v>9</v>
      </c>
      <c r="G533" s="25">
        <v>153</v>
      </c>
      <c r="H533" s="25">
        <v>3062</v>
      </c>
      <c r="I533" s="97"/>
    </row>
    <row r="534" spans="1:9" ht="18" x14ac:dyDescent="0.3">
      <c r="A534" s="1">
        <v>8253242879</v>
      </c>
      <c r="B534" s="25">
        <v>2718</v>
      </c>
      <c r="C534" s="25">
        <v>1.7999999520000001</v>
      </c>
      <c r="D534" s="25">
        <v>1.7999999520000001</v>
      </c>
      <c r="E534" s="25">
        <v>11</v>
      </c>
      <c r="F534" s="25">
        <v>16</v>
      </c>
      <c r="G534" s="25">
        <v>20</v>
      </c>
      <c r="H534" s="25">
        <v>1580</v>
      </c>
      <c r="I534" s="97"/>
    </row>
    <row r="535" spans="1:9" ht="18" x14ac:dyDescent="0.3">
      <c r="A535" s="1">
        <v>8378563200</v>
      </c>
      <c r="B535" s="25">
        <v>5417</v>
      </c>
      <c r="C535" s="25">
        <v>4.3000001909999996</v>
      </c>
      <c r="D535" s="25">
        <v>4.3000001909999996</v>
      </c>
      <c r="E535" s="25">
        <v>11</v>
      </c>
      <c r="F535" s="25">
        <v>10</v>
      </c>
      <c r="G535" s="25">
        <v>139</v>
      </c>
      <c r="H535" s="25">
        <v>2884</v>
      </c>
      <c r="I535" s="97"/>
    </row>
    <row r="536" spans="1:9" ht="18" x14ac:dyDescent="0.3">
      <c r="A536" s="1">
        <v>8583815059</v>
      </c>
      <c r="B536" s="25">
        <v>6174</v>
      </c>
      <c r="C536" s="25">
        <v>4.8200001720000003</v>
      </c>
      <c r="D536" s="25">
        <v>4.8200001720000003</v>
      </c>
      <c r="E536" s="25">
        <v>0</v>
      </c>
      <c r="F536" s="25">
        <v>28</v>
      </c>
      <c r="G536" s="25">
        <v>203</v>
      </c>
      <c r="H536" s="25">
        <v>2757</v>
      </c>
      <c r="I536" s="97"/>
    </row>
    <row r="537" spans="1:9" ht="18" x14ac:dyDescent="0.3">
      <c r="A537" s="1">
        <v>8792009665</v>
      </c>
      <c r="B537" s="25">
        <v>6157</v>
      </c>
      <c r="C537" s="25">
        <v>3.9400000569999998</v>
      </c>
      <c r="D537" s="25">
        <v>3.9400000569999998</v>
      </c>
      <c r="E537" s="25">
        <v>0</v>
      </c>
      <c r="F537" s="25">
        <v>0</v>
      </c>
      <c r="G537" s="25">
        <v>310</v>
      </c>
      <c r="H537" s="25">
        <v>2780</v>
      </c>
      <c r="I537" s="97"/>
    </row>
    <row r="538" spans="1:9" ht="18" x14ac:dyDescent="0.3">
      <c r="A538" s="1">
        <v>8877689391</v>
      </c>
      <c r="B538" s="25">
        <v>14890</v>
      </c>
      <c r="C538" s="25">
        <v>11.30000019</v>
      </c>
      <c r="D538" s="25">
        <v>11.30000019</v>
      </c>
      <c r="E538" s="25">
        <v>58</v>
      </c>
      <c r="F538" s="25">
        <v>8</v>
      </c>
      <c r="G538" s="25">
        <v>231</v>
      </c>
      <c r="H538" s="25">
        <v>3060</v>
      </c>
      <c r="I538" s="97"/>
    </row>
    <row r="539" spans="1:9" ht="18" x14ac:dyDescent="0.3">
      <c r="A539" s="60" t="s">
        <v>100</v>
      </c>
      <c r="B539" s="61">
        <v>234289</v>
      </c>
      <c r="C539" s="61">
        <v>165.79999961800004</v>
      </c>
      <c r="D539" s="61">
        <v>164.91999950800002</v>
      </c>
      <c r="E539" s="61">
        <v>520</v>
      </c>
      <c r="F539" s="61">
        <v>448</v>
      </c>
      <c r="G539" s="61">
        <v>6559</v>
      </c>
      <c r="H539" s="61">
        <v>72722</v>
      </c>
      <c r="I539" s="97">
        <f>COUNT(A540:A572)</f>
        <v>32</v>
      </c>
    </row>
    <row r="540" spans="1:9" ht="18" x14ac:dyDescent="0.3">
      <c r="A540" s="1">
        <v>1503960366</v>
      </c>
      <c r="B540" s="25">
        <v>11181</v>
      </c>
      <c r="C540" s="25">
        <v>7.1500000950000002</v>
      </c>
      <c r="D540" s="25">
        <v>7.1500000950000002</v>
      </c>
      <c r="E540" s="25">
        <v>16</v>
      </c>
      <c r="F540" s="25">
        <v>12</v>
      </c>
      <c r="G540" s="25">
        <v>243</v>
      </c>
      <c r="H540" s="25">
        <v>1837</v>
      </c>
      <c r="I540" s="97"/>
    </row>
    <row r="541" spans="1:9" ht="18" x14ac:dyDescent="0.3">
      <c r="A541" s="1">
        <v>1624580081</v>
      </c>
      <c r="B541" s="25">
        <v>2390</v>
      </c>
      <c r="C541" s="25">
        <v>1.5499999520000001</v>
      </c>
      <c r="D541" s="25">
        <v>1.5499999520000001</v>
      </c>
      <c r="E541" s="25">
        <v>0</v>
      </c>
      <c r="F541" s="25">
        <v>0</v>
      </c>
      <c r="G541" s="25">
        <v>150</v>
      </c>
      <c r="H541" s="25">
        <v>1404</v>
      </c>
      <c r="I541" s="97"/>
    </row>
    <row r="542" spans="1:9" ht="18" x14ac:dyDescent="0.3">
      <c r="A542" s="1">
        <v>1644430081</v>
      </c>
      <c r="B542" s="25">
        <v>3176</v>
      </c>
      <c r="C542" s="25">
        <v>2.3099999430000002</v>
      </c>
      <c r="D542" s="25">
        <v>2.3099999430000002</v>
      </c>
      <c r="E542" s="25">
        <v>0</v>
      </c>
      <c r="F542" s="25">
        <v>0</v>
      </c>
      <c r="G542" s="25">
        <v>120</v>
      </c>
      <c r="H542" s="25">
        <v>2498</v>
      </c>
      <c r="I542" s="97"/>
    </row>
    <row r="543" spans="1:9" ht="18" x14ac:dyDescent="0.3">
      <c r="A543" s="1">
        <v>1844505072</v>
      </c>
      <c r="B543" s="25">
        <v>4920</v>
      </c>
      <c r="C543" s="25">
        <v>3.25</v>
      </c>
      <c r="D543" s="25">
        <v>3.25</v>
      </c>
      <c r="E543" s="25">
        <v>0</v>
      </c>
      <c r="F543" s="25">
        <v>0</v>
      </c>
      <c r="G543" s="25">
        <v>247</v>
      </c>
      <c r="H543" s="25">
        <v>1856</v>
      </c>
      <c r="I543" s="97"/>
    </row>
    <row r="544" spans="1:9" ht="18" x14ac:dyDescent="0.3">
      <c r="A544" s="1">
        <v>1927972279</v>
      </c>
      <c r="B544" s="25">
        <v>0</v>
      </c>
      <c r="C544" s="25">
        <v>0</v>
      </c>
      <c r="D544" s="25">
        <v>0</v>
      </c>
      <c r="E544" s="25">
        <v>0</v>
      </c>
      <c r="F544" s="25">
        <v>0</v>
      </c>
      <c r="G544" s="25">
        <v>0</v>
      </c>
      <c r="H544" s="25">
        <v>2063</v>
      </c>
      <c r="I544" s="97"/>
    </row>
    <row r="545" spans="1:9" ht="18" x14ac:dyDescent="0.3">
      <c r="A545" s="1">
        <v>2022484408</v>
      </c>
      <c r="B545" s="25">
        <v>10245</v>
      </c>
      <c r="C545" s="25">
        <v>7.1900000569999998</v>
      </c>
      <c r="D545" s="25">
        <v>7.1900000569999998</v>
      </c>
      <c r="E545" s="25">
        <v>21</v>
      </c>
      <c r="F545" s="25">
        <v>40</v>
      </c>
      <c r="G545" s="25">
        <v>281</v>
      </c>
      <c r="H545" s="25">
        <v>2611</v>
      </c>
      <c r="I545" s="97"/>
    </row>
    <row r="546" spans="1:9" ht="18" x14ac:dyDescent="0.3">
      <c r="A546" s="1">
        <v>2026352035</v>
      </c>
      <c r="B546" s="25">
        <v>7604</v>
      </c>
      <c r="C546" s="25">
        <v>4.7100000380000004</v>
      </c>
      <c r="D546" s="25">
        <v>4.7100000380000004</v>
      </c>
      <c r="E546" s="25">
        <v>0</v>
      </c>
      <c r="F546" s="25">
        <v>0</v>
      </c>
      <c r="G546" s="25">
        <v>352</v>
      </c>
      <c r="H546" s="25">
        <v>1692</v>
      </c>
      <c r="I546" s="97"/>
    </row>
    <row r="547" spans="1:9" ht="18" x14ac:dyDescent="0.3">
      <c r="A547" s="1">
        <v>2320127002</v>
      </c>
      <c r="B547" s="25">
        <v>924</v>
      </c>
      <c r="C547" s="25">
        <v>0.62000000499999997</v>
      </c>
      <c r="D547" s="25">
        <v>0.62000000499999997</v>
      </c>
      <c r="E547" s="25">
        <v>0</v>
      </c>
      <c r="F547" s="25">
        <v>0</v>
      </c>
      <c r="G547" s="25">
        <v>45</v>
      </c>
      <c r="H547" s="25">
        <v>1410</v>
      </c>
      <c r="I547" s="97"/>
    </row>
    <row r="548" spans="1:9" ht="18" x14ac:dyDescent="0.3">
      <c r="A548" s="1">
        <v>2347167796</v>
      </c>
      <c r="B548" s="25">
        <v>42</v>
      </c>
      <c r="C548" s="25">
        <v>2.9999998999999999E-2</v>
      </c>
      <c r="D548" s="25">
        <v>2.9999998999999999E-2</v>
      </c>
      <c r="E548" s="25">
        <v>0</v>
      </c>
      <c r="F548" s="25">
        <v>0</v>
      </c>
      <c r="G548" s="25">
        <v>4</v>
      </c>
      <c r="H548" s="25">
        <v>403</v>
      </c>
      <c r="I548" s="97"/>
    </row>
    <row r="549" spans="1:9" ht="18" x14ac:dyDescent="0.3">
      <c r="A549" s="1">
        <v>2873212765</v>
      </c>
      <c r="B549" s="25">
        <v>7365</v>
      </c>
      <c r="C549" s="25">
        <v>4.9499998090000004</v>
      </c>
      <c r="D549" s="25">
        <v>4.9499998090000004</v>
      </c>
      <c r="E549" s="25">
        <v>20</v>
      </c>
      <c r="F549" s="25">
        <v>23</v>
      </c>
      <c r="G549" s="25">
        <v>206</v>
      </c>
      <c r="H549" s="25">
        <v>1780</v>
      </c>
      <c r="I549" s="97"/>
    </row>
    <row r="550" spans="1:9" ht="18" x14ac:dyDescent="0.3">
      <c r="A550" s="1">
        <v>3372868164</v>
      </c>
      <c r="B550" s="25">
        <v>9135</v>
      </c>
      <c r="C550" s="25">
        <v>6.2300000190000002</v>
      </c>
      <c r="D550" s="25">
        <v>6.2300000190000002</v>
      </c>
      <c r="E550" s="25">
        <v>0</v>
      </c>
      <c r="F550" s="25">
        <v>0</v>
      </c>
      <c r="G550" s="25">
        <v>402</v>
      </c>
      <c r="H550" s="25">
        <v>2044</v>
      </c>
      <c r="I550" s="97"/>
    </row>
    <row r="551" spans="1:9" ht="18" x14ac:dyDescent="0.3">
      <c r="A551" s="1">
        <v>3977333714</v>
      </c>
      <c r="B551" s="25">
        <v>10645</v>
      </c>
      <c r="C551" s="25">
        <v>7.75</v>
      </c>
      <c r="D551" s="25">
        <v>7.75</v>
      </c>
      <c r="E551" s="25">
        <v>36</v>
      </c>
      <c r="F551" s="25">
        <v>32</v>
      </c>
      <c r="G551" s="25">
        <v>150</v>
      </c>
      <c r="H551" s="25">
        <v>1545</v>
      </c>
      <c r="I551" s="97"/>
    </row>
    <row r="552" spans="1:9" ht="18" x14ac:dyDescent="0.3">
      <c r="A552" s="1">
        <v>4020332650</v>
      </c>
      <c r="B552" s="25">
        <v>0</v>
      </c>
      <c r="C552" s="25">
        <v>0</v>
      </c>
      <c r="D552" s="25">
        <v>0</v>
      </c>
      <c r="E552" s="25">
        <v>0</v>
      </c>
      <c r="F552" s="25">
        <v>0</v>
      </c>
      <c r="G552" s="25">
        <v>0</v>
      </c>
      <c r="H552" s="25">
        <v>1980</v>
      </c>
      <c r="I552" s="97"/>
    </row>
    <row r="553" spans="1:9" ht="18" x14ac:dyDescent="0.3">
      <c r="A553" s="1">
        <v>4319703577</v>
      </c>
      <c r="B553" s="25">
        <v>7990</v>
      </c>
      <c r="C553" s="25">
        <v>5.3600001339999999</v>
      </c>
      <c r="D553" s="25">
        <v>5.3600001339999999</v>
      </c>
      <c r="E553" s="25">
        <v>6</v>
      </c>
      <c r="F553" s="25">
        <v>18</v>
      </c>
      <c r="G553" s="25">
        <v>289</v>
      </c>
      <c r="H553" s="25">
        <v>2175</v>
      </c>
      <c r="I553" s="97"/>
    </row>
    <row r="554" spans="1:9" ht="18" x14ac:dyDescent="0.3">
      <c r="A554" s="1">
        <v>4388161847</v>
      </c>
      <c r="B554" s="25">
        <v>9232</v>
      </c>
      <c r="C554" s="25">
        <v>7.0999999049999998</v>
      </c>
      <c r="D554" s="25">
        <v>7.0999999049999998</v>
      </c>
      <c r="E554" s="25">
        <v>13</v>
      </c>
      <c r="F554" s="25">
        <v>16</v>
      </c>
      <c r="G554" s="25">
        <v>236</v>
      </c>
      <c r="H554" s="25">
        <v>2979</v>
      </c>
      <c r="I554" s="97"/>
    </row>
    <row r="555" spans="1:9" ht="18" x14ac:dyDescent="0.3">
      <c r="A555" s="1">
        <v>4445114986</v>
      </c>
      <c r="B555" s="25">
        <v>4676</v>
      </c>
      <c r="C555" s="25">
        <v>3.1400001049999999</v>
      </c>
      <c r="D555" s="25">
        <v>3.1400001049999999</v>
      </c>
      <c r="E555" s="25">
        <v>0</v>
      </c>
      <c r="F555" s="25">
        <v>0</v>
      </c>
      <c r="G555" s="25">
        <v>226</v>
      </c>
      <c r="H555" s="25">
        <v>2196</v>
      </c>
      <c r="I555" s="97"/>
    </row>
    <row r="556" spans="1:9" ht="18" x14ac:dyDescent="0.3">
      <c r="A556" s="1">
        <v>4558609924</v>
      </c>
      <c r="B556" s="25">
        <v>7833</v>
      </c>
      <c r="C556" s="25">
        <v>5.1799998279999997</v>
      </c>
      <c r="D556" s="25">
        <v>5.1799998279999997</v>
      </c>
      <c r="E556" s="25">
        <v>15</v>
      </c>
      <c r="F556" s="25">
        <v>29</v>
      </c>
      <c r="G556" s="25">
        <v>197</v>
      </c>
      <c r="H556" s="25">
        <v>1918</v>
      </c>
      <c r="I556" s="97"/>
    </row>
    <row r="557" spans="1:9" ht="18" x14ac:dyDescent="0.3">
      <c r="A557" s="1">
        <v>4702921684</v>
      </c>
      <c r="B557" s="25">
        <v>9930</v>
      </c>
      <c r="C557" s="25">
        <v>8.0500001910000005</v>
      </c>
      <c r="D557" s="25">
        <v>8.0500001910000005</v>
      </c>
      <c r="E557" s="25">
        <v>12</v>
      </c>
      <c r="F557" s="25">
        <v>19</v>
      </c>
      <c r="G557" s="25">
        <v>267</v>
      </c>
      <c r="H557" s="25">
        <v>3165</v>
      </c>
      <c r="I557" s="97"/>
    </row>
    <row r="558" spans="1:9" ht="18" x14ac:dyDescent="0.3">
      <c r="A558" s="1">
        <v>5553957443</v>
      </c>
      <c r="B558" s="25">
        <v>12764</v>
      </c>
      <c r="C558" s="25">
        <v>8.3299999239999991</v>
      </c>
      <c r="D558" s="25">
        <v>8.3299999239999991</v>
      </c>
      <c r="E558" s="25">
        <v>46</v>
      </c>
      <c r="F558" s="25">
        <v>15</v>
      </c>
      <c r="G558" s="25">
        <v>270</v>
      </c>
      <c r="H558" s="25">
        <v>2169</v>
      </c>
      <c r="I558" s="97"/>
    </row>
    <row r="559" spans="1:9" ht="18" x14ac:dyDescent="0.3">
      <c r="A559" s="1">
        <v>5577150313</v>
      </c>
      <c r="B559" s="25">
        <v>7924</v>
      </c>
      <c r="C559" s="25">
        <v>5.920000076</v>
      </c>
      <c r="D559" s="25">
        <v>5.920000076</v>
      </c>
      <c r="E559" s="25">
        <v>97</v>
      </c>
      <c r="F559" s="25">
        <v>36</v>
      </c>
      <c r="G559" s="25">
        <v>165</v>
      </c>
      <c r="H559" s="25">
        <v>3544</v>
      </c>
      <c r="I559" s="97"/>
    </row>
    <row r="560" spans="1:9" ht="18" x14ac:dyDescent="0.3">
      <c r="A560" s="1">
        <v>6117666160</v>
      </c>
      <c r="B560" s="25">
        <v>9592</v>
      </c>
      <c r="C560" s="25">
        <v>7.2399997709999999</v>
      </c>
      <c r="D560" s="25">
        <v>7.2399997709999999</v>
      </c>
      <c r="E560" s="25">
        <v>0</v>
      </c>
      <c r="F560" s="25">
        <v>0</v>
      </c>
      <c r="G560" s="25">
        <v>461</v>
      </c>
      <c r="H560" s="25">
        <v>2560</v>
      </c>
      <c r="I560" s="97"/>
    </row>
    <row r="561" spans="1:9" ht="18" x14ac:dyDescent="0.3">
      <c r="A561" s="1">
        <v>6290855005</v>
      </c>
      <c r="B561" s="25">
        <v>0</v>
      </c>
      <c r="C561" s="25">
        <v>0</v>
      </c>
      <c r="D561" s="25">
        <v>0</v>
      </c>
      <c r="E561" s="25">
        <v>0</v>
      </c>
      <c r="F561" s="25">
        <v>0</v>
      </c>
      <c r="G561" s="25">
        <v>0</v>
      </c>
      <c r="H561" s="25">
        <v>2060</v>
      </c>
      <c r="I561" s="97"/>
    </row>
    <row r="562" spans="1:9" ht="18" x14ac:dyDescent="0.3">
      <c r="A562" s="1">
        <v>6775888955</v>
      </c>
      <c r="B562" s="25">
        <v>0</v>
      </c>
      <c r="C562" s="25">
        <v>0</v>
      </c>
      <c r="D562" s="25">
        <v>0</v>
      </c>
      <c r="E562" s="25">
        <v>0</v>
      </c>
      <c r="F562" s="25">
        <v>0</v>
      </c>
      <c r="G562" s="25">
        <v>0</v>
      </c>
      <c r="H562" s="25">
        <v>1841</v>
      </c>
      <c r="I562" s="97"/>
    </row>
    <row r="563" spans="1:9" ht="18" x14ac:dyDescent="0.3">
      <c r="A563" s="1">
        <v>6962181067</v>
      </c>
      <c r="B563" s="25">
        <v>10762</v>
      </c>
      <c r="C563" s="25">
        <v>7.1100001339999999</v>
      </c>
      <c r="D563" s="25">
        <v>7.1100001339999999</v>
      </c>
      <c r="E563" s="25">
        <v>12</v>
      </c>
      <c r="F563" s="25">
        <v>15</v>
      </c>
      <c r="G563" s="25">
        <v>369</v>
      </c>
      <c r="H563" s="25">
        <v>2254</v>
      </c>
      <c r="I563" s="97"/>
    </row>
    <row r="564" spans="1:9" ht="18" x14ac:dyDescent="0.3">
      <c r="A564" s="1">
        <v>7007744171</v>
      </c>
      <c r="B564" s="25">
        <v>20067</v>
      </c>
      <c r="C564" s="25">
        <v>14.30000019</v>
      </c>
      <c r="D564" s="25">
        <v>13.420000079999999</v>
      </c>
      <c r="E564" s="25">
        <v>55</v>
      </c>
      <c r="F564" s="25">
        <v>42</v>
      </c>
      <c r="G564" s="25">
        <v>382</v>
      </c>
      <c r="H564" s="25">
        <v>3180</v>
      </c>
      <c r="I564" s="97"/>
    </row>
    <row r="565" spans="1:9" ht="18" x14ac:dyDescent="0.3">
      <c r="A565" s="1">
        <v>7086361926</v>
      </c>
      <c r="B565" s="25">
        <v>7881</v>
      </c>
      <c r="C565" s="25">
        <v>4.9499998090000004</v>
      </c>
      <c r="D565" s="25">
        <v>4.9499998090000004</v>
      </c>
      <c r="E565" s="25">
        <v>24</v>
      </c>
      <c r="F565" s="25">
        <v>36</v>
      </c>
      <c r="G565" s="25">
        <v>182</v>
      </c>
      <c r="H565" s="25">
        <v>2616</v>
      </c>
      <c r="I565" s="97"/>
    </row>
    <row r="566" spans="1:9" ht="18" x14ac:dyDescent="0.3">
      <c r="A566" s="1">
        <v>8053475328</v>
      </c>
      <c r="B566" s="25">
        <v>12315</v>
      </c>
      <c r="C566" s="25">
        <v>9.6499996190000008</v>
      </c>
      <c r="D566" s="25">
        <v>9.6499996190000008</v>
      </c>
      <c r="E566" s="25">
        <v>58</v>
      </c>
      <c r="F566" s="25">
        <v>8</v>
      </c>
      <c r="G566" s="25">
        <v>159</v>
      </c>
      <c r="H566" s="25">
        <v>2794</v>
      </c>
      <c r="I566" s="97"/>
    </row>
    <row r="567" spans="1:9" ht="18" x14ac:dyDescent="0.3">
      <c r="A567" s="1">
        <v>8253242879</v>
      </c>
      <c r="B567" s="25">
        <v>6260</v>
      </c>
      <c r="C567" s="25">
        <v>4.2600002290000001</v>
      </c>
      <c r="D567" s="25">
        <v>4.2600002290000001</v>
      </c>
      <c r="E567" s="25">
        <v>16</v>
      </c>
      <c r="F567" s="25">
        <v>14</v>
      </c>
      <c r="G567" s="25">
        <v>136</v>
      </c>
      <c r="H567" s="25">
        <v>1854</v>
      </c>
      <c r="I567" s="97"/>
    </row>
    <row r="568" spans="1:9" ht="18" x14ac:dyDescent="0.3">
      <c r="A568" s="1">
        <v>8378563200</v>
      </c>
      <c r="B568" s="25">
        <v>6175</v>
      </c>
      <c r="C568" s="25">
        <v>4.9000000950000002</v>
      </c>
      <c r="D568" s="25">
        <v>4.9000000950000002</v>
      </c>
      <c r="E568" s="25">
        <v>3</v>
      </c>
      <c r="F568" s="25">
        <v>7</v>
      </c>
      <c r="G568" s="25">
        <v>172</v>
      </c>
      <c r="H568" s="25">
        <v>2982</v>
      </c>
      <c r="I568" s="97"/>
    </row>
    <row r="569" spans="1:9" ht="18" x14ac:dyDescent="0.3">
      <c r="A569" s="1">
        <v>8583815059</v>
      </c>
      <c r="B569" s="25">
        <v>15168</v>
      </c>
      <c r="C569" s="25">
        <v>11.829999920000001</v>
      </c>
      <c r="D569" s="25">
        <v>11.829999920000001</v>
      </c>
      <c r="E569" s="25">
        <v>46</v>
      </c>
      <c r="F569" s="25">
        <v>67</v>
      </c>
      <c r="G569" s="25">
        <v>258</v>
      </c>
      <c r="H569" s="25">
        <v>3513</v>
      </c>
      <c r="I569" s="97"/>
    </row>
    <row r="570" spans="1:9" ht="18" x14ac:dyDescent="0.3">
      <c r="A570" s="1">
        <v>8792009665</v>
      </c>
      <c r="B570" s="25">
        <v>8360</v>
      </c>
      <c r="C570" s="25">
        <v>5.3499999049999998</v>
      </c>
      <c r="D570" s="25">
        <v>5.3499999049999998</v>
      </c>
      <c r="E570" s="25">
        <v>6</v>
      </c>
      <c r="F570" s="25">
        <v>14</v>
      </c>
      <c r="G570" s="25">
        <v>380</v>
      </c>
      <c r="H570" s="25">
        <v>3101</v>
      </c>
      <c r="I570" s="97"/>
    </row>
    <row r="571" spans="1:9" ht="18" x14ac:dyDescent="0.3">
      <c r="A571" s="1">
        <v>8877689391</v>
      </c>
      <c r="B571" s="25">
        <v>9733</v>
      </c>
      <c r="C571" s="25">
        <v>7.3899998660000001</v>
      </c>
      <c r="D571" s="25">
        <v>7.3899998660000001</v>
      </c>
      <c r="E571" s="25">
        <v>18</v>
      </c>
      <c r="F571" s="25">
        <v>5</v>
      </c>
      <c r="G571" s="25">
        <v>210</v>
      </c>
      <c r="H571" s="25">
        <v>2698</v>
      </c>
      <c r="I571" s="97"/>
    </row>
    <row r="572" spans="1:9" ht="18" x14ac:dyDescent="0.3">
      <c r="A572" s="60" t="s">
        <v>101</v>
      </c>
      <c r="B572" s="61">
        <v>258726</v>
      </c>
      <c r="C572" s="61">
        <v>189.11999821499998</v>
      </c>
      <c r="D572" s="61">
        <v>189.11999821499998</v>
      </c>
      <c r="E572" s="61">
        <v>628</v>
      </c>
      <c r="F572" s="61">
        <v>513</v>
      </c>
      <c r="G572" s="61">
        <v>6775</v>
      </c>
      <c r="H572" s="61">
        <v>73592</v>
      </c>
      <c r="I572" s="97">
        <f>COUNT(A573:A605)</f>
        <v>33</v>
      </c>
    </row>
    <row r="573" spans="1:9" ht="18" x14ac:dyDescent="0.3">
      <c r="A573" s="1">
        <v>1503960366</v>
      </c>
      <c r="B573" s="25">
        <v>14673</v>
      </c>
      <c r="C573" s="25">
        <v>9.25</v>
      </c>
      <c r="D573" s="25">
        <v>9.25</v>
      </c>
      <c r="E573" s="25">
        <v>52</v>
      </c>
      <c r="F573" s="25">
        <v>34</v>
      </c>
      <c r="G573" s="25">
        <v>217</v>
      </c>
      <c r="H573" s="25">
        <v>1947</v>
      </c>
      <c r="I573" s="97"/>
    </row>
    <row r="574" spans="1:9" ht="18" x14ac:dyDescent="0.3">
      <c r="A574" s="1">
        <v>1624580081</v>
      </c>
      <c r="B574" s="25">
        <v>6474</v>
      </c>
      <c r="C574" s="25">
        <v>4.3000001909999996</v>
      </c>
      <c r="D574" s="25">
        <v>4.3000001909999996</v>
      </c>
      <c r="E574" s="25">
        <v>11</v>
      </c>
      <c r="F574" s="25">
        <v>23</v>
      </c>
      <c r="G574" s="25">
        <v>224</v>
      </c>
      <c r="H574" s="25">
        <v>1655</v>
      </c>
      <c r="I574" s="97"/>
    </row>
    <row r="575" spans="1:9" ht="18" x14ac:dyDescent="0.3">
      <c r="A575" s="1">
        <v>1644430081</v>
      </c>
      <c r="B575" s="25">
        <v>18213</v>
      </c>
      <c r="C575" s="25">
        <v>13.239999770000001</v>
      </c>
      <c r="D575" s="25">
        <v>13.239999770000001</v>
      </c>
      <c r="E575" s="25">
        <v>9</v>
      </c>
      <c r="F575" s="25">
        <v>71</v>
      </c>
      <c r="G575" s="25">
        <v>402</v>
      </c>
      <c r="H575" s="25">
        <v>3846</v>
      </c>
      <c r="I575" s="97"/>
    </row>
    <row r="576" spans="1:9" ht="18" x14ac:dyDescent="0.3">
      <c r="A576" s="1">
        <v>1844505072</v>
      </c>
      <c r="B576" s="25">
        <v>4014</v>
      </c>
      <c r="C576" s="25">
        <v>2.670000076</v>
      </c>
      <c r="D576" s="25">
        <v>2.670000076</v>
      </c>
      <c r="E576" s="25">
        <v>0</v>
      </c>
      <c r="F576" s="25">
        <v>0</v>
      </c>
      <c r="G576" s="25">
        <v>184</v>
      </c>
      <c r="H576" s="25">
        <v>1763</v>
      </c>
      <c r="I576" s="97"/>
    </row>
    <row r="577" spans="1:9" ht="18" x14ac:dyDescent="0.3">
      <c r="A577" s="1">
        <v>1927972279</v>
      </c>
      <c r="B577" s="25">
        <v>0</v>
      </c>
      <c r="C577" s="25">
        <v>0</v>
      </c>
      <c r="D577" s="25">
        <v>0</v>
      </c>
      <c r="E577" s="25">
        <v>0</v>
      </c>
      <c r="F577" s="25">
        <v>0</v>
      </c>
      <c r="G577" s="25">
        <v>0</v>
      </c>
      <c r="H577" s="25">
        <v>2064</v>
      </c>
      <c r="I577" s="97"/>
    </row>
    <row r="578" spans="1:9" ht="18" x14ac:dyDescent="0.3">
      <c r="A578" s="1">
        <v>2022484408</v>
      </c>
      <c r="B578" s="25">
        <v>18387</v>
      </c>
      <c r="C578" s="25">
        <v>12.90999985</v>
      </c>
      <c r="D578" s="25">
        <v>12.90999985</v>
      </c>
      <c r="E578" s="25">
        <v>13</v>
      </c>
      <c r="F578" s="25">
        <v>23</v>
      </c>
      <c r="G578" s="25">
        <v>361</v>
      </c>
      <c r="H578" s="25">
        <v>2732</v>
      </c>
      <c r="I578" s="97"/>
    </row>
    <row r="579" spans="1:9" ht="18" x14ac:dyDescent="0.3">
      <c r="A579" s="1">
        <v>2026352035</v>
      </c>
      <c r="B579" s="25">
        <v>4729</v>
      </c>
      <c r="C579" s="25">
        <v>2.9300000669999999</v>
      </c>
      <c r="D579" s="25">
        <v>2.9300000669999999</v>
      </c>
      <c r="E579" s="25">
        <v>0</v>
      </c>
      <c r="F579" s="25">
        <v>0</v>
      </c>
      <c r="G579" s="25">
        <v>233</v>
      </c>
      <c r="H579" s="25">
        <v>1506</v>
      </c>
      <c r="I579" s="97"/>
    </row>
    <row r="580" spans="1:9" ht="18" x14ac:dyDescent="0.3">
      <c r="A580" s="1">
        <v>2320127002</v>
      </c>
      <c r="B580" s="25">
        <v>4571</v>
      </c>
      <c r="C580" s="25">
        <v>3.079999924</v>
      </c>
      <c r="D580" s="25">
        <v>3.079999924</v>
      </c>
      <c r="E580" s="25">
        <v>0</v>
      </c>
      <c r="F580" s="25">
        <v>0</v>
      </c>
      <c r="G580" s="25">
        <v>234</v>
      </c>
      <c r="H580" s="25">
        <v>1779</v>
      </c>
      <c r="I580" s="97"/>
    </row>
    <row r="581" spans="1:9" ht="18" x14ac:dyDescent="0.3">
      <c r="A581" s="1">
        <v>2873212765</v>
      </c>
      <c r="B581" s="25">
        <v>8452</v>
      </c>
      <c r="C581" s="25">
        <v>5.6799998279999997</v>
      </c>
      <c r="D581" s="25">
        <v>5.6799998279999997</v>
      </c>
      <c r="E581" s="25">
        <v>5</v>
      </c>
      <c r="F581" s="25">
        <v>20</v>
      </c>
      <c r="G581" s="25">
        <v>248</v>
      </c>
      <c r="H581" s="25">
        <v>1830</v>
      </c>
      <c r="I581" s="97"/>
    </row>
    <row r="582" spans="1:9" ht="18" x14ac:dyDescent="0.3">
      <c r="A582" s="1">
        <v>3372868164</v>
      </c>
      <c r="B582" s="25">
        <v>5250</v>
      </c>
      <c r="C582" s="25">
        <v>3.579999924</v>
      </c>
      <c r="D582" s="25">
        <v>3.579999924</v>
      </c>
      <c r="E582" s="25">
        <v>17</v>
      </c>
      <c r="F582" s="25">
        <v>4</v>
      </c>
      <c r="G582" s="25">
        <v>300</v>
      </c>
      <c r="H582" s="25">
        <v>1946</v>
      </c>
      <c r="I582" s="97"/>
    </row>
    <row r="583" spans="1:9" ht="18" x14ac:dyDescent="0.3">
      <c r="A583" s="1">
        <v>3977333714</v>
      </c>
      <c r="B583" s="25">
        <v>13238</v>
      </c>
      <c r="C583" s="25">
        <v>9.1999998089999995</v>
      </c>
      <c r="D583" s="25">
        <v>9.1999998089999995</v>
      </c>
      <c r="E583" s="25">
        <v>43</v>
      </c>
      <c r="F583" s="25">
        <v>52</v>
      </c>
      <c r="G583" s="25">
        <v>194</v>
      </c>
      <c r="H583" s="25">
        <v>1650</v>
      </c>
      <c r="I583" s="97"/>
    </row>
    <row r="584" spans="1:9" ht="18" x14ac:dyDescent="0.3">
      <c r="A584" s="1">
        <v>4020332650</v>
      </c>
      <c r="B584" s="25">
        <v>0</v>
      </c>
      <c r="C584" s="25">
        <v>0</v>
      </c>
      <c r="D584" s="25">
        <v>0</v>
      </c>
      <c r="E584" s="25">
        <v>0</v>
      </c>
      <c r="F584" s="25">
        <v>0</v>
      </c>
      <c r="G584" s="25">
        <v>0</v>
      </c>
      <c r="H584" s="25">
        <v>1980</v>
      </c>
      <c r="I584" s="97"/>
    </row>
    <row r="585" spans="1:9" ht="18" x14ac:dyDescent="0.3">
      <c r="A585" s="1">
        <v>4319703577</v>
      </c>
      <c r="B585" s="25">
        <v>8221</v>
      </c>
      <c r="C585" s="25">
        <v>5.5199999809999998</v>
      </c>
      <c r="D585" s="25">
        <v>5.5199999809999998</v>
      </c>
      <c r="E585" s="25">
        <v>6</v>
      </c>
      <c r="F585" s="25">
        <v>38</v>
      </c>
      <c r="G585" s="25">
        <v>196</v>
      </c>
      <c r="H585" s="25">
        <v>2092</v>
      </c>
      <c r="I585" s="97"/>
    </row>
    <row r="586" spans="1:9" ht="18" x14ac:dyDescent="0.3">
      <c r="A586" s="1">
        <v>4388161847</v>
      </c>
      <c r="B586" s="25">
        <v>12533</v>
      </c>
      <c r="C586" s="25">
        <v>9.6400003430000005</v>
      </c>
      <c r="D586" s="25">
        <v>9.6400003430000005</v>
      </c>
      <c r="E586" s="25">
        <v>14</v>
      </c>
      <c r="F586" s="25">
        <v>43</v>
      </c>
      <c r="G586" s="25">
        <v>300</v>
      </c>
      <c r="H586" s="25">
        <v>3283</v>
      </c>
      <c r="I586" s="97"/>
    </row>
    <row r="587" spans="1:9" ht="18" x14ac:dyDescent="0.3">
      <c r="A587" s="1">
        <v>4445114986</v>
      </c>
      <c r="B587" s="25">
        <v>6222</v>
      </c>
      <c r="C587" s="25">
        <v>4.1799998279999997</v>
      </c>
      <c r="D587" s="25">
        <v>4.1799998279999997</v>
      </c>
      <c r="E587" s="25">
        <v>0</v>
      </c>
      <c r="F587" s="25">
        <v>0</v>
      </c>
      <c r="G587" s="25">
        <v>290</v>
      </c>
      <c r="H587" s="25">
        <v>2363</v>
      </c>
      <c r="I587" s="97"/>
    </row>
    <row r="588" spans="1:9" ht="18" x14ac:dyDescent="0.3">
      <c r="A588" s="1">
        <v>4558609924</v>
      </c>
      <c r="B588" s="25">
        <v>10319</v>
      </c>
      <c r="C588" s="25">
        <v>6.8200001720000003</v>
      </c>
      <c r="D588" s="25">
        <v>6.8200001720000003</v>
      </c>
      <c r="E588" s="25">
        <v>7</v>
      </c>
      <c r="F588" s="25">
        <v>29</v>
      </c>
      <c r="G588" s="25">
        <v>293</v>
      </c>
      <c r="H588" s="25">
        <v>2105</v>
      </c>
      <c r="I588" s="97"/>
    </row>
    <row r="589" spans="1:9" ht="18" x14ac:dyDescent="0.3">
      <c r="A589" s="1">
        <v>4702921684</v>
      </c>
      <c r="B589" s="25">
        <v>10144</v>
      </c>
      <c r="C589" s="25">
        <v>8.2299995419999998</v>
      </c>
      <c r="D589" s="25">
        <v>8.2299995419999998</v>
      </c>
      <c r="E589" s="25">
        <v>4</v>
      </c>
      <c r="F589" s="25">
        <v>36</v>
      </c>
      <c r="G589" s="25">
        <v>263</v>
      </c>
      <c r="H589" s="25">
        <v>3115</v>
      </c>
      <c r="I589" s="97"/>
    </row>
    <row r="590" spans="1:9" ht="18" x14ac:dyDescent="0.3">
      <c r="A590" s="1">
        <v>5553957443</v>
      </c>
      <c r="B590" s="25">
        <v>1202</v>
      </c>
      <c r="C590" s="25">
        <v>0.77999997099999996</v>
      </c>
      <c r="D590" s="25">
        <v>0.77999997099999996</v>
      </c>
      <c r="E590" s="25">
        <v>0</v>
      </c>
      <c r="F590" s="25">
        <v>0</v>
      </c>
      <c r="G590" s="25">
        <v>84</v>
      </c>
      <c r="H590" s="25">
        <v>1463</v>
      </c>
      <c r="I590" s="97"/>
    </row>
    <row r="591" spans="1:9" ht="18" x14ac:dyDescent="0.3">
      <c r="A591" s="1">
        <v>5577150313</v>
      </c>
      <c r="B591" s="25">
        <v>12363</v>
      </c>
      <c r="C591" s="25">
        <v>9.2399997710000008</v>
      </c>
      <c r="D591" s="25">
        <v>9.2399997710000008</v>
      </c>
      <c r="E591" s="25">
        <v>207</v>
      </c>
      <c r="F591" s="25">
        <v>45</v>
      </c>
      <c r="G591" s="25">
        <v>163</v>
      </c>
      <c r="H591" s="25">
        <v>4501</v>
      </c>
      <c r="I591" s="97"/>
    </row>
    <row r="592" spans="1:9" ht="18" x14ac:dyDescent="0.3">
      <c r="A592" s="1">
        <v>6117666160</v>
      </c>
      <c r="B592" s="25">
        <v>6987</v>
      </c>
      <c r="C592" s="25">
        <v>5.2800002099999999</v>
      </c>
      <c r="D592" s="25">
        <v>5.2800002099999999</v>
      </c>
      <c r="E592" s="25">
        <v>0</v>
      </c>
      <c r="F592" s="25">
        <v>0</v>
      </c>
      <c r="G592" s="25">
        <v>343</v>
      </c>
      <c r="H592" s="25">
        <v>2275</v>
      </c>
      <c r="I592" s="97"/>
    </row>
    <row r="593" spans="1:9" ht="18" x14ac:dyDescent="0.3">
      <c r="A593" s="1">
        <v>6290855005</v>
      </c>
      <c r="B593" s="25">
        <v>6744</v>
      </c>
      <c r="C593" s="25">
        <v>5.0999999049999998</v>
      </c>
      <c r="D593" s="25">
        <v>5.0999999049999998</v>
      </c>
      <c r="E593" s="25">
        <v>0</v>
      </c>
      <c r="F593" s="25">
        <v>0</v>
      </c>
      <c r="G593" s="25">
        <v>324</v>
      </c>
      <c r="H593" s="25">
        <v>2843</v>
      </c>
      <c r="I593" s="97"/>
    </row>
    <row r="594" spans="1:9" ht="18" x14ac:dyDescent="0.3">
      <c r="A594" s="1">
        <v>6775888955</v>
      </c>
      <c r="B594" s="25">
        <v>2503</v>
      </c>
      <c r="C594" s="25">
        <v>1.789999962</v>
      </c>
      <c r="D594" s="25">
        <v>1.789999962</v>
      </c>
      <c r="E594" s="25">
        <v>3</v>
      </c>
      <c r="F594" s="25">
        <v>9</v>
      </c>
      <c r="G594" s="25">
        <v>84</v>
      </c>
      <c r="H594" s="25">
        <v>2280</v>
      </c>
      <c r="I594" s="97"/>
    </row>
    <row r="595" spans="1:9" ht="18" x14ac:dyDescent="0.3">
      <c r="A595" s="1">
        <v>6962181067</v>
      </c>
      <c r="B595" s="25">
        <v>10081</v>
      </c>
      <c r="C595" s="25">
        <v>6.6599998469999999</v>
      </c>
      <c r="D595" s="25">
        <v>6.6599998469999999</v>
      </c>
      <c r="E595" s="25">
        <v>32</v>
      </c>
      <c r="F595" s="25">
        <v>16</v>
      </c>
      <c r="G595" s="25">
        <v>237</v>
      </c>
      <c r="H595" s="25">
        <v>2002</v>
      </c>
      <c r="I595" s="97"/>
    </row>
    <row r="596" spans="1:9" ht="18" x14ac:dyDescent="0.3">
      <c r="A596" s="1">
        <v>7007744171</v>
      </c>
      <c r="B596" s="25">
        <v>3761</v>
      </c>
      <c r="C596" s="25">
        <v>2.5199999809999998</v>
      </c>
      <c r="D596" s="25">
        <v>2.5199999809999998</v>
      </c>
      <c r="E596" s="25">
        <v>0</v>
      </c>
      <c r="F596" s="25">
        <v>0</v>
      </c>
      <c r="G596" s="25">
        <v>200</v>
      </c>
      <c r="H596" s="25">
        <v>2051</v>
      </c>
      <c r="I596" s="97"/>
    </row>
    <row r="597" spans="1:9" ht="18" x14ac:dyDescent="0.3">
      <c r="A597" s="1">
        <v>7086361926</v>
      </c>
      <c r="B597" s="25">
        <v>14560</v>
      </c>
      <c r="C597" s="25">
        <v>9.4099998469999999</v>
      </c>
      <c r="D597" s="25">
        <v>9.4099998469999999</v>
      </c>
      <c r="E597" s="25">
        <v>42</v>
      </c>
      <c r="F597" s="25">
        <v>17</v>
      </c>
      <c r="G597" s="25">
        <v>308</v>
      </c>
      <c r="H597" s="25">
        <v>2995</v>
      </c>
      <c r="I597" s="97"/>
    </row>
    <row r="598" spans="1:9" ht="18" x14ac:dyDescent="0.3">
      <c r="A598" s="1">
        <v>8053475328</v>
      </c>
      <c r="B598" s="25">
        <v>7135</v>
      </c>
      <c r="C598" s="25">
        <v>5.5900001530000001</v>
      </c>
      <c r="D598" s="25">
        <v>5.5900001530000001</v>
      </c>
      <c r="E598" s="25">
        <v>27</v>
      </c>
      <c r="F598" s="25">
        <v>1</v>
      </c>
      <c r="G598" s="25">
        <v>131</v>
      </c>
      <c r="H598" s="25">
        <v>2408</v>
      </c>
      <c r="I598" s="97"/>
    </row>
    <row r="599" spans="1:9" ht="18" x14ac:dyDescent="0.3">
      <c r="A599" s="1">
        <v>8253242879</v>
      </c>
      <c r="B599" s="25">
        <v>0</v>
      </c>
      <c r="C599" s="25">
        <v>0</v>
      </c>
      <c r="D599" s="25">
        <v>0</v>
      </c>
      <c r="E599" s="25">
        <v>0</v>
      </c>
      <c r="F599" s="25">
        <v>0</v>
      </c>
      <c r="G599" s="25">
        <v>0</v>
      </c>
      <c r="H599" s="25">
        <v>0</v>
      </c>
      <c r="I599" s="97"/>
    </row>
    <row r="600" spans="1:9" ht="18" x14ac:dyDescent="0.3">
      <c r="A600" s="1">
        <v>8378563200</v>
      </c>
      <c r="B600" s="25">
        <v>2946</v>
      </c>
      <c r="C600" s="25">
        <v>2.3399999139999998</v>
      </c>
      <c r="D600" s="25">
        <v>2.3399999139999998</v>
      </c>
      <c r="E600" s="25">
        <v>0</v>
      </c>
      <c r="F600" s="25">
        <v>0</v>
      </c>
      <c r="G600" s="25">
        <v>121</v>
      </c>
      <c r="H600" s="25">
        <v>2660</v>
      </c>
      <c r="I600" s="97"/>
    </row>
    <row r="601" spans="1:9" ht="18" x14ac:dyDescent="0.3">
      <c r="A601" s="1">
        <v>8583815059</v>
      </c>
      <c r="B601" s="25">
        <v>10085</v>
      </c>
      <c r="C601" s="25">
        <v>7.8699998860000004</v>
      </c>
      <c r="D601" s="25">
        <v>7.8699998860000004</v>
      </c>
      <c r="E601" s="25">
        <v>2</v>
      </c>
      <c r="F601" s="25">
        <v>28</v>
      </c>
      <c r="G601" s="25">
        <v>317</v>
      </c>
      <c r="H601" s="25">
        <v>3164</v>
      </c>
      <c r="I601" s="97"/>
    </row>
    <row r="602" spans="1:9" ht="18" x14ac:dyDescent="0.3">
      <c r="A602" s="1">
        <v>8792009665</v>
      </c>
      <c r="B602" s="25">
        <v>7174</v>
      </c>
      <c r="C602" s="25">
        <v>4.5900001530000001</v>
      </c>
      <c r="D602" s="25">
        <v>4.5900001530000001</v>
      </c>
      <c r="E602" s="25">
        <v>10</v>
      </c>
      <c r="F602" s="25">
        <v>20</v>
      </c>
      <c r="G602" s="25">
        <v>301</v>
      </c>
      <c r="H602" s="25">
        <v>2896</v>
      </c>
      <c r="I602" s="97"/>
    </row>
    <row r="603" spans="1:9" ht="18" x14ac:dyDescent="0.3">
      <c r="A603" s="1">
        <v>8877689391</v>
      </c>
      <c r="B603" s="25">
        <v>27745</v>
      </c>
      <c r="C603" s="25">
        <v>26.719999309999999</v>
      </c>
      <c r="D603" s="25">
        <v>26.719999309999999</v>
      </c>
      <c r="E603" s="25">
        <v>124</v>
      </c>
      <c r="F603" s="25">
        <v>4</v>
      </c>
      <c r="G603" s="25">
        <v>223</v>
      </c>
      <c r="H603" s="25">
        <v>4398</v>
      </c>
      <c r="I603" s="97"/>
    </row>
    <row r="604" spans="1:9" ht="18" x14ac:dyDescent="0.3">
      <c r="A604" s="62">
        <v>42374</v>
      </c>
      <c r="B604" s="61">
        <v>206870</v>
      </c>
      <c r="C604" s="61">
        <v>149.249999825</v>
      </c>
      <c r="D604" s="61">
        <v>149.249999825</v>
      </c>
      <c r="E604" s="61">
        <v>679</v>
      </c>
      <c r="F604" s="61">
        <v>471</v>
      </c>
      <c r="G604" s="61">
        <v>4808</v>
      </c>
      <c r="H604" s="61">
        <v>66913</v>
      </c>
      <c r="I604" s="97">
        <f>COUNT(A605:A637)</f>
        <v>33</v>
      </c>
    </row>
    <row r="605" spans="1:9" ht="18" x14ac:dyDescent="0.3">
      <c r="A605" s="1">
        <v>1503960366</v>
      </c>
      <c r="B605" s="25">
        <v>10602</v>
      </c>
      <c r="C605" s="25">
        <v>6.8099999430000002</v>
      </c>
      <c r="D605" s="25">
        <v>6.8099999430000002</v>
      </c>
      <c r="E605" s="25">
        <v>33</v>
      </c>
      <c r="F605" s="25">
        <v>35</v>
      </c>
      <c r="G605" s="25">
        <v>246</v>
      </c>
      <c r="H605" s="25">
        <v>1820</v>
      </c>
      <c r="I605" s="97"/>
    </row>
    <row r="606" spans="1:9" ht="18" x14ac:dyDescent="0.3">
      <c r="A606" s="1">
        <v>1624580081</v>
      </c>
      <c r="B606" s="25">
        <v>36019</v>
      </c>
      <c r="C606" s="25">
        <v>28.030000690000001</v>
      </c>
      <c r="D606" s="25">
        <v>28.030000690000001</v>
      </c>
      <c r="E606" s="25">
        <v>186</v>
      </c>
      <c r="F606" s="25">
        <v>63</v>
      </c>
      <c r="G606" s="25">
        <v>171</v>
      </c>
      <c r="H606" s="25">
        <v>2690</v>
      </c>
      <c r="I606" s="97"/>
    </row>
    <row r="607" spans="1:9" ht="18" x14ac:dyDescent="0.3">
      <c r="A607" s="1">
        <v>1644430081</v>
      </c>
      <c r="B607" s="25">
        <v>6132</v>
      </c>
      <c r="C607" s="25">
        <v>4.4600000380000004</v>
      </c>
      <c r="D607" s="25">
        <v>4.4600000380000004</v>
      </c>
      <c r="E607" s="25">
        <v>3</v>
      </c>
      <c r="F607" s="25">
        <v>24</v>
      </c>
      <c r="G607" s="25">
        <v>146</v>
      </c>
      <c r="H607" s="25">
        <v>2696</v>
      </c>
      <c r="I607" s="97"/>
    </row>
    <row r="608" spans="1:9" ht="18" x14ac:dyDescent="0.3">
      <c r="A608" s="1">
        <v>1844505072</v>
      </c>
      <c r="B608" s="25">
        <v>2573</v>
      </c>
      <c r="C608" s="25">
        <v>1.7000000479999999</v>
      </c>
      <c r="D608" s="25">
        <v>1.7000000479999999</v>
      </c>
      <c r="E608" s="25">
        <v>0</v>
      </c>
      <c r="F608" s="25">
        <v>7</v>
      </c>
      <c r="G608" s="25">
        <v>75</v>
      </c>
      <c r="H608" s="25">
        <v>1541</v>
      </c>
      <c r="I608" s="97"/>
    </row>
    <row r="609" spans="1:9" ht="18" x14ac:dyDescent="0.3">
      <c r="A609" s="1">
        <v>1927972279</v>
      </c>
      <c r="B609" s="25">
        <v>2704</v>
      </c>
      <c r="C609" s="25">
        <v>1.8700000050000001</v>
      </c>
      <c r="D609" s="25">
        <v>1.8700000050000001</v>
      </c>
      <c r="E609" s="25">
        <v>14</v>
      </c>
      <c r="F609" s="25">
        <v>1</v>
      </c>
      <c r="G609" s="25">
        <v>70</v>
      </c>
      <c r="H609" s="25">
        <v>2411</v>
      </c>
      <c r="I609" s="97"/>
    </row>
    <row r="610" spans="1:9" ht="18" x14ac:dyDescent="0.3">
      <c r="A610" s="1">
        <v>2022484408</v>
      </c>
      <c r="B610" s="25">
        <v>10538</v>
      </c>
      <c r="C610" s="25">
        <v>7.4000000950000002</v>
      </c>
      <c r="D610" s="25">
        <v>7.4000000950000002</v>
      </c>
      <c r="E610" s="25">
        <v>25</v>
      </c>
      <c r="F610" s="25">
        <v>28</v>
      </c>
      <c r="G610" s="25">
        <v>245</v>
      </c>
      <c r="H610" s="25">
        <v>2380</v>
      </c>
      <c r="I610" s="97"/>
    </row>
    <row r="611" spans="1:9" ht="18" x14ac:dyDescent="0.3">
      <c r="A611" s="1">
        <v>2026352035</v>
      </c>
      <c r="B611" s="25">
        <v>3609</v>
      </c>
      <c r="C611" s="25">
        <v>2.2799999710000001</v>
      </c>
      <c r="D611" s="25">
        <v>2.2799999710000001</v>
      </c>
      <c r="E611" s="25">
        <v>0</v>
      </c>
      <c r="F611" s="25">
        <v>0</v>
      </c>
      <c r="G611" s="25">
        <v>191</v>
      </c>
      <c r="H611" s="25">
        <v>1447</v>
      </c>
      <c r="I611" s="97"/>
    </row>
    <row r="612" spans="1:9" ht="18" x14ac:dyDescent="0.3">
      <c r="A612" s="1">
        <v>2320127002</v>
      </c>
      <c r="B612" s="25">
        <v>772</v>
      </c>
      <c r="C612" s="25">
        <v>0.519999981</v>
      </c>
      <c r="D612" s="25">
        <v>0.519999981</v>
      </c>
      <c r="E612" s="25">
        <v>0</v>
      </c>
      <c r="F612" s="25">
        <v>0</v>
      </c>
      <c r="G612" s="25">
        <v>40</v>
      </c>
      <c r="H612" s="25">
        <v>1403</v>
      </c>
      <c r="I612" s="97"/>
    </row>
    <row r="613" spans="1:9" ht="18" x14ac:dyDescent="0.3">
      <c r="A613" s="1">
        <v>2873212765</v>
      </c>
      <c r="B613" s="25">
        <v>7399</v>
      </c>
      <c r="C613" s="25">
        <v>4.9699997900000001</v>
      </c>
      <c r="D613" s="25">
        <v>4.9699997900000001</v>
      </c>
      <c r="E613" s="25">
        <v>7</v>
      </c>
      <c r="F613" s="25">
        <v>18</v>
      </c>
      <c r="G613" s="25">
        <v>196</v>
      </c>
      <c r="H613" s="25">
        <v>1739</v>
      </c>
      <c r="I613" s="97"/>
    </row>
    <row r="614" spans="1:9" ht="18" x14ac:dyDescent="0.3">
      <c r="A614" s="1">
        <v>3372868164</v>
      </c>
      <c r="B614" s="25">
        <v>3077</v>
      </c>
      <c r="C614" s="25">
        <v>2.0999999049999998</v>
      </c>
      <c r="D614" s="25">
        <v>2.0999999049999998</v>
      </c>
      <c r="E614" s="25">
        <v>0</v>
      </c>
      <c r="F614" s="25">
        <v>0</v>
      </c>
      <c r="G614" s="25">
        <v>172</v>
      </c>
      <c r="H614" s="25">
        <v>1237</v>
      </c>
      <c r="I614" s="97"/>
    </row>
    <row r="615" spans="1:9" ht="18" x14ac:dyDescent="0.3">
      <c r="A615" s="1">
        <v>3977333714</v>
      </c>
      <c r="B615" s="25">
        <v>10414</v>
      </c>
      <c r="C615" s="25">
        <v>7.0700001720000003</v>
      </c>
      <c r="D615" s="25">
        <v>7.0700001720000003</v>
      </c>
      <c r="E615" s="25">
        <v>41</v>
      </c>
      <c r="F615" s="25">
        <v>40</v>
      </c>
      <c r="G615" s="25">
        <v>124</v>
      </c>
      <c r="H615" s="25">
        <v>1501</v>
      </c>
      <c r="I615" s="97"/>
    </row>
    <row r="616" spans="1:9" ht="18" x14ac:dyDescent="0.3">
      <c r="A616" s="1">
        <v>4020332650</v>
      </c>
      <c r="B616" s="25">
        <v>0</v>
      </c>
      <c r="C616" s="25">
        <v>0</v>
      </c>
      <c r="D616" s="25">
        <v>0</v>
      </c>
      <c r="E616" s="25">
        <v>0</v>
      </c>
      <c r="F616" s="25">
        <v>0</v>
      </c>
      <c r="G616" s="25">
        <v>0</v>
      </c>
      <c r="H616" s="25">
        <v>1980</v>
      </c>
      <c r="I616" s="97"/>
    </row>
    <row r="617" spans="1:9" ht="18" x14ac:dyDescent="0.3">
      <c r="A617" s="1">
        <v>4319703577</v>
      </c>
      <c r="B617" s="25">
        <v>1251</v>
      </c>
      <c r="C617" s="25">
        <v>0.83999997400000004</v>
      </c>
      <c r="D617" s="25">
        <v>0.83999997400000004</v>
      </c>
      <c r="E617" s="25">
        <v>0</v>
      </c>
      <c r="F617" s="25">
        <v>0</v>
      </c>
      <c r="G617" s="25">
        <v>67</v>
      </c>
      <c r="H617" s="25">
        <v>1593</v>
      </c>
      <c r="I617" s="97"/>
    </row>
    <row r="618" spans="1:9" ht="18" x14ac:dyDescent="0.3">
      <c r="A618" s="1">
        <v>4388161847</v>
      </c>
      <c r="B618" s="25">
        <v>10255</v>
      </c>
      <c r="C618" s="25">
        <v>7.8899998660000001</v>
      </c>
      <c r="D618" s="25">
        <v>7.8899998660000001</v>
      </c>
      <c r="E618" s="25">
        <v>12</v>
      </c>
      <c r="F618" s="25">
        <v>15</v>
      </c>
      <c r="G618" s="25">
        <v>241</v>
      </c>
      <c r="H618" s="25">
        <v>2926</v>
      </c>
      <c r="I618" s="97"/>
    </row>
    <row r="619" spans="1:9" ht="18" x14ac:dyDescent="0.3">
      <c r="A619" s="1">
        <v>4445114986</v>
      </c>
      <c r="B619" s="25">
        <v>5232</v>
      </c>
      <c r="C619" s="25">
        <v>3.5099999899999998</v>
      </c>
      <c r="D619" s="25">
        <v>3.5099999899999998</v>
      </c>
      <c r="E619" s="25">
        <v>0</v>
      </c>
      <c r="F619" s="25">
        <v>0</v>
      </c>
      <c r="G619" s="25">
        <v>240</v>
      </c>
      <c r="H619" s="25">
        <v>2246</v>
      </c>
      <c r="I619" s="97"/>
    </row>
    <row r="620" spans="1:9" ht="18" x14ac:dyDescent="0.3">
      <c r="A620" s="1">
        <v>4558609924</v>
      </c>
      <c r="B620" s="25">
        <v>3428</v>
      </c>
      <c r="C620" s="25">
        <v>2.2699999809999998</v>
      </c>
      <c r="D620" s="25">
        <v>2.2699999809999998</v>
      </c>
      <c r="E620" s="25">
        <v>0</v>
      </c>
      <c r="F620" s="25">
        <v>0</v>
      </c>
      <c r="G620" s="25">
        <v>190</v>
      </c>
      <c r="H620" s="25">
        <v>1692</v>
      </c>
      <c r="I620" s="97"/>
    </row>
    <row r="621" spans="1:9" ht="18" x14ac:dyDescent="0.3">
      <c r="A621" s="1">
        <v>4702921684</v>
      </c>
      <c r="B621" s="25">
        <v>0</v>
      </c>
      <c r="C621" s="25">
        <v>0</v>
      </c>
      <c r="D621" s="25">
        <v>0</v>
      </c>
      <c r="E621" s="25">
        <v>0</v>
      </c>
      <c r="F621" s="25">
        <v>0</v>
      </c>
      <c r="G621" s="25">
        <v>0</v>
      </c>
      <c r="H621" s="25">
        <v>2017</v>
      </c>
      <c r="I621" s="97"/>
    </row>
    <row r="622" spans="1:9" ht="18" x14ac:dyDescent="0.3">
      <c r="A622" s="1">
        <v>5553957443</v>
      </c>
      <c r="B622" s="25">
        <v>5164</v>
      </c>
      <c r="C622" s="25">
        <v>3.369999886</v>
      </c>
      <c r="D622" s="25">
        <v>3.369999886</v>
      </c>
      <c r="E622" s="25">
        <v>0</v>
      </c>
      <c r="F622" s="25">
        <v>0</v>
      </c>
      <c r="G622" s="25">
        <v>237</v>
      </c>
      <c r="H622" s="25">
        <v>1747</v>
      </c>
      <c r="I622" s="97"/>
    </row>
    <row r="623" spans="1:9" ht="18" x14ac:dyDescent="0.3">
      <c r="A623" s="1">
        <v>5577150313</v>
      </c>
      <c r="B623" s="25">
        <v>13368</v>
      </c>
      <c r="C623" s="25">
        <v>9.9899997710000008</v>
      </c>
      <c r="D623" s="25">
        <v>9.9899997710000008</v>
      </c>
      <c r="E623" s="25">
        <v>194</v>
      </c>
      <c r="F623" s="25">
        <v>72</v>
      </c>
      <c r="G623" s="25">
        <v>178</v>
      </c>
      <c r="H623" s="25">
        <v>4546</v>
      </c>
      <c r="I623" s="97"/>
    </row>
    <row r="624" spans="1:9" ht="18" x14ac:dyDescent="0.3">
      <c r="A624" s="1">
        <v>6117666160</v>
      </c>
      <c r="B624" s="25">
        <v>8915</v>
      </c>
      <c r="C624" s="25">
        <v>6.7300000190000002</v>
      </c>
      <c r="D624" s="25">
        <v>6.7300000190000002</v>
      </c>
      <c r="E624" s="25">
        <v>0</v>
      </c>
      <c r="F624" s="25">
        <v>0</v>
      </c>
      <c r="G624" s="25">
        <v>397</v>
      </c>
      <c r="H624" s="25">
        <v>2361</v>
      </c>
      <c r="I624" s="97"/>
    </row>
    <row r="625" spans="1:9" ht="18" x14ac:dyDescent="0.3">
      <c r="A625" s="1">
        <v>6290855005</v>
      </c>
      <c r="B625" s="25">
        <v>9837</v>
      </c>
      <c r="C625" s="25">
        <v>7.4400000569999998</v>
      </c>
      <c r="D625" s="25">
        <v>7.4400000569999998</v>
      </c>
      <c r="E625" s="25">
        <v>8</v>
      </c>
      <c r="F625" s="25">
        <v>95</v>
      </c>
      <c r="G625" s="25">
        <v>282</v>
      </c>
      <c r="H625" s="25">
        <v>3327</v>
      </c>
      <c r="I625" s="97"/>
    </row>
    <row r="626" spans="1:9" ht="18" x14ac:dyDescent="0.3">
      <c r="A626" s="1">
        <v>6775888955</v>
      </c>
      <c r="B626" s="25">
        <v>2487</v>
      </c>
      <c r="C626" s="25">
        <v>1.7799999710000001</v>
      </c>
      <c r="D626" s="25">
        <v>1.7799999710000001</v>
      </c>
      <c r="E626" s="25">
        <v>9</v>
      </c>
      <c r="F626" s="25">
        <v>34</v>
      </c>
      <c r="G626" s="25">
        <v>50</v>
      </c>
      <c r="H626" s="25">
        <v>2319</v>
      </c>
      <c r="I626" s="97"/>
    </row>
    <row r="627" spans="1:9" ht="18" x14ac:dyDescent="0.3">
      <c r="A627" s="1">
        <v>6962181067</v>
      </c>
      <c r="B627" s="25">
        <v>5454</v>
      </c>
      <c r="C627" s="25">
        <v>3.6099998950000001</v>
      </c>
      <c r="D627" s="25">
        <v>3.6099998950000001</v>
      </c>
      <c r="E627" s="25">
        <v>0</v>
      </c>
      <c r="F627" s="25">
        <v>0</v>
      </c>
      <c r="G627" s="25">
        <v>215</v>
      </c>
      <c r="H627" s="25">
        <v>1740</v>
      </c>
      <c r="I627" s="97"/>
    </row>
    <row r="628" spans="1:9" ht="18" x14ac:dyDescent="0.3">
      <c r="A628" s="1">
        <v>7007744171</v>
      </c>
      <c r="B628" s="25">
        <v>5600</v>
      </c>
      <c r="C628" s="25">
        <v>3.75</v>
      </c>
      <c r="D628" s="25">
        <v>3.75</v>
      </c>
      <c r="E628" s="25">
        <v>0</v>
      </c>
      <c r="F628" s="25">
        <v>0</v>
      </c>
      <c r="G628" s="25">
        <v>237</v>
      </c>
      <c r="H628" s="25">
        <v>2225</v>
      </c>
      <c r="I628" s="97"/>
    </row>
    <row r="629" spans="1:9" ht="18" x14ac:dyDescent="0.3">
      <c r="A629" s="1">
        <v>7086361926</v>
      </c>
      <c r="B629" s="25">
        <v>12390</v>
      </c>
      <c r="C629" s="25">
        <v>8.0699996949999999</v>
      </c>
      <c r="D629" s="25">
        <v>8.0699996949999999</v>
      </c>
      <c r="E629" s="25">
        <v>30</v>
      </c>
      <c r="F629" s="25">
        <v>15</v>
      </c>
      <c r="G629" s="25">
        <v>258</v>
      </c>
      <c r="H629" s="25">
        <v>2730</v>
      </c>
      <c r="I629" s="97"/>
    </row>
    <row r="630" spans="1:9" ht="18" x14ac:dyDescent="0.3">
      <c r="A630" s="1">
        <v>8053475328</v>
      </c>
      <c r="B630" s="25">
        <v>1170</v>
      </c>
      <c r="C630" s="25">
        <v>0.85000002399999997</v>
      </c>
      <c r="D630" s="25">
        <v>0.85000002399999997</v>
      </c>
      <c r="E630" s="25">
        <v>0</v>
      </c>
      <c r="F630" s="25">
        <v>0</v>
      </c>
      <c r="G630" s="25">
        <v>51</v>
      </c>
      <c r="H630" s="25">
        <v>1886</v>
      </c>
      <c r="I630" s="97"/>
    </row>
    <row r="631" spans="1:9" ht="18" x14ac:dyDescent="0.3">
      <c r="A631" s="1">
        <v>8378563200</v>
      </c>
      <c r="B631" s="25">
        <v>11419</v>
      </c>
      <c r="C631" s="25">
        <v>9.0600004199999997</v>
      </c>
      <c r="D631" s="25">
        <v>9.0600004199999997</v>
      </c>
      <c r="E631" s="25">
        <v>71</v>
      </c>
      <c r="F631" s="25">
        <v>10</v>
      </c>
      <c r="G631" s="25">
        <v>127</v>
      </c>
      <c r="H631" s="25">
        <v>3369</v>
      </c>
      <c r="I631" s="97"/>
    </row>
    <row r="632" spans="1:9" ht="18" x14ac:dyDescent="0.3">
      <c r="A632" s="1">
        <v>8583815059</v>
      </c>
      <c r="B632" s="25">
        <v>4512</v>
      </c>
      <c r="C632" s="25">
        <v>3.5199999809999998</v>
      </c>
      <c r="D632" s="25">
        <v>3.5199999809999998</v>
      </c>
      <c r="E632" s="25">
        <v>10</v>
      </c>
      <c r="F632" s="25">
        <v>2</v>
      </c>
      <c r="G632" s="25">
        <v>117</v>
      </c>
      <c r="H632" s="25">
        <v>2596</v>
      </c>
      <c r="I632" s="97"/>
    </row>
    <row r="633" spans="1:9" ht="18" x14ac:dyDescent="0.3">
      <c r="A633" s="1">
        <v>8792009665</v>
      </c>
      <c r="B633" s="25">
        <v>1619</v>
      </c>
      <c r="C633" s="25">
        <v>1.039999962</v>
      </c>
      <c r="D633" s="25">
        <v>1.039999962</v>
      </c>
      <c r="E633" s="25">
        <v>0</v>
      </c>
      <c r="F633" s="25">
        <v>0</v>
      </c>
      <c r="G633" s="25">
        <v>79</v>
      </c>
      <c r="H633" s="25">
        <v>1962</v>
      </c>
      <c r="I633" s="97"/>
    </row>
    <row r="634" spans="1:9" ht="18" x14ac:dyDescent="0.3">
      <c r="A634" s="1">
        <v>8877689391</v>
      </c>
      <c r="B634" s="25">
        <v>10930</v>
      </c>
      <c r="C634" s="25">
        <v>8.3199996949999999</v>
      </c>
      <c r="D634" s="25">
        <v>8.3199996949999999</v>
      </c>
      <c r="E634" s="25">
        <v>36</v>
      </c>
      <c r="F634" s="25">
        <v>12</v>
      </c>
      <c r="G634" s="25">
        <v>166</v>
      </c>
      <c r="H634" s="25">
        <v>2786</v>
      </c>
      <c r="I634" s="97"/>
    </row>
    <row r="635" spans="1:9" ht="18" x14ac:dyDescent="0.3">
      <c r="A635" s="62">
        <v>42405</v>
      </c>
      <c r="B635" s="61">
        <v>204434</v>
      </c>
      <c r="C635" s="61">
        <v>144.04999956599997</v>
      </c>
      <c r="D635" s="61">
        <v>143.58999952799996</v>
      </c>
      <c r="E635" s="61">
        <v>466</v>
      </c>
      <c r="F635" s="61">
        <v>382</v>
      </c>
      <c r="G635" s="61">
        <v>5418</v>
      </c>
      <c r="H635" s="61">
        <v>65988</v>
      </c>
      <c r="I635" s="97">
        <f>COUNT(A636:A668)</f>
        <v>33</v>
      </c>
    </row>
    <row r="636" spans="1:9" ht="18" x14ac:dyDescent="0.3">
      <c r="A636" s="1">
        <v>1503960366</v>
      </c>
      <c r="B636" s="25">
        <v>14727</v>
      </c>
      <c r="C636" s="25">
        <v>9.7100000380000004</v>
      </c>
      <c r="D636" s="25">
        <v>9.7100000380000004</v>
      </c>
      <c r="E636" s="25">
        <v>41</v>
      </c>
      <c r="F636" s="25">
        <v>15</v>
      </c>
      <c r="G636" s="25">
        <v>277</v>
      </c>
      <c r="H636" s="25">
        <v>2004</v>
      </c>
      <c r="I636" s="97"/>
    </row>
    <row r="637" spans="1:9" ht="18" x14ac:dyDescent="0.3">
      <c r="A637" s="1">
        <v>1624580081</v>
      </c>
      <c r="B637" s="25">
        <v>7155</v>
      </c>
      <c r="C637" s="25">
        <v>4.9299998279999997</v>
      </c>
      <c r="D637" s="25">
        <v>4.9299998279999997</v>
      </c>
      <c r="E637" s="25">
        <v>7</v>
      </c>
      <c r="F637" s="25">
        <v>6</v>
      </c>
      <c r="G637" s="25">
        <v>166</v>
      </c>
      <c r="H637" s="25">
        <v>1497</v>
      </c>
      <c r="I637" s="97"/>
    </row>
    <row r="638" spans="1:9" ht="18" x14ac:dyDescent="0.3">
      <c r="A638" s="1">
        <v>1644430081</v>
      </c>
      <c r="B638" s="25">
        <v>3758</v>
      </c>
      <c r="C638" s="25">
        <v>2.7300000190000002</v>
      </c>
      <c r="D638" s="25">
        <v>2.7300000190000002</v>
      </c>
      <c r="E638" s="25">
        <v>1</v>
      </c>
      <c r="F638" s="25">
        <v>7</v>
      </c>
      <c r="G638" s="25">
        <v>148</v>
      </c>
      <c r="H638" s="25">
        <v>2580</v>
      </c>
      <c r="I638" s="97"/>
    </row>
    <row r="639" spans="1:9" ht="18" x14ac:dyDescent="0.3">
      <c r="A639" s="1">
        <v>1844505072</v>
      </c>
      <c r="B639" s="25">
        <v>0</v>
      </c>
      <c r="C639" s="25">
        <v>0</v>
      </c>
      <c r="D639" s="25">
        <v>0</v>
      </c>
      <c r="E639" s="25">
        <v>0</v>
      </c>
      <c r="F639" s="25">
        <v>0</v>
      </c>
      <c r="G639" s="25">
        <v>0</v>
      </c>
      <c r="H639" s="25">
        <v>1348</v>
      </c>
      <c r="I639" s="97"/>
    </row>
    <row r="640" spans="1:9" ht="18" x14ac:dyDescent="0.3">
      <c r="A640" s="1">
        <v>1927972279</v>
      </c>
      <c r="B640" s="25">
        <v>3790</v>
      </c>
      <c r="C640" s="25">
        <v>2.619999886</v>
      </c>
      <c r="D640" s="25">
        <v>2.619999886</v>
      </c>
      <c r="E640" s="25">
        <v>16</v>
      </c>
      <c r="F640" s="25">
        <v>8</v>
      </c>
      <c r="G640" s="25">
        <v>94</v>
      </c>
      <c r="H640" s="25">
        <v>2505</v>
      </c>
      <c r="I640" s="97"/>
    </row>
    <row r="641" spans="1:9" ht="18" x14ac:dyDescent="0.3">
      <c r="A641" s="1">
        <v>2022484408</v>
      </c>
      <c r="B641" s="25">
        <v>10379</v>
      </c>
      <c r="C641" s="25">
        <v>7.2899999619999996</v>
      </c>
      <c r="D641" s="25">
        <v>7.2899999619999996</v>
      </c>
      <c r="E641" s="25">
        <v>36</v>
      </c>
      <c r="F641" s="25">
        <v>8</v>
      </c>
      <c r="G641" s="25">
        <v>277</v>
      </c>
      <c r="H641" s="25">
        <v>2473</v>
      </c>
      <c r="I641" s="97"/>
    </row>
    <row r="642" spans="1:9" ht="18" x14ac:dyDescent="0.3">
      <c r="A642" s="1">
        <v>2026352035</v>
      </c>
      <c r="B642" s="25">
        <v>7018</v>
      </c>
      <c r="C642" s="25">
        <v>4.3499999049999998</v>
      </c>
      <c r="D642" s="25">
        <v>4.3499999049999998</v>
      </c>
      <c r="E642" s="25">
        <v>0</v>
      </c>
      <c r="F642" s="25">
        <v>0</v>
      </c>
      <c r="G642" s="25">
        <v>355</v>
      </c>
      <c r="H642" s="25">
        <v>1690</v>
      </c>
      <c r="I642" s="97"/>
    </row>
    <row r="643" spans="1:9" ht="18" x14ac:dyDescent="0.3">
      <c r="A643" s="1">
        <v>2320127002</v>
      </c>
      <c r="B643" s="25">
        <v>3634</v>
      </c>
      <c r="C643" s="25">
        <v>2.4500000480000002</v>
      </c>
      <c r="D643" s="25">
        <v>2.4500000480000002</v>
      </c>
      <c r="E643" s="25">
        <v>5</v>
      </c>
      <c r="F643" s="25">
        <v>6</v>
      </c>
      <c r="G643" s="25">
        <v>123</v>
      </c>
      <c r="H643" s="25">
        <v>1613</v>
      </c>
      <c r="I643" s="97"/>
    </row>
    <row r="644" spans="1:9" ht="18" x14ac:dyDescent="0.3">
      <c r="A644" s="1">
        <v>2873212765</v>
      </c>
      <c r="B644" s="25">
        <v>7525</v>
      </c>
      <c r="C644" s="25">
        <v>5.0599999430000002</v>
      </c>
      <c r="D644" s="25">
        <v>5.0599999430000002</v>
      </c>
      <c r="E644" s="25">
        <v>0</v>
      </c>
      <c r="F644" s="25">
        <v>7</v>
      </c>
      <c r="G644" s="25">
        <v>334</v>
      </c>
      <c r="H644" s="25">
        <v>1878</v>
      </c>
      <c r="I644" s="97"/>
    </row>
    <row r="645" spans="1:9" ht="18" x14ac:dyDescent="0.3">
      <c r="A645" s="1">
        <v>3977333714</v>
      </c>
      <c r="B645" s="25">
        <v>16520</v>
      </c>
      <c r="C645" s="25">
        <v>11.05000019</v>
      </c>
      <c r="D645" s="25">
        <v>11.05000019</v>
      </c>
      <c r="E645" s="25">
        <v>24</v>
      </c>
      <c r="F645" s="25">
        <v>143</v>
      </c>
      <c r="G645" s="25">
        <v>176</v>
      </c>
      <c r="H645" s="25">
        <v>1760</v>
      </c>
      <c r="I645" s="97"/>
    </row>
    <row r="646" spans="1:9" ht="18" x14ac:dyDescent="0.3">
      <c r="A646" s="1">
        <v>4020332650</v>
      </c>
      <c r="B646" s="25">
        <v>475</v>
      </c>
      <c r="C646" s="25">
        <v>0.34000000400000002</v>
      </c>
      <c r="D646" s="25">
        <v>0.34000000400000002</v>
      </c>
      <c r="E646" s="25">
        <v>0</v>
      </c>
      <c r="F646" s="25">
        <v>11</v>
      </c>
      <c r="G646" s="25">
        <v>31</v>
      </c>
      <c r="H646" s="25">
        <v>2207</v>
      </c>
      <c r="I646" s="97"/>
    </row>
    <row r="647" spans="1:9" ht="18" x14ac:dyDescent="0.3">
      <c r="A647" s="1">
        <v>4319703577</v>
      </c>
      <c r="B647" s="25">
        <v>9261</v>
      </c>
      <c r="C647" s="25">
        <v>6.2399997709999999</v>
      </c>
      <c r="D647" s="25">
        <v>6.2399997709999999</v>
      </c>
      <c r="E647" s="25">
        <v>0</v>
      </c>
      <c r="F647" s="25">
        <v>11</v>
      </c>
      <c r="G647" s="25">
        <v>344</v>
      </c>
      <c r="H647" s="25">
        <v>2270</v>
      </c>
      <c r="I647" s="97"/>
    </row>
    <row r="648" spans="1:9" ht="18" x14ac:dyDescent="0.3">
      <c r="A648" s="1">
        <v>4388161847</v>
      </c>
      <c r="B648" s="25">
        <v>10096</v>
      </c>
      <c r="C648" s="25">
        <v>8.3999996190000008</v>
      </c>
      <c r="D648" s="25">
        <v>8.3999996190000008</v>
      </c>
      <c r="E648" s="25">
        <v>33</v>
      </c>
      <c r="F648" s="25">
        <v>4</v>
      </c>
      <c r="G648" s="25">
        <v>204</v>
      </c>
      <c r="H648" s="25">
        <v>3147</v>
      </c>
      <c r="I648" s="97"/>
    </row>
    <row r="649" spans="1:9" ht="18" x14ac:dyDescent="0.3">
      <c r="A649" s="1">
        <v>4445114986</v>
      </c>
      <c r="B649" s="25">
        <v>6910</v>
      </c>
      <c r="C649" s="25">
        <v>4.75</v>
      </c>
      <c r="D649" s="25">
        <v>4.75</v>
      </c>
      <c r="E649" s="25">
        <v>27</v>
      </c>
      <c r="F649" s="25">
        <v>4</v>
      </c>
      <c r="G649" s="25">
        <v>200</v>
      </c>
      <c r="H649" s="25">
        <v>2336</v>
      </c>
      <c r="I649" s="97"/>
    </row>
    <row r="650" spans="1:9" ht="18" x14ac:dyDescent="0.3">
      <c r="A650" s="1">
        <v>4558609924</v>
      </c>
      <c r="B650" s="25">
        <v>7891</v>
      </c>
      <c r="C650" s="25">
        <v>5.2199997900000001</v>
      </c>
      <c r="D650" s="25">
        <v>5.2199997900000001</v>
      </c>
      <c r="E650" s="25">
        <v>0</v>
      </c>
      <c r="F650" s="25">
        <v>0</v>
      </c>
      <c r="G650" s="25">
        <v>383</v>
      </c>
      <c r="H650" s="25">
        <v>2066</v>
      </c>
      <c r="I650" s="97"/>
    </row>
    <row r="651" spans="1:9" ht="18" x14ac:dyDescent="0.3">
      <c r="A651" s="1">
        <v>4702921684</v>
      </c>
      <c r="B651" s="25">
        <v>7245</v>
      </c>
      <c r="C651" s="25">
        <v>5.920000076</v>
      </c>
      <c r="D651" s="25">
        <v>5.920000076</v>
      </c>
      <c r="E651" s="25">
        <v>5</v>
      </c>
      <c r="F651" s="25">
        <v>40</v>
      </c>
      <c r="G651" s="25">
        <v>195</v>
      </c>
      <c r="H651" s="25">
        <v>2859</v>
      </c>
      <c r="I651" s="97"/>
    </row>
    <row r="652" spans="1:9" ht="18" x14ac:dyDescent="0.3">
      <c r="A652" s="1">
        <v>5553957443</v>
      </c>
      <c r="B652" s="25">
        <v>9769</v>
      </c>
      <c r="C652" s="25">
        <v>6.3800001139999996</v>
      </c>
      <c r="D652" s="25">
        <v>6.3800001139999996</v>
      </c>
      <c r="E652" s="25">
        <v>23</v>
      </c>
      <c r="F652" s="25">
        <v>9</v>
      </c>
      <c r="G652" s="25">
        <v>227</v>
      </c>
      <c r="H652" s="25">
        <v>1996</v>
      </c>
      <c r="I652" s="97"/>
    </row>
    <row r="653" spans="1:9" ht="18" x14ac:dyDescent="0.3">
      <c r="A653" s="1">
        <v>5577150313</v>
      </c>
      <c r="B653" s="25">
        <v>7439</v>
      </c>
      <c r="C653" s="25">
        <v>5.5599999430000002</v>
      </c>
      <c r="D653" s="25">
        <v>5.5599999430000002</v>
      </c>
      <c r="E653" s="25">
        <v>37</v>
      </c>
      <c r="F653" s="25">
        <v>20</v>
      </c>
      <c r="G653" s="25">
        <v>235</v>
      </c>
      <c r="H653" s="25">
        <v>3014</v>
      </c>
      <c r="I653" s="97"/>
    </row>
    <row r="654" spans="1:9" ht="18" x14ac:dyDescent="0.3">
      <c r="A654" s="1">
        <v>6117666160</v>
      </c>
      <c r="B654" s="25">
        <v>4933</v>
      </c>
      <c r="C654" s="25">
        <v>3.7300000190000002</v>
      </c>
      <c r="D654" s="25">
        <v>3.7300000190000002</v>
      </c>
      <c r="E654" s="25">
        <v>0</v>
      </c>
      <c r="F654" s="25">
        <v>0</v>
      </c>
      <c r="G654" s="25">
        <v>236</v>
      </c>
      <c r="H654" s="25">
        <v>2044</v>
      </c>
      <c r="I654" s="97"/>
    </row>
    <row r="655" spans="1:9" ht="18" x14ac:dyDescent="0.3">
      <c r="A655" s="1">
        <v>6290855005</v>
      </c>
      <c r="B655" s="25">
        <v>6781</v>
      </c>
      <c r="C655" s="25">
        <v>5.1300001139999996</v>
      </c>
      <c r="D655" s="25">
        <v>5.1300001139999996</v>
      </c>
      <c r="E655" s="25">
        <v>0</v>
      </c>
      <c r="F655" s="25">
        <v>0</v>
      </c>
      <c r="G655" s="25">
        <v>268</v>
      </c>
      <c r="H655" s="25">
        <v>2725</v>
      </c>
      <c r="I655" s="97"/>
    </row>
    <row r="656" spans="1:9" ht="18" x14ac:dyDescent="0.3">
      <c r="A656" s="1">
        <v>6775888955</v>
      </c>
      <c r="B656" s="25">
        <v>0</v>
      </c>
      <c r="C656" s="25">
        <v>0</v>
      </c>
      <c r="D656" s="25">
        <v>0</v>
      </c>
      <c r="E656" s="25">
        <v>0</v>
      </c>
      <c r="F656" s="25">
        <v>0</v>
      </c>
      <c r="G656" s="25">
        <v>0</v>
      </c>
      <c r="H656" s="25">
        <v>1841</v>
      </c>
      <c r="I656" s="97"/>
    </row>
    <row r="657" spans="1:9" ht="18" x14ac:dyDescent="0.3">
      <c r="A657" s="1">
        <v>6962181067</v>
      </c>
      <c r="B657" s="25">
        <v>12912</v>
      </c>
      <c r="C657" s="25">
        <v>8.5399999619999996</v>
      </c>
      <c r="D657" s="25">
        <v>8.5399999619999996</v>
      </c>
      <c r="E657" s="25">
        <v>18</v>
      </c>
      <c r="F657" s="25">
        <v>39</v>
      </c>
      <c r="G657" s="25">
        <v>313</v>
      </c>
      <c r="H657" s="25">
        <v>2162</v>
      </c>
      <c r="I657" s="97"/>
    </row>
    <row r="658" spans="1:9" ht="18" x14ac:dyDescent="0.3">
      <c r="A658" s="1">
        <v>7007744171</v>
      </c>
      <c r="B658" s="25">
        <v>13041</v>
      </c>
      <c r="C658" s="25">
        <v>9.1800003050000001</v>
      </c>
      <c r="D658" s="25">
        <v>8.7200002669999996</v>
      </c>
      <c r="E658" s="25">
        <v>64</v>
      </c>
      <c r="F658" s="25">
        <v>14</v>
      </c>
      <c r="G658" s="25">
        <v>250</v>
      </c>
      <c r="H658" s="25">
        <v>2642</v>
      </c>
      <c r="I658" s="97"/>
    </row>
    <row r="659" spans="1:9" ht="18" x14ac:dyDescent="0.3">
      <c r="A659" s="1">
        <v>7086361926</v>
      </c>
      <c r="B659" s="25">
        <v>10052</v>
      </c>
      <c r="C659" s="25">
        <v>6.8099999430000002</v>
      </c>
      <c r="D659" s="25">
        <v>6.8099999430000002</v>
      </c>
      <c r="E659" s="25">
        <v>66</v>
      </c>
      <c r="F659" s="25">
        <v>26</v>
      </c>
      <c r="G659" s="25">
        <v>139</v>
      </c>
      <c r="H659" s="25">
        <v>2754</v>
      </c>
      <c r="I659" s="97"/>
    </row>
    <row r="660" spans="1:9" ht="18" x14ac:dyDescent="0.3">
      <c r="A660" s="1">
        <v>8053475328</v>
      </c>
      <c r="B660" s="25">
        <v>1969</v>
      </c>
      <c r="C660" s="25">
        <v>1.4299999480000001</v>
      </c>
      <c r="D660" s="25">
        <v>1.4299999480000001</v>
      </c>
      <c r="E660" s="25">
        <v>0</v>
      </c>
      <c r="F660" s="25">
        <v>0</v>
      </c>
      <c r="G660" s="25">
        <v>95</v>
      </c>
      <c r="H660" s="25">
        <v>1988</v>
      </c>
      <c r="I660" s="97"/>
    </row>
    <row r="661" spans="1:9" ht="18" x14ac:dyDescent="0.3">
      <c r="A661" s="1">
        <v>8378563200</v>
      </c>
      <c r="B661" s="25">
        <v>6064</v>
      </c>
      <c r="C661" s="25">
        <v>4.8099999430000002</v>
      </c>
      <c r="D661" s="25">
        <v>4.8099999430000002</v>
      </c>
      <c r="E661" s="25">
        <v>63</v>
      </c>
      <c r="F661" s="25">
        <v>4</v>
      </c>
      <c r="G661" s="25">
        <v>142</v>
      </c>
      <c r="H661" s="25">
        <v>3491</v>
      </c>
      <c r="I661" s="97"/>
    </row>
    <row r="662" spans="1:9" ht="18" x14ac:dyDescent="0.3">
      <c r="A662" s="1">
        <v>8583815059</v>
      </c>
      <c r="B662" s="25">
        <v>8469</v>
      </c>
      <c r="C662" s="25">
        <v>6.6100001339999999</v>
      </c>
      <c r="D662" s="25">
        <v>6.6100001339999999</v>
      </c>
      <c r="E662" s="25">
        <v>0</v>
      </c>
      <c r="F662" s="25">
        <v>0</v>
      </c>
      <c r="G662" s="25">
        <v>0</v>
      </c>
      <c r="H662" s="25">
        <v>2894</v>
      </c>
      <c r="I662" s="97"/>
    </row>
    <row r="663" spans="1:9" ht="18" x14ac:dyDescent="0.3">
      <c r="A663" s="1">
        <v>8792009665</v>
      </c>
      <c r="B663" s="25">
        <v>1831</v>
      </c>
      <c r="C663" s="25">
        <v>1.1699999569999999</v>
      </c>
      <c r="D663" s="25">
        <v>1.1699999569999999</v>
      </c>
      <c r="E663" s="25">
        <v>0</v>
      </c>
      <c r="F663" s="25">
        <v>0</v>
      </c>
      <c r="G663" s="25">
        <v>101</v>
      </c>
      <c r="H663" s="25">
        <v>2015</v>
      </c>
      <c r="I663" s="97"/>
    </row>
    <row r="664" spans="1:9" ht="18" x14ac:dyDescent="0.3">
      <c r="A664" s="1">
        <v>8877689391</v>
      </c>
      <c r="B664" s="25">
        <v>4790</v>
      </c>
      <c r="C664" s="25">
        <v>3.6400001049999999</v>
      </c>
      <c r="D664" s="25">
        <v>3.6400001049999999</v>
      </c>
      <c r="E664" s="25">
        <v>0</v>
      </c>
      <c r="F664" s="25">
        <v>0</v>
      </c>
      <c r="G664" s="25">
        <v>105</v>
      </c>
      <c r="H664" s="25">
        <v>2189</v>
      </c>
      <c r="I664" s="97"/>
    </row>
    <row r="665" spans="1:9" ht="18" x14ac:dyDescent="0.3">
      <c r="A665" s="62">
        <v>42434</v>
      </c>
      <c r="B665" s="61">
        <v>248203</v>
      </c>
      <c r="C665" s="61">
        <v>176.73999960899999</v>
      </c>
      <c r="D665" s="61">
        <v>175.579999757</v>
      </c>
      <c r="E665" s="61">
        <v>723</v>
      </c>
      <c r="F665" s="61">
        <v>430</v>
      </c>
      <c r="G665" s="61">
        <v>5897</v>
      </c>
      <c r="H665" s="61">
        <v>71163</v>
      </c>
      <c r="I665" s="97">
        <f>COUNT(A666:A698)</f>
        <v>33</v>
      </c>
    </row>
    <row r="666" spans="1:9" ht="18" x14ac:dyDescent="0.3">
      <c r="A666" s="1">
        <v>1503960366</v>
      </c>
      <c r="B666" s="25">
        <v>15103</v>
      </c>
      <c r="C666" s="25">
        <v>9.6599998469999999</v>
      </c>
      <c r="D666" s="25">
        <v>9.6599998469999999</v>
      </c>
      <c r="E666" s="25">
        <v>50</v>
      </c>
      <c r="F666" s="25">
        <v>24</v>
      </c>
      <c r="G666" s="25">
        <v>254</v>
      </c>
      <c r="H666" s="25">
        <v>1990</v>
      </c>
      <c r="I666" s="97"/>
    </row>
    <row r="667" spans="1:9" ht="18" x14ac:dyDescent="0.3">
      <c r="A667" s="1">
        <v>1624580081</v>
      </c>
      <c r="B667" s="25">
        <v>2100</v>
      </c>
      <c r="C667" s="25">
        <v>1.3700000050000001</v>
      </c>
      <c r="D667" s="25">
        <v>1.3700000050000001</v>
      </c>
      <c r="E667" s="25">
        <v>0</v>
      </c>
      <c r="F667" s="25">
        <v>0</v>
      </c>
      <c r="G667" s="25">
        <v>96</v>
      </c>
      <c r="H667" s="25">
        <v>1334</v>
      </c>
      <c r="I667" s="97"/>
    </row>
    <row r="668" spans="1:9" ht="18" x14ac:dyDescent="0.3">
      <c r="A668" s="1">
        <v>1644430081</v>
      </c>
      <c r="B668" s="25">
        <v>12850</v>
      </c>
      <c r="C668" s="25">
        <v>9.3400001530000001</v>
      </c>
      <c r="D668" s="25">
        <v>9.3400001530000001</v>
      </c>
      <c r="E668" s="25">
        <v>10</v>
      </c>
      <c r="F668" s="25">
        <v>94</v>
      </c>
      <c r="G668" s="25">
        <v>221</v>
      </c>
      <c r="H668" s="25">
        <v>3324</v>
      </c>
      <c r="I668" s="97"/>
    </row>
    <row r="669" spans="1:9" ht="18" x14ac:dyDescent="0.3">
      <c r="A669" s="1">
        <v>1844505072</v>
      </c>
      <c r="B669" s="25">
        <v>4059</v>
      </c>
      <c r="C669" s="25">
        <v>2.6800000669999999</v>
      </c>
      <c r="D669" s="25">
        <v>2.6800000669999999</v>
      </c>
      <c r="E669" s="25">
        <v>0</v>
      </c>
      <c r="F669" s="25">
        <v>0</v>
      </c>
      <c r="G669" s="25">
        <v>184</v>
      </c>
      <c r="H669" s="25">
        <v>1742</v>
      </c>
      <c r="I669" s="97"/>
    </row>
    <row r="670" spans="1:9" ht="18" x14ac:dyDescent="0.3">
      <c r="A670" s="1">
        <v>1927972279</v>
      </c>
      <c r="B670" s="25">
        <v>1326</v>
      </c>
      <c r="C670" s="25">
        <v>0.920000017</v>
      </c>
      <c r="D670" s="25">
        <v>0.920000017</v>
      </c>
      <c r="E670" s="25">
        <v>10</v>
      </c>
      <c r="F670" s="25">
        <v>0</v>
      </c>
      <c r="G670" s="25">
        <v>17</v>
      </c>
      <c r="H670" s="25">
        <v>2195</v>
      </c>
      <c r="I670" s="97"/>
    </row>
    <row r="671" spans="1:9" ht="18" x14ac:dyDescent="0.3">
      <c r="A671" s="1">
        <v>2022484408</v>
      </c>
      <c r="B671" s="25">
        <v>12183</v>
      </c>
      <c r="C671" s="25">
        <v>8.7399997710000008</v>
      </c>
      <c r="D671" s="25">
        <v>8.7399997710000008</v>
      </c>
      <c r="E671" s="25">
        <v>72</v>
      </c>
      <c r="F671" s="25">
        <v>14</v>
      </c>
      <c r="G671" s="25">
        <v>250</v>
      </c>
      <c r="H671" s="25">
        <v>2752</v>
      </c>
      <c r="I671" s="97"/>
    </row>
    <row r="672" spans="1:9" ht="18" x14ac:dyDescent="0.3">
      <c r="A672" s="1">
        <v>2026352035</v>
      </c>
      <c r="B672" s="25">
        <v>5992</v>
      </c>
      <c r="C672" s="25">
        <v>3.7200000289999999</v>
      </c>
      <c r="D672" s="25">
        <v>3.7200000289999999</v>
      </c>
      <c r="E672" s="25">
        <v>0</v>
      </c>
      <c r="F672" s="25">
        <v>0</v>
      </c>
      <c r="G672" s="25">
        <v>304</v>
      </c>
      <c r="H672" s="25">
        <v>1604</v>
      </c>
      <c r="I672" s="97"/>
    </row>
    <row r="673" spans="1:9" ht="18" x14ac:dyDescent="0.3">
      <c r="A673" s="1">
        <v>2320127002</v>
      </c>
      <c r="B673" s="25">
        <v>7443</v>
      </c>
      <c r="C673" s="25">
        <v>5.0199999809999998</v>
      </c>
      <c r="D673" s="25">
        <v>5.0199999809999998</v>
      </c>
      <c r="E673" s="25">
        <v>20</v>
      </c>
      <c r="F673" s="25">
        <v>10</v>
      </c>
      <c r="G673" s="25">
        <v>206</v>
      </c>
      <c r="H673" s="25">
        <v>1878</v>
      </c>
      <c r="I673" s="97"/>
    </row>
    <row r="674" spans="1:9" ht="18" x14ac:dyDescent="0.3">
      <c r="A674" s="1">
        <v>2873212765</v>
      </c>
      <c r="B674" s="25">
        <v>7412</v>
      </c>
      <c r="C674" s="25">
        <v>4.9800000190000002</v>
      </c>
      <c r="D674" s="25">
        <v>4.9800000190000002</v>
      </c>
      <c r="E674" s="25">
        <v>1</v>
      </c>
      <c r="F674" s="25">
        <v>6</v>
      </c>
      <c r="G674" s="25">
        <v>363</v>
      </c>
      <c r="H674" s="25">
        <v>1906</v>
      </c>
      <c r="I674" s="97"/>
    </row>
    <row r="675" spans="1:9" ht="18" x14ac:dyDescent="0.3">
      <c r="A675" s="1">
        <v>3977333714</v>
      </c>
      <c r="B675" s="25">
        <v>14335</v>
      </c>
      <c r="C675" s="25">
        <v>9.5900001530000001</v>
      </c>
      <c r="D675" s="25">
        <v>9.5900001530000001</v>
      </c>
      <c r="E675" s="25">
        <v>47</v>
      </c>
      <c r="F675" s="25">
        <v>41</v>
      </c>
      <c r="G675" s="25">
        <v>258</v>
      </c>
      <c r="H675" s="25">
        <v>1710</v>
      </c>
      <c r="I675" s="97"/>
    </row>
    <row r="676" spans="1:9" ht="18" x14ac:dyDescent="0.3">
      <c r="A676" s="1">
        <v>4020332650</v>
      </c>
      <c r="B676" s="25">
        <v>4496</v>
      </c>
      <c r="C676" s="25">
        <v>3.2200000289999999</v>
      </c>
      <c r="D676" s="25">
        <v>3.2200000289999999</v>
      </c>
      <c r="E676" s="25">
        <v>0</v>
      </c>
      <c r="F676" s="25">
        <v>0</v>
      </c>
      <c r="G676" s="25">
        <v>174</v>
      </c>
      <c r="H676" s="25">
        <v>2828</v>
      </c>
      <c r="I676" s="97"/>
    </row>
    <row r="677" spans="1:9" ht="18" x14ac:dyDescent="0.3">
      <c r="A677" s="1">
        <v>4319703577</v>
      </c>
      <c r="B677" s="25">
        <v>9648</v>
      </c>
      <c r="C677" s="25">
        <v>6.4699997900000001</v>
      </c>
      <c r="D677" s="25">
        <v>6.4699997900000001</v>
      </c>
      <c r="E677" s="25">
        <v>8</v>
      </c>
      <c r="F677" s="25">
        <v>26</v>
      </c>
      <c r="G677" s="25">
        <v>287</v>
      </c>
      <c r="H677" s="25">
        <v>2235</v>
      </c>
      <c r="I677" s="97"/>
    </row>
    <row r="678" spans="1:9" ht="18" x14ac:dyDescent="0.3">
      <c r="A678" s="1">
        <v>4388161847</v>
      </c>
      <c r="B678" s="25">
        <v>12727</v>
      </c>
      <c r="C678" s="25">
        <v>9.7899999619999996</v>
      </c>
      <c r="D678" s="25">
        <v>9.7899999619999996</v>
      </c>
      <c r="E678" s="25">
        <v>18</v>
      </c>
      <c r="F678" s="25">
        <v>18</v>
      </c>
      <c r="G678" s="25">
        <v>306</v>
      </c>
      <c r="H678" s="25">
        <v>3290</v>
      </c>
      <c r="I678" s="97"/>
    </row>
    <row r="679" spans="1:9" ht="18" x14ac:dyDescent="0.3">
      <c r="A679" s="1">
        <v>4445114986</v>
      </c>
      <c r="B679" s="25">
        <v>7502</v>
      </c>
      <c r="C679" s="25">
        <v>5.1799998279999997</v>
      </c>
      <c r="D679" s="25">
        <v>5.1799998279999997</v>
      </c>
      <c r="E679" s="25">
        <v>30</v>
      </c>
      <c r="F679" s="25">
        <v>2</v>
      </c>
      <c r="G679" s="25">
        <v>233</v>
      </c>
      <c r="H679" s="25">
        <v>2421</v>
      </c>
      <c r="I679" s="97"/>
    </row>
    <row r="680" spans="1:9" ht="18" x14ac:dyDescent="0.3">
      <c r="A680" s="1">
        <v>4558609924</v>
      </c>
      <c r="B680" s="25">
        <v>5267</v>
      </c>
      <c r="C680" s="25">
        <v>3.4800000190000002</v>
      </c>
      <c r="D680" s="25">
        <v>3.4800000190000002</v>
      </c>
      <c r="E680" s="25">
        <v>21</v>
      </c>
      <c r="F680" s="25">
        <v>10</v>
      </c>
      <c r="G680" s="25">
        <v>237</v>
      </c>
      <c r="H680" s="25">
        <v>1953</v>
      </c>
      <c r="I680" s="97"/>
    </row>
    <row r="681" spans="1:9" ht="18" x14ac:dyDescent="0.3">
      <c r="A681" s="1">
        <v>4702921684</v>
      </c>
      <c r="B681" s="25">
        <v>9454</v>
      </c>
      <c r="C681" s="25">
        <v>7.670000076</v>
      </c>
      <c r="D681" s="25">
        <v>7.670000076</v>
      </c>
      <c r="E681" s="25">
        <v>0</v>
      </c>
      <c r="F681" s="25">
        <v>0</v>
      </c>
      <c r="G681" s="25">
        <v>313</v>
      </c>
      <c r="H681" s="25">
        <v>3145</v>
      </c>
      <c r="I681" s="97"/>
    </row>
    <row r="682" spans="1:9" ht="18" x14ac:dyDescent="0.3">
      <c r="A682" s="1">
        <v>5553957443</v>
      </c>
      <c r="B682" s="25">
        <v>12848</v>
      </c>
      <c r="C682" s="25">
        <v>8.3900003430000005</v>
      </c>
      <c r="D682" s="25">
        <v>8.3900003430000005</v>
      </c>
      <c r="E682" s="25">
        <v>26</v>
      </c>
      <c r="F682" s="25">
        <v>29</v>
      </c>
      <c r="G682" s="25">
        <v>247</v>
      </c>
      <c r="H682" s="25">
        <v>2116</v>
      </c>
      <c r="I682" s="97"/>
    </row>
    <row r="683" spans="1:9" ht="18" x14ac:dyDescent="0.3">
      <c r="A683" s="1">
        <v>5577150313</v>
      </c>
      <c r="B683" s="25">
        <v>11045</v>
      </c>
      <c r="C683" s="25">
        <v>8.25</v>
      </c>
      <c r="D683" s="25">
        <v>8.25</v>
      </c>
      <c r="E683" s="25">
        <v>97</v>
      </c>
      <c r="F683" s="25">
        <v>8</v>
      </c>
      <c r="G683" s="25">
        <v>212</v>
      </c>
      <c r="H683" s="25">
        <v>3795</v>
      </c>
      <c r="I683" s="97"/>
    </row>
    <row r="684" spans="1:9" ht="18" x14ac:dyDescent="0.3">
      <c r="A684" s="1">
        <v>6117666160</v>
      </c>
      <c r="B684" s="25">
        <v>0</v>
      </c>
      <c r="C684" s="25">
        <v>0</v>
      </c>
      <c r="D684" s="25">
        <v>0</v>
      </c>
      <c r="E684" s="25">
        <v>0</v>
      </c>
      <c r="F684" s="25">
        <v>0</v>
      </c>
      <c r="G684" s="25">
        <v>0</v>
      </c>
      <c r="H684" s="25">
        <v>1496</v>
      </c>
      <c r="I684" s="97"/>
    </row>
    <row r="685" spans="1:9" ht="18" x14ac:dyDescent="0.3">
      <c r="A685" s="1">
        <v>6290855005</v>
      </c>
      <c r="B685" s="25">
        <v>6047</v>
      </c>
      <c r="C685" s="25">
        <v>4.5700001720000003</v>
      </c>
      <c r="D685" s="25">
        <v>4.5700001720000003</v>
      </c>
      <c r="E685" s="25">
        <v>0</v>
      </c>
      <c r="F685" s="25">
        <v>0</v>
      </c>
      <c r="G685" s="25">
        <v>240</v>
      </c>
      <c r="H685" s="25">
        <v>2671</v>
      </c>
      <c r="I685" s="97"/>
    </row>
    <row r="686" spans="1:9" ht="18" x14ac:dyDescent="0.3">
      <c r="A686" s="1">
        <v>6775888955</v>
      </c>
      <c r="B686" s="25">
        <v>9</v>
      </c>
      <c r="C686" s="25">
        <v>0.01</v>
      </c>
      <c r="D686" s="25">
        <v>0.01</v>
      </c>
      <c r="E686" s="25">
        <v>0</v>
      </c>
      <c r="F686" s="25">
        <v>0</v>
      </c>
      <c r="G686" s="25">
        <v>1</v>
      </c>
      <c r="H686" s="25">
        <v>1843</v>
      </c>
      <c r="I686" s="97"/>
    </row>
    <row r="687" spans="1:9" ht="18" x14ac:dyDescent="0.3">
      <c r="A687" s="1">
        <v>6962181067</v>
      </c>
      <c r="B687" s="25">
        <v>12109</v>
      </c>
      <c r="C687" s="25">
        <v>8.1199998860000004</v>
      </c>
      <c r="D687" s="25">
        <v>8.1199998860000004</v>
      </c>
      <c r="E687" s="25">
        <v>21</v>
      </c>
      <c r="F687" s="25">
        <v>36</v>
      </c>
      <c r="G687" s="25">
        <v>267</v>
      </c>
      <c r="H687" s="25">
        <v>2072</v>
      </c>
      <c r="I687" s="97"/>
    </row>
    <row r="688" spans="1:9" ht="18" x14ac:dyDescent="0.3">
      <c r="A688" s="1">
        <v>7007744171</v>
      </c>
      <c r="B688" s="25">
        <v>14510</v>
      </c>
      <c r="C688" s="25">
        <v>10.869999890000001</v>
      </c>
      <c r="D688" s="25">
        <v>9.7100000380000004</v>
      </c>
      <c r="E688" s="25">
        <v>58</v>
      </c>
      <c r="F688" s="25">
        <v>31</v>
      </c>
      <c r="G688" s="25">
        <v>330</v>
      </c>
      <c r="H688" s="25">
        <v>2976</v>
      </c>
      <c r="I688" s="97"/>
    </row>
    <row r="689" spans="1:9" ht="18" x14ac:dyDescent="0.3">
      <c r="A689" s="1">
        <v>7086361926</v>
      </c>
      <c r="B689" s="25">
        <v>10288</v>
      </c>
      <c r="C689" s="25">
        <v>6.7600002290000001</v>
      </c>
      <c r="D689" s="25">
        <v>6.7600002290000001</v>
      </c>
      <c r="E689" s="25">
        <v>57</v>
      </c>
      <c r="F689" s="25">
        <v>36</v>
      </c>
      <c r="G689" s="25">
        <v>152</v>
      </c>
      <c r="H689" s="25">
        <v>2754</v>
      </c>
      <c r="I689" s="97"/>
    </row>
    <row r="690" spans="1:9" ht="18" x14ac:dyDescent="0.3">
      <c r="A690" s="1">
        <v>8053475328</v>
      </c>
      <c r="B690" s="25">
        <v>15484</v>
      </c>
      <c r="C690" s="25">
        <v>11.899999619999999</v>
      </c>
      <c r="D690" s="25">
        <v>11.899999619999999</v>
      </c>
      <c r="E690" s="25">
        <v>87</v>
      </c>
      <c r="F690" s="25">
        <v>22</v>
      </c>
      <c r="G690" s="25">
        <v>165</v>
      </c>
      <c r="H690" s="25">
        <v>3023</v>
      </c>
      <c r="I690" s="97"/>
    </row>
    <row r="691" spans="1:9" ht="18" x14ac:dyDescent="0.3">
      <c r="A691" s="1">
        <v>8378563200</v>
      </c>
      <c r="B691" s="25">
        <v>8712</v>
      </c>
      <c r="C691" s="25">
        <v>6.9099998469999999</v>
      </c>
      <c r="D691" s="25">
        <v>6.9099998469999999</v>
      </c>
      <c r="E691" s="25">
        <v>71</v>
      </c>
      <c r="F691" s="25">
        <v>20</v>
      </c>
      <c r="G691" s="25">
        <v>195</v>
      </c>
      <c r="H691" s="25">
        <v>3784</v>
      </c>
      <c r="I691" s="97"/>
    </row>
    <row r="692" spans="1:9" ht="18" x14ac:dyDescent="0.3">
      <c r="A692" s="1">
        <v>8583815059</v>
      </c>
      <c r="B692" s="25">
        <v>12015</v>
      </c>
      <c r="C692" s="25">
        <v>9.3699998860000004</v>
      </c>
      <c r="D692" s="25">
        <v>9.3699998860000004</v>
      </c>
      <c r="E692" s="25">
        <v>0</v>
      </c>
      <c r="F692" s="25">
        <v>0</v>
      </c>
      <c r="G692" s="25">
        <v>0</v>
      </c>
      <c r="H692" s="25">
        <v>3212</v>
      </c>
      <c r="I692" s="97"/>
    </row>
    <row r="693" spans="1:9" ht="18" x14ac:dyDescent="0.3">
      <c r="A693" s="1">
        <v>8792009665</v>
      </c>
      <c r="B693" s="25">
        <v>2421</v>
      </c>
      <c r="C693" s="25">
        <v>1.5499999520000001</v>
      </c>
      <c r="D693" s="25">
        <v>1.5499999520000001</v>
      </c>
      <c r="E693" s="25">
        <v>0</v>
      </c>
      <c r="F693" s="25">
        <v>0</v>
      </c>
      <c r="G693" s="25">
        <v>156</v>
      </c>
      <c r="H693" s="25">
        <v>2297</v>
      </c>
      <c r="I693" s="97"/>
    </row>
    <row r="694" spans="1:9" ht="18" x14ac:dyDescent="0.3">
      <c r="A694" s="1">
        <v>8877689391</v>
      </c>
      <c r="B694" s="25">
        <v>10818</v>
      </c>
      <c r="C694" s="25">
        <v>8.2100000380000004</v>
      </c>
      <c r="D694" s="25">
        <v>8.2100000380000004</v>
      </c>
      <c r="E694" s="25">
        <v>19</v>
      </c>
      <c r="F694" s="25">
        <v>3</v>
      </c>
      <c r="G694" s="25">
        <v>229</v>
      </c>
      <c r="H694" s="25">
        <v>2817</v>
      </c>
      <c r="I694" s="97"/>
    </row>
    <row r="695" spans="1:9" ht="18" x14ac:dyDescent="0.3">
      <c r="A695" s="62">
        <v>42465</v>
      </c>
      <c r="B695" s="61">
        <v>196149</v>
      </c>
      <c r="C695" s="61">
        <v>143.26999897299999</v>
      </c>
      <c r="D695" s="61">
        <v>143.26999897299999</v>
      </c>
      <c r="E695" s="61">
        <v>405</v>
      </c>
      <c r="F695" s="61">
        <v>323</v>
      </c>
      <c r="G695" s="61">
        <v>5214</v>
      </c>
      <c r="H695" s="61">
        <v>66211</v>
      </c>
      <c r="I695" s="97">
        <f>COUNT(A696:A728)</f>
        <v>33</v>
      </c>
    </row>
    <row r="696" spans="1:9" ht="18" x14ac:dyDescent="0.3">
      <c r="A696" s="1">
        <v>1503960366</v>
      </c>
      <c r="B696" s="25">
        <v>11100</v>
      </c>
      <c r="C696" s="25">
        <v>7.1500000950000002</v>
      </c>
      <c r="D696" s="25">
        <v>7.1500000950000002</v>
      </c>
      <c r="E696" s="25">
        <v>36</v>
      </c>
      <c r="F696" s="25">
        <v>22</v>
      </c>
      <c r="G696" s="25">
        <v>203</v>
      </c>
      <c r="H696" s="25">
        <v>1819</v>
      </c>
      <c r="I696" s="97"/>
    </row>
    <row r="697" spans="1:9" ht="18" x14ac:dyDescent="0.3">
      <c r="A697" s="1">
        <v>1624580081</v>
      </c>
      <c r="B697" s="25">
        <v>2193</v>
      </c>
      <c r="C697" s="25">
        <v>1.4299999480000001</v>
      </c>
      <c r="D697" s="25">
        <v>1.4299999480000001</v>
      </c>
      <c r="E697" s="25">
        <v>0</v>
      </c>
      <c r="F697" s="25">
        <v>0</v>
      </c>
      <c r="G697" s="25">
        <v>118</v>
      </c>
      <c r="H697" s="25">
        <v>1368</v>
      </c>
      <c r="I697" s="97"/>
    </row>
    <row r="698" spans="1:9" ht="18" x14ac:dyDescent="0.3">
      <c r="A698" s="1">
        <v>1644430081</v>
      </c>
      <c r="B698" s="25">
        <v>2309</v>
      </c>
      <c r="C698" s="25">
        <v>1.6799999480000001</v>
      </c>
      <c r="D698" s="25">
        <v>1.6799999480000001</v>
      </c>
      <c r="E698" s="25">
        <v>0</v>
      </c>
      <c r="F698" s="25">
        <v>0</v>
      </c>
      <c r="G698" s="25">
        <v>52</v>
      </c>
      <c r="H698" s="25">
        <v>2222</v>
      </c>
      <c r="I698" s="97"/>
    </row>
    <row r="699" spans="1:9" ht="18" x14ac:dyDescent="0.3">
      <c r="A699" s="1">
        <v>1844505072</v>
      </c>
      <c r="B699" s="25">
        <v>2080</v>
      </c>
      <c r="C699" s="25">
        <v>1.3700000050000001</v>
      </c>
      <c r="D699" s="25">
        <v>1.3700000050000001</v>
      </c>
      <c r="E699" s="25">
        <v>0</v>
      </c>
      <c r="F699" s="25">
        <v>0</v>
      </c>
      <c r="G699" s="25">
        <v>87</v>
      </c>
      <c r="H699" s="25">
        <v>1549</v>
      </c>
      <c r="I699" s="97"/>
    </row>
    <row r="700" spans="1:9" ht="18" x14ac:dyDescent="0.3">
      <c r="A700" s="1">
        <v>1927972279</v>
      </c>
      <c r="B700" s="25">
        <v>1786</v>
      </c>
      <c r="C700" s="25">
        <v>1.2400000099999999</v>
      </c>
      <c r="D700" s="25">
        <v>1.2400000099999999</v>
      </c>
      <c r="E700" s="25">
        <v>0</v>
      </c>
      <c r="F700" s="25">
        <v>0</v>
      </c>
      <c r="G700" s="25">
        <v>87</v>
      </c>
      <c r="H700" s="25">
        <v>2338</v>
      </c>
      <c r="I700" s="97"/>
    </row>
    <row r="701" spans="1:9" ht="18" x14ac:dyDescent="0.3">
      <c r="A701" s="1">
        <v>2022484408</v>
      </c>
      <c r="B701" s="25">
        <v>11768</v>
      </c>
      <c r="C701" s="25">
        <v>8.2899999619999996</v>
      </c>
      <c r="D701" s="25">
        <v>8.2899999619999996</v>
      </c>
      <c r="E701" s="25">
        <v>36</v>
      </c>
      <c r="F701" s="25">
        <v>27</v>
      </c>
      <c r="G701" s="25">
        <v>272</v>
      </c>
      <c r="H701" s="25">
        <v>2649</v>
      </c>
      <c r="I701" s="97"/>
    </row>
    <row r="702" spans="1:9" ht="18" x14ac:dyDescent="0.3">
      <c r="A702" s="1">
        <v>2026352035</v>
      </c>
      <c r="B702" s="25">
        <v>6564</v>
      </c>
      <c r="C702" s="25">
        <v>4.0700001720000003</v>
      </c>
      <c r="D702" s="25">
        <v>4.0700001720000003</v>
      </c>
      <c r="E702" s="25">
        <v>0</v>
      </c>
      <c r="F702" s="25">
        <v>0</v>
      </c>
      <c r="G702" s="25">
        <v>345</v>
      </c>
      <c r="H702" s="25">
        <v>1658</v>
      </c>
      <c r="I702" s="97"/>
    </row>
    <row r="703" spans="1:9" ht="18" x14ac:dyDescent="0.3">
      <c r="A703" s="1">
        <v>2320127002</v>
      </c>
      <c r="B703" s="25">
        <v>1201</v>
      </c>
      <c r="C703" s="25">
        <v>0.810000002</v>
      </c>
      <c r="D703" s="25">
        <v>0.810000002</v>
      </c>
      <c r="E703" s="25">
        <v>0</v>
      </c>
      <c r="F703" s="25">
        <v>0</v>
      </c>
      <c r="G703" s="25">
        <v>52</v>
      </c>
      <c r="H703" s="25">
        <v>1426</v>
      </c>
      <c r="I703" s="97"/>
    </row>
    <row r="704" spans="1:9" ht="18" x14ac:dyDescent="0.3">
      <c r="A704" s="1">
        <v>2873212765</v>
      </c>
      <c r="B704" s="25">
        <v>8278</v>
      </c>
      <c r="C704" s="25">
        <v>5.5599999430000002</v>
      </c>
      <c r="D704" s="25">
        <v>5.5599999430000002</v>
      </c>
      <c r="E704" s="25">
        <v>0</v>
      </c>
      <c r="F704" s="25">
        <v>0</v>
      </c>
      <c r="G704" s="25">
        <v>420</v>
      </c>
      <c r="H704" s="25">
        <v>2015</v>
      </c>
      <c r="I704" s="97"/>
    </row>
    <row r="705" spans="1:9" ht="18" x14ac:dyDescent="0.3">
      <c r="A705" s="1">
        <v>3977333714</v>
      </c>
      <c r="B705" s="25">
        <v>13559</v>
      </c>
      <c r="C705" s="25">
        <v>9.4399995800000003</v>
      </c>
      <c r="D705" s="25">
        <v>9.4399995800000003</v>
      </c>
      <c r="E705" s="25">
        <v>14</v>
      </c>
      <c r="F705" s="25">
        <v>96</v>
      </c>
      <c r="G705" s="25">
        <v>142</v>
      </c>
      <c r="H705" s="25">
        <v>1628</v>
      </c>
      <c r="I705" s="97"/>
    </row>
    <row r="706" spans="1:9" ht="18" x14ac:dyDescent="0.3">
      <c r="A706" s="1">
        <v>4020332650</v>
      </c>
      <c r="B706" s="25">
        <v>10252</v>
      </c>
      <c r="C706" s="25">
        <v>7.3499999049999998</v>
      </c>
      <c r="D706" s="25">
        <v>7.3499999049999998</v>
      </c>
      <c r="E706" s="25">
        <v>13</v>
      </c>
      <c r="F706" s="25">
        <v>46</v>
      </c>
      <c r="G706" s="25">
        <v>346</v>
      </c>
      <c r="H706" s="25">
        <v>3879</v>
      </c>
      <c r="I706" s="97"/>
    </row>
    <row r="707" spans="1:9" ht="18" x14ac:dyDescent="0.3">
      <c r="A707" s="1">
        <v>4319703577</v>
      </c>
      <c r="B707" s="25">
        <v>10429</v>
      </c>
      <c r="C707" s="25">
        <v>7.0199999809999998</v>
      </c>
      <c r="D707" s="25">
        <v>7.0199999809999998</v>
      </c>
      <c r="E707" s="25">
        <v>8</v>
      </c>
      <c r="F707" s="25">
        <v>13</v>
      </c>
      <c r="G707" s="25">
        <v>313</v>
      </c>
      <c r="H707" s="25">
        <v>2282</v>
      </c>
      <c r="I707" s="97"/>
    </row>
    <row r="708" spans="1:9" ht="18" x14ac:dyDescent="0.3">
      <c r="A708" s="1">
        <v>4388161847</v>
      </c>
      <c r="B708" s="25">
        <v>12375</v>
      </c>
      <c r="C708" s="25">
        <v>9.5200004580000002</v>
      </c>
      <c r="D708" s="25">
        <v>9.5200004580000002</v>
      </c>
      <c r="E708" s="25">
        <v>35</v>
      </c>
      <c r="F708" s="25">
        <v>21</v>
      </c>
      <c r="G708" s="25">
        <v>251</v>
      </c>
      <c r="H708" s="25">
        <v>3162</v>
      </c>
      <c r="I708" s="97"/>
    </row>
    <row r="709" spans="1:9" ht="18" x14ac:dyDescent="0.3">
      <c r="A709" s="1">
        <v>4445114986</v>
      </c>
      <c r="B709" s="25">
        <v>2923</v>
      </c>
      <c r="C709" s="25">
        <v>1.960000038</v>
      </c>
      <c r="D709" s="25">
        <v>1.960000038</v>
      </c>
      <c r="E709" s="25">
        <v>0</v>
      </c>
      <c r="F709" s="25">
        <v>0</v>
      </c>
      <c r="G709" s="25">
        <v>180</v>
      </c>
      <c r="H709" s="25">
        <v>2070</v>
      </c>
      <c r="I709" s="97"/>
    </row>
    <row r="710" spans="1:9" ht="18" x14ac:dyDescent="0.3">
      <c r="A710" s="1">
        <v>4558609924</v>
      </c>
      <c r="B710" s="25">
        <v>5232</v>
      </c>
      <c r="C710" s="25">
        <v>3.460000038</v>
      </c>
      <c r="D710" s="25">
        <v>3.460000038</v>
      </c>
      <c r="E710" s="25">
        <v>0</v>
      </c>
      <c r="F710" s="25">
        <v>0</v>
      </c>
      <c r="G710" s="25">
        <v>252</v>
      </c>
      <c r="H710" s="25">
        <v>1842</v>
      </c>
      <c r="I710" s="97"/>
    </row>
    <row r="711" spans="1:9" ht="18" x14ac:dyDescent="0.3">
      <c r="A711" s="1">
        <v>4702921684</v>
      </c>
      <c r="B711" s="25">
        <v>8161</v>
      </c>
      <c r="C711" s="25">
        <v>6.6199998860000004</v>
      </c>
      <c r="D711" s="25">
        <v>6.6199998860000004</v>
      </c>
      <c r="E711" s="25">
        <v>4</v>
      </c>
      <c r="F711" s="25">
        <v>15</v>
      </c>
      <c r="G711" s="25">
        <v>251</v>
      </c>
      <c r="H711" s="25">
        <v>3004</v>
      </c>
      <c r="I711" s="97"/>
    </row>
    <row r="712" spans="1:9" ht="18" x14ac:dyDescent="0.3">
      <c r="A712" s="1">
        <v>5553957443</v>
      </c>
      <c r="B712" s="25">
        <v>4249</v>
      </c>
      <c r="C712" s="25">
        <v>2.7699999809999998</v>
      </c>
      <c r="D712" s="25">
        <v>2.7699999809999998</v>
      </c>
      <c r="E712" s="25">
        <v>0</v>
      </c>
      <c r="F712" s="25">
        <v>0</v>
      </c>
      <c r="G712" s="25">
        <v>224</v>
      </c>
      <c r="H712" s="25">
        <v>1698</v>
      </c>
      <c r="I712" s="97"/>
    </row>
    <row r="713" spans="1:9" ht="18" x14ac:dyDescent="0.3">
      <c r="A713" s="1">
        <v>5577150313</v>
      </c>
      <c r="B713" s="25">
        <v>5206</v>
      </c>
      <c r="C713" s="25">
        <v>3.8900001049999999</v>
      </c>
      <c r="D713" s="25">
        <v>3.8900001049999999</v>
      </c>
      <c r="E713" s="25">
        <v>25</v>
      </c>
      <c r="F713" s="25">
        <v>9</v>
      </c>
      <c r="G713" s="25">
        <v>141</v>
      </c>
      <c r="H713" s="25">
        <v>2755</v>
      </c>
      <c r="I713" s="97"/>
    </row>
    <row r="714" spans="1:9" ht="18" x14ac:dyDescent="0.3">
      <c r="A714" s="1">
        <v>6117666160</v>
      </c>
      <c r="B714" s="25">
        <v>2997</v>
      </c>
      <c r="C714" s="25">
        <v>2.2599999899999998</v>
      </c>
      <c r="D714" s="25">
        <v>2.2599999899999998</v>
      </c>
      <c r="E714" s="25">
        <v>0</v>
      </c>
      <c r="F714" s="25">
        <v>0</v>
      </c>
      <c r="G714" s="25">
        <v>156</v>
      </c>
      <c r="H714" s="25">
        <v>1902</v>
      </c>
      <c r="I714" s="97"/>
    </row>
    <row r="715" spans="1:9" ht="18" x14ac:dyDescent="0.3">
      <c r="A715" s="1">
        <v>6290855005</v>
      </c>
      <c r="B715" s="25">
        <v>5832</v>
      </c>
      <c r="C715" s="25">
        <v>4.4099998469999999</v>
      </c>
      <c r="D715" s="25">
        <v>4.4099998469999999</v>
      </c>
      <c r="E715" s="25">
        <v>0</v>
      </c>
      <c r="F715" s="25">
        <v>0</v>
      </c>
      <c r="G715" s="25">
        <v>272</v>
      </c>
      <c r="H715" s="25">
        <v>2718</v>
      </c>
      <c r="I715" s="97"/>
    </row>
    <row r="716" spans="1:9" ht="18" x14ac:dyDescent="0.3">
      <c r="A716" s="1">
        <v>6775888955</v>
      </c>
      <c r="B716" s="25">
        <v>0</v>
      </c>
      <c r="C716" s="25">
        <v>0</v>
      </c>
      <c r="D716" s="25">
        <v>0</v>
      </c>
      <c r="E716" s="25">
        <v>0</v>
      </c>
      <c r="F716" s="25">
        <v>0</v>
      </c>
      <c r="G716" s="25">
        <v>0</v>
      </c>
      <c r="H716" s="25">
        <v>1841</v>
      </c>
      <c r="I716" s="97"/>
    </row>
    <row r="717" spans="1:9" ht="18" x14ac:dyDescent="0.3">
      <c r="A717" s="1">
        <v>6962181067</v>
      </c>
      <c r="B717" s="25">
        <v>10147</v>
      </c>
      <c r="C717" s="25">
        <v>6.7100000380000004</v>
      </c>
      <c r="D717" s="25">
        <v>6.7100000380000004</v>
      </c>
      <c r="E717" s="25">
        <v>15</v>
      </c>
      <c r="F717" s="25">
        <v>36</v>
      </c>
      <c r="G717" s="25">
        <v>284</v>
      </c>
      <c r="H717" s="25">
        <v>2086</v>
      </c>
      <c r="I717" s="97"/>
    </row>
    <row r="718" spans="1:9" ht="18" x14ac:dyDescent="0.3">
      <c r="A718" s="1">
        <v>7007744171</v>
      </c>
      <c r="B718" s="25">
        <v>0</v>
      </c>
      <c r="C718" s="25">
        <v>0</v>
      </c>
      <c r="D718" s="25">
        <v>0</v>
      </c>
      <c r="E718" s="25">
        <v>0</v>
      </c>
      <c r="F718" s="25">
        <v>0</v>
      </c>
      <c r="G718" s="25">
        <v>0</v>
      </c>
      <c r="H718" s="25">
        <v>1557</v>
      </c>
      <c r="I718" s="97"/>
    </row>
    <row r="719" spans="1:9" ht="18" x14ac:dyDescent="0.3">
      <c r="A719" s="1">
        <v>7086361926</v>
      </c>
      <c r="B719" s="25">
        <v>10988</v>
      </c>
      <c r="C719" s="25">
        <v>8.3100004199999997</v>
      </c>
      <c r="D719" s="25">
        <v>8.3100004199999997</v>
      </c>
      <c r="E719" s="25">
        <v>45</v>
      </c>
      <c r="F719" s="25">
        <v>12</v>
      </c>
      <c r="G719" s="25">
        <v>135</v>
      </c>
      <c r="H719" s="25">
        <v>2655</v>
      </c>
      <c r="I719" s="97"/>
    </row>
    <row r="720" spans="1:9" ht="18" x14ac:dyDescent="0.3">
      <c r="A720" s="1">
        <v>8053475328</v>
      </c>
      <c r="B720" s="25">
        <v>14581</v>
      </c>
      <c r="C720" s="25">
        <v>11.149999619999999</v>
      </c>
      <c r="D720" s="25">
        <v>11.149999619999999</v>
      </c>
      <c r="E720" s="25">
        <v>89</v>
      </c>
      <c r="F720" s="25">
        <v>8</v>
      </c>
      <c r="G720" s="25">
        <v>123</v>
      </c>
      <c r="H720" s="25">
        <v>2918</v>
      </c>
      <c r="I720" s="97"/>
    </row>
    <row r="721" spans="1:9" ht="18" x14ac:dyDescent="0.3">
      <c r="A721" s="1">
        <v>8378563200</v>
      </c>
      <c r="B721" s="25">
        <v>7875</v>
      </c>
      <c r="C721" s="25">
        <v>6.2399997709999999</v>
      </c>
      <c r="D721" s="25">
        <v>6.2399997709999999</v>
      </c>
      <c r="E721" s="25">
        <v>19</v>
      </c>
      <c r="F721" s="25">
        <v>10</v>
      </c>
      <c r="G721" s="25">
        <v>167</v>
      </c>
      <c r="H721" s="25">
        <v>3110</v>
      </c>
      <c r="I721" s="97"/>
    </row>
    <row r="722" spans="1:9" ht="18" x14ac:dyDescent="0.3">
      <c r="A722" s="1">
        <v>8583815059</v>
      </c>
      <c r="B722" s="25">
        <v>3588</v>
      </c>
      <c r="C722" s="25">
        <v>2.7999999519999998</v>
      </c>
      <c r="D722" s="25">
        <v>2.7999999519999998</v>
      </c>
      <c r="E722" s="25">
        <v>0</v>
      </c>
      <c r="F722" s="25">
        <v>0</v>
      </c>
      <c r="G722" s="25">
        <v>0</v>
      </c>
      <c r="H722" s="25">
        <v>2516</v>
      </c>
      <c r="I722" s="97"/>
    </row>
    <row r="723" spans="1:9" ht="18" x14ac:dyDescent="0.3">
      <c r="A723" s="1">
        <v>8792009665</v>
      </c>
      <c r="B723" s="25">
        <v>2283</v>
      </c>
      <c r="C723" s="25">
        <v>1.460000038</v>
      </c>
      <c r="D723" s="25">
        <v>1.460000038</v>
      </c>
      <c r="E723" s="25">
        <v>0</v>
      </c>
      <c r="F723" s="25">
        <v>0</v>
      </c>
      <c r="G723" s="25">
        <v>129</v>
      </c>
      <c r="H723" s="25">
        <v>2067</v>
      </c>
      <c r="I723" s="97"/>
    </row>
    <row r="724" spans="1:9" ht="18" x14ac:dyDescent="0.3">
      <c r="A724" s="1">
        <v>8877689391</v>
      </c>
      <c r="B724" s="25">
        <v>18193</v>
      </c>
      <c r="C724" s="25">
        <v>16.299999239999998</v>
      </c>
      <c r="D724" s="25">
        <v>16.299999239999998</v>
      </c>
      <c r="E724" s="25">
        <v>66</v>
      </c>
      <c r="F724" s="25">
        <v>8</v>
      </c>
      <c r="G724" s="25">
        <v>212</v>
      </c>
      <c r="H724" s="25">
        <v>3477</v>
      </c>
      <c r="I724" s="97"/>
    </row>
    <row r="725" spans="1:9" ht="18" x14ac:dyDescent="0.3">
      <c r="A725" s="62">
        <v>42495</v>
      </c>
      <c r="B725" s="61">
        <v>253200</v>
      </c>
      <c r="C725" s="61">
        <v>180.28000056899998</v>
      </c>
      <c r="D725" s="61">
        <v>179.22000014899999</v>
      </c>
      <c r="E725" s="61">
        <v>640</v>
      </c>
      <c r="F725" s="61">
        <v>448</v>
      </c>
      <c r="G725" s="61">
        <v>6010</v>
      </c>
      <c r="H725" s="61">
        <v>70037</v>
      </c>
      <c r="I725" s="97">
        <f>COUNT(A726:A758)</f>
        <v>33</v>
      </c>
    </row>
    <row r="726" spans="1:9" ht="18" x14ac:dyDescent="0.3">
      <c r="A726" s="1">
        <v>1503960366</v>
      </c>
      <c r="B726" s="25">
        <v>14070</v>
      </c>
      <c r="C726" s="25">
        <v>8.8999996190000008</v>
      </c>
      <c r="D726" s="25">
        <v>8.8999996190000008</v>
      </c>
      <c r="E726" s="25">
        <v>45</v>
      </c>
      <c r="F726" s="25">
        <v>24</v>
      </c>
      <c r="G726" s="25">
        <v>250</v>
      </c>
      <c r="H726" s="25">
        <v>1959</v>
      </c>
      <c r="I726" s="97"/>
    </row>
    <row r="727" spans="1:9" ht="18" x14ac:dyDescent="0.3">
      <c r="A727" s="1">
        <v>1624580081</v>
      </c>
      <c r="B727" s="25">
        <v>2470</v>
      </c>
      <c r="C727" s="25">
        <v>1.6100000139999999</v>
      </c>
      <c r="D727" s="25">
        <v>1.6100000139999999</v>
      </c>
      <c r="E727" s="25">
        <v>0</v>
      </c>
      <c r="F727" s="25">
        <v>0</v>
      </c>
      <c r="G727" s="25">
        <v>117</v>
      </c>
      <c r="H727" s="25">
        <v>1370</v>
      </c>
      <c r="I727" s="97"/>
    </row>
    <row r="728" spans="1:9" ht="18" x14ac:dyDescent="0.3">
      <c r="A728" s="1">
        <v>1644430081</v>
      </c>
      <c r="B728" s="25">
        <v>4363</v>
      </c>
      <c r="C728" s="25">
        <v>3.1900000569999998</v>
      </c>
      <c r="D728" s="25">
        <v>3.1900000569999998</v>
      </c>
      <c r="E728" s="25">
        <v>6</v>
      </c>
      <c r="F728" s="25">
        <v>12</v>
      </c>
      <c r="G728" s="25">
        <v>81</v>
      </c>
      <c r="H728" s="25">
        <v>2463</v>
      </c>
      <c r="I728" s="97"/>
    </row>
    <row r="729" spans="1:9" ht="18" x14ac:dyDescent="0.3">
      <c r="A729" s="1">
        <v>1844505072</v>
      </c>
      <c r="B729" s="25">
        <v>2237</v>
      </c>
      <c r="C729" s="25">
        <v>1.480000019</v>
      </c>
      <c r="D729" s="25">
        <v>1.480000019</v>
      </c>
      <c r="E729" s="25">
        <v>0</v>
      </c>
      <c r="F729" s="25">
        <v>0</v>
      </c>
      <c r="G729" s="25">
        <v>120</v>
      </c>
      <c r="H729" s="25">
        <v>1589</v>
      </c>
      <c r="I729" s="97"/>
    </row>
    <row r="730" spans="1:9" ht="18" x14ac:dyDescent="0.3">
      <c r="A730" s="1">
        <v>1927972279</v>
      </c>
      <c r="B730" s="25">
        <v>0</v>
      </c>
      <c r="C730" s="25">
        <v>0</v>
      </c>
      <c r="D730" s="25">
        <v>0</v>
      </c>
      <c r="E730" s="25">
        <v>0</v>
      </c>
      <c r="F730" s="25">
        <v>0</v>
      </c>
      <c r="G730" s="25">
        <v>0</v>
      </c>
      <c r="H730" s="25">
        <v>2063</v>
      </c>
      <c r="I730" s="97"/>
    </row>
    <row r="731" spans="1:9" ht="18" x14ac:dyDescent="0.3">
      <c r="A731" s="1">
        <v>2022484408</v>
      </c>
      <c r="B731" s="25">
        <v>11895</v>
      </c>
      <c r="C731" s="25">
        <v>8.3500003809999992</v>
      </c>
      <c r="D731" s="25">
        <v>8.3500003809999992</v>
      </c>
      <c r="E731" s="25">
        <v>55</v>
      </c>
      <c r="F731" s="25">
        <v>20</v>
      </c>
      <c r="G731" s="25">
        <v>253</v>
      </c>
      <c r="H731" s="25">
        <v>2609</v>
      </c>
      <c r="I731" s="97"/>
    </row>
    <row r="732" spans="1:9" ht="18" x14ac:dyDescent="0.3">
      <c r="A732" s="1">
        <v>2026352035</v>
      </c>
      <c r="B732" s="25">
        <v>12167</v>
      </c>
      <c r="C732" s="25">
        <v>7.5399999619999996</v>
      </c>
      <c r="D732" s="25">
        <v>7.5399999619999996</v>
      </c>
      <c r="E732" s="25">
        <v>0</v>
      </c>
      <c r="F732" s="25">
        <v>0</v>
      </c>
      <c r="G732" s="25">
        <v>475</v>
      </c>
      <c r="H732" s="25">
        <v>1926</v>
      </c>
      <c r="I732" s="97"/>
    </row>
    <row r="733" spans="1:9" ht="18" x14ac:dyDescent="0.3">
      <c r="A733" s="1">
        <v>2320127002</v>
      </c>
      <c r="B733" s="25">
        <v>5202</v>
      </c>
      <c r="C733" s="25">
        <v>3.5099999899999998</v>
      </c>
      <c r="D733" s="25">
        <v>3.5099999899999998</v>
      </c>
      <c r="E733" s="25">
        <v>0</v>
      </c>
      <c r="F733" s="25">
        <v>11</v>
      </c>
      <c r="G733" s="25">
        <v>223</v>
      </c>
      <c r="H733" s="25">
        <v>1780</v>
      </c>
      <c r="I733" s="97"/>
    </row>
    <row r="734" spans="1:9" ht="18" x14ac:dyDescent="0.3">
      <c r="A734" s="1">
        <v>2873212765</v>
      </c>
      <c r="B734" s="25">
        <v>8314</v>
      </c>
      <c r="C734" s="25">
        <v>5.6100001339999999</v>
      </c>
      <c r="D734" s="25">
        <v>5.6100001339999999</v>
      </c>
      <c r="E734" s="25">
        <v>13</v>
      </c>
      <c r="F734" s="25">
        <v>23</v>
      </c>
      <c r="G734" s="25">
        <v>311</v>
      </c>
      <c r="H734" s="25">
        <v>1971</v>
      </c>
      <c r="I734" s="97"/>
    </row>
    <row r="735" spans="1:9" ht="18" x14ac:dyDescent="0.3">
      <c r="A735" s="1">
        <v>3977333714</v>
      </c>
      <c r="B735" s="25">
        <v>12312</v>
      </c>
      <c r="C735" s="25">
        <v>8.5799999239999991</v>
      </c>
      <c r="D735" s="25">
        <v>8.5799999239999991</v>
      </c>
      <c r="E735" s="25">
        <v>14</v>
      </c>
      <c r="F735" s="25">
        <v>88</v>
      </c>
      <c r="G735" s="25">
        <v>178</v>
      </c>
      <c r="H735" s="25">
        <v>1618</v>
      </c>
      <c r="I735" s="97"/>
    </row>
    <row r="736" spans="1:9" ht="18" x14ac:dyDescent="0.3">
      <c r="A736" s="1">
        <v>4020332650</v>
      </c>
      <c r="B736" s="25">
        <v>11728</v>
      </c>
      <c r="C736" s="25">
        <v>8.4300003050000001</v>
      </c>
      <c r="D736" s="25">
        <v>8.4300003050000001</v>
      </c>
      <c r="E736" s="25">
        <v>38</v>
      </c>
      <c r="F736" s="25">
        <v>42</v>
      </c>
      <c r="G736" s="25">
        <v>196</v>
      </c>
      <c r="H736" s="25">
        <v>3429</v>
      </c>
      <c r="I736" s="97"/>
    </row>
    <row r="737" spans="1:9" ht="18" x14ac:dyDescent="0.3">
      <c r="A737" s="1">
        <v>4319703577</v>
      </c>
      <c r="B737" s="25">
        <v>13658</v>
      </c>
      <c r="C737" s="25">
        <v>9.4899997710000008</v>
      </c>
      <c r="D737" s="25">
        <v>9.4899997710000008</v>
      </c>
      <c r="E737" s="25">
        <v>27</v>
      </c>
      <c r="F737" s="25">
        <v>34</v>
      </c>
      <c r="G737" s="25">
        <v>328</v>
      </c>
      <c r="H737" s="25">
        <v>2530</v>
      </c>
      <c r="I737" s="97"/>
    </row>
    <row r="738" spans="1:9" ht="18" x14ac:dyDescent="0.3">
      <c r="A738" s="1">
        <v>4388161847</v>
      </c>
      <c r="B738" s="25">
        <v>9603</v>
      </c>
      <c r="C738" s="25">
        <v>7.3800001139999996</v>
      </c>
      <c r="D738" s="25">
        <v>7.3800001139999996</v>
      </c>
      <c r="E738" s="25">
        <v>12</v>
      </c>
      <c r="F738" s="25">
        <v>39</v>
      </c>
      <c r="G738" s="25">
        <v>199</v>
      </c>
      <c r="H738" s="25">
        <v>2899</v>
      </c>
      <c r="I738" s="97"/>
    </row>
    <row r="739" spans="1:9" ht="18" x14ac:dyDescent="0.3">
      <c r="A739" s="1">
        <v>4445114986</v>
      </c>
      <c r="B739" s="25">
        <v>3800</v>
      </c>
      <c r="C739" s="25">
        <v>2.5499999519999998</v>
      </c>
      <c r="D739" s="25">
        <v>2.5499999519999998</v>
      </c>
      <c r="E739" s="25">
        <v>2</v>
      </c>
      <c r="F739" s="25">
        <v>6</v>
      </c>
      <c r="G739" s="25">
        <v>185</v>
      </c>
      <c r="H739" s="25">
        <v>2120</v>
      </c>
      <c r="I739" s="97"/>
    </row>
    <row r="740" spans="1:9" ht="18" x14ac:dyDescent="0.3">
      <c r="A740" s="1">
        <v>4558609924</v>
      </c>
      <c r="B740" s="25">
        <v>10611</v>
      </c>
      <c r="C740" s="25">
        <v>7.0100002290000001</v>
      </c>
      <c r="D740" s="25">
        <v>7.0100002290000001</v>
      </c>
      <c r="E740" s="25">
        <v>14</v>
      </c>
      <c r="F740" s="25">
        <v>8</v>
      </c>
      <c r="G740" s="25">
        <v>370</v>
      </c>
      <c r="H740" s="25">
        <v>2262</v>
      </c>
      <c r="I740" s="97"/>
    </row>
    <row r="741" spans="1:9" ht="18" x14ac:dyDescent="0.3">
      <c r="A741" s="1">
        <v>4702921684</v>
      </c>
      <c r="B741" s="25">
        <v>8614</v>
      </c>
      <c r="C741" s="25">
        <v>6.9899997709999999</v>
      </c>
      <c r="D741" s="25">
        <v>6.9899997709999999</v>
      </c>
      <c r="E741" s="25">
        <v>8</v>
      </c>
      <c r="F741" s="25">
        <v>5</v>
      </c>
      <c r="G741" s="25">
        <v>241</v>
      </c>
      <c r="H741" s="25">
        <v>3006</v>
      </c>
      <c r="I741" s="97"/>
    </row>
    <row r="742" spans="1:9" ht="18" x14ac:dyDescent="0.3">
      <c r="A742" s="1">
        <v>5553957443</v>
      </c>
      <c r="B742" s="25">
        <v>14331</v>
      </c>
      <c r="C742" s="25">
        <v>9.5100002289999992</v>
      </c>
      <c r="D742" s="25">
        <v>9.5100002289999992</v>
      </c>
      <c r="E742" s="25">
        <v>44</v>
      </c>
      <c r="F742" s="25">
        <v>29</v>
      </c>
      <c r="G742" s="25">
        <v>241</v>
      </c>
      <c r="H742" s="25">
        <v>2156</v>
      </c>
      <c r="I742" s="97"/>
    </row>
    <row r="743" spans="1:9" ht="18" x14ac:dyDescent="0.3">
      <c r="A743" s="1">
        <v>5577150313</v>
      </c>
      <c r="B743" s="25">
        <v>7550</v>
      </c>
      <c r="C743" s="25">
        <v>5.6399998660000001</v>
      </c>
      <c r="D743" s="25">
        <v>5.6399998660000001</v>
      </c>
      <c r="E743" s="25">
        <v>45</v>
      </c>
      <c r="F743" s="25">
        <v>21</v>
      </c>
      <c r="G743" s="25">
        <v>143</v>
      </c>
      <c r="H743" s="25">
        <v>3004</v>
      </c>
      <c r="I743" s="97"/>
    </row>
    <row r="744" spans="1:9" ht="18" x14ac:dyDescent="0.3">
      <c r="A744" s="1">
        <v>6117666160</v>
      </c>
      <c r="B744" s="25">
        <v>9799</v>
      </c>
      <c r="C744" s="25">
        <v>7.4000000950000002</v>
      </c>
      <c r="D744" s="25">
        <v>7.4000000950000002</v>
      </c>
      <c r="E744" s="25">
        <v>0</v>
      </c>
      <c r="F744" s="25">
        <v>0</v>
      </c>
      <c r="G744" s="25">
        <v>487</v>
      </c>
      <c r="H744" s="25">
        <v>2636</v>
      </c>
      <c r="I744" s="97"/>
    </row>
    <row r="745" spans="1:9" ht="18" x14ac:dyDescent="0.3">
      <c r="A745" s="1">
        <v>6290855005</v>
      </c>
      <c r="B745" s="25">
        <v>6339</v>
      </c>
      <c r="C745" s="25">
        <v>4.7899999619999996</v>
      </c>
      <c r="D745" s="25">
        <v>4.7899999619999996</v>
      </c>
      <c r="E745" s="25">
        <v>0</v>
      </c>
      <c r="F745" s="25">
        <v>0</v>
      </c>
      <c r="G745" s="25">
        <v>239</v>
      </c>
      <c r="H745" s="25">
        <v>2682</v>
      </c>
      <c r="I745" s="97"/>
    </row>
    <row r="746" spans="1:9" ht="18" x14ac:dyDescent="0.3">
      <c r="A746" s="1">
        <v>6775888955</v>
      </c>
      <c r="B746" s="25">
        <v>0</v>
      </c>
      <c r="C746" s="25">
        <v>0</v>
      </c>
      <c r="D746" s="25">
        <v>0</v>
      </c>
      <c r="E746" s="25">
        <v>0</v>
      </c>
      <c r="F746" s="25">
        <v>0</v>
      </c>
      <c r="G746" s="25">
        <v>0</v>
      </c>
      <c r="H746" s="25">
        <v>1841</v>
      </c>
      <c r="I746" s="97"/>
    </row>
    <row r="747" spans="1:9" ht="18" x14ac:dyDescent="0.3">
      <c r="A747" s="1">
        <v>6962181067</v>
      </c>
      <c r="B747" s="25">
        <v>10524</v>
      </c>
      <c r="C747" s="25">
        <v>6.9600000380000004</v>
      </c>
      <c r="D747" s="25">
        <v>6.9600000380000004</v>
      </c>
      <c r="E747" s="25">
        <v>14</v>
      </c>
      <c r="F747" s="25">
        <v>22</v>
      </c>
      <c r="G747" s="25">
        <v>305</v>
      </c>
      <c r="H747" s="25">
        <v>2066</v>
      </c>
      <c r="I747" s="97"/>
    </row>
    <row r="748" spans="1:9" ht="18" x14ac:dyDescent="0.3">
      <c r="A748" s="1">
        <v>7007744171</v>
      </c>
      <c r="B748" s="25">
        <v>15010</v>
      </c>
      <c r="C748" s="25">
        <v>11.100000380000001</v>
      </c>
      <c r="D748" s="25">
        <v>10.039999959999999</v>
      </c>
      <c r="E748" s="25">
        <v>53</v>
      </c>
      <c r="F748" s="25">
        <v>23</v>
      </c>
      <c r="G748" s="25">
        <v>317</v>
      </c>
      <c r="H748" s="25">
        <v>2933</v>
      </c>
      <c r="I748" s="97"/>
    </row>
    <row r="749" spans="1:9" ht="18" x14ac:dyDescent="0.3">
      <c r="A749" s="1">
        <v>7086361926</v>
      </c>
      <c r="B749" s="25">
        <v>8564</v>
      </c>
      <c r="C749" s="25">
        <v>5.5999999049999998</v>
      </c>
      <c r="D749" s="25">
        <v>5.5999999049999998</v>
      </c>
      <c r="E749" s="25">
        <v>24</v>
      </c>
      <c r="F749" s="25">
        <v>14</v>
      </c>
      <c r="G749" s="25">
        <v>149</v>
      </c>
      <c r="H749" s="25">
        <v>2386</v>
      </c>
      <c r="I749" s="97"/>
    </row>
    <row r="750" spans="1:9" ht="18" x14ac:dyDescent="0.3">
      <c r="A750" s="1">
        <v>8053475328</v>
      </c>
      <c r="B750" s="25">
        <v>14990</v>
      </c>
      <c r="C750" s="25">
        <v>11.510000229999999</v>
      </c>
      <c r="D750" s="25">
        <v>11.510000229999999</v>
      </c>
      <c r="E750" s="25">
        <v>93</v>
      </c>
      <c r="F750" s="25">
        <v>9</v>
      </c>
      <c r="G750" s="25">
        <v>130</v>
      </c>
      <c r="H750" s="25">
        <v>2950</v>
      </c>
      <c r="I750" s="97"/>
    </row>
    <row r="751" spans="1:9" ht="18" x14ac:dyDescent="0.3">
      <c r="A751" s="1">
        <v>8378563200</v>
      </c>
      <c r="B751" s="25">
        <v>8567</v>
      </c>
      <c r="C751" s="25">
        <v>6.7899999619999996</v>
      </c>
      <c r="D751" s="25">
        <v>6.7899999619999996</v>
      </c>
      <c r="E751" s="25">
        <v>66</v>
      </c>
      <c r="F751" s="25">
        <v>3</v>
      </c>
      <c r="G751" s="25">
        <v>214</v>
      </c>
      <c r="H751" s="25">
        <v>3783</v>
      </c>
      <c r="I751" s="97"/>
    </row>
    <row r="752" spans="1:9" ht="18" x14ac:dyDescent="0.3">
      <c r="A752" s="1">
        <v>8583815059</v>
      </c>
      <c r="B752" s="25">
        <v>12427</v>
      </c>
      <c r="C752" s="25">
        <v>9.6899995800000003</v>
      </c>
      <c r="D752" s="25">
        <v>9.6899995800000003</v>
      </c>
      <c r="E752" s="25">
        <v>0</v>
      </c>
      <c r="F752" s="25">
        <v>0</v>
      </c>
      <c r="G752" s="25">
        <v>70</v>
      </c>
      <c r="H752" s="25">
        <v>3266</v>
      </c>
      <c r="I752" s="97"/>
    </row>
    <row r="753" spans="1:9" ht="18" x14ac:dyDescent="0.3">
      <c r="A753" s="1">
        <v>8792009665</v>
      </c>
      <c r="B753" s="25">
        <v>0</v>
      </c>
      <c r="C753" s="25">
        <v>0</v>
      </c>
      <c r="D753" s="25">
        <v>0</v>
      </c>
      <c r="E753" s="25">
        <v>0</v>
      </c>
      <c r="F753" s="25">
        <v>0</v>
      </c>
      <c r="G753" s="25">
        <v>0</v>
      </c>
      <c r="H753" s="25">
        <v>1688</v>
      </c>
      <c r="I753" s="97"/>
    </row>
    <row r="754" spans="1:9" ht="18" x14ac:dyDescent="0.3">
      <c r="A754" s="1">
        <v>8877689391</v>
      </c>
      <c r="B754" s="25">
        <v>14055</v>
      </c>
      <c r="C754" s="25">
        <v>10.670000079999999</v>
      </c>
      <c r="D754" s="25">
        <v>10.670000079999999</v>
      </c>
      <c r="E754" s="25">
        <v>67</v>
      </c>
      <c r="F754" s="25">
        <v>15</v>
      </c>
      <c r="G754" s="25">
        <v>188</v>
      </c>
      <c r="H754" s="25">
        <v>3052</v>
      </c>
      <c r="I754" s="97"/>
    </row>
    <row r="755" spans="1:9" ht="18" x14ac:dyDescent="0.3">
      <c r="A755" s="62">
        <v>42526</v>
      </c>
      <c r="B755" s="61">
        <v>217287</v>
      </c>
      <c r="C755" s="61">
        <v>158.25999989300001</v>
      </c>
      <c r="D755" s="61">
        <v>158.25999989300001</v>
      </c>
      <c r="E755" s="61">
        <v>592</v>
      </c>
      <c r="F755" s="61">
        <v>328</v>
      </c>
      <c r="G755" s="61">
        <v>5856</v>
      </c>
      <c r="H755" s="61">
        <v>68877</v>
      </c>
      <c r="I755" s="97">
        <f>COUNT(A756:A788)</f>
        <v>33</v>
      </c>
    </row>
    <row r="756" spans="1:9" ht="18" x14ac:dyDescent="0.3">
      <c r="A756" s="1">
        <v>1503960366</v>
      </c>
      <c r="B756" s="25">
        <v>12159</v>
      </c>
      <c r="C756" s="25">
        <v>8.0299997330000004</v>
      </c>
      <c r="D756" s="25">
        <v>8.0299997330000004</v>
      </c>
      <c r="E756" s="25">
        <v>24</v>
      </c>
      <c r="F756" s="25">
        <v>6</v>
      </c>
      <c r="G756" s="25">
        <v>289</v>
      </c>
      <c r="H756" s="25">
        <v>1896</v>
      </c>
      <c r="I756" s="97"/>
    </row>
    <row r="757" spans="1:9" ht="18" x14ac:dyDescent="0.3">
      <c r="A757" s="1">
        <v>1624580081</v>
      </c>
      <c r="B757" s="25">
        <v>1727</v>
      </c>
      <c r="C757" s="25">
        <v>1.1200000050000001</v>
      </c>
      <c r="D757" s="25">
        <v>1.1200000050000001</v>
      </c>
      <c r="E757" s="25">
        <v>0</v>
      </c>
      <c r="F757" s="25">
        <v>0</v>
      </c>
      <c r="G757" s="25">
        <v>102</v>
      </c>
      <c r="H757" s="25">
        <v>1341</v>
      </c>
      <c r="I757" s="97"/>
    </row>
    <row r="758" spans="1:9" ht="18" x14ac:dyDescent="0.3">
      <c r="A758" s="1">
        <v>1644430081</v>
      </c>
      <c r="B758" s="25">
        <v>9787</v>
      </c>
      <c r="C758" s="25">
        <v>7.1199998860000004</v>
      </c>
      <c r="D758" s="25">
        <v>7.1199998860000004</v>
      </c>
      <c r="E758" s="25">
        <v>11</v>
      </c>
      <c r="F758" s="25">
        <v>6</v>
      </c>
      <c r="G758" s="25">
        <v>369</v>
      </c>
      <c r="H758" s="25">
        <v>3328</v>
      </c>
      <c r="I758" s="97"/>
    </row>
    <row r="759" spans="1:9" ht="18" x14ac:dyDescent="0.3">
      <c r="A759" s="1">
        <v>1844505072</v>
      </c>
      <c r="B759" s="25">
        <v>44</v>
      </c>
      <c r="C759" s="25">
        <v>2.9999998999999999E-2</v>
      </c>
      <c r="D759" s="25">
        <v>2.9999998999999999E-2</v>
      </c>
      <c r="E759" s="25">
        <v>0</v>
      </c>
      <c r="F759" s="25">
        <v>0</v>
      </c>
      <c r="G759" s="25">
        <v>2</v>
      </c>
      <c r="H759" s="25">
        <v>1351</v>
      </c>
      <c r="I759" s="97"/>
    </row>
    <row r="760" spans="1:9" ht="18" x14ac:dyDescent="0.3">
      <c r="A760" s="1">
        <v>1927972279</v>
      </c>
      <c r="B760" s="25">
        <v>2091</v>
      </c>
      <c r="C760" s="25">
        <v>1.4500000479999999</v>
      </c>
      <c r="D760" s="25">
        <v>1.4500000479999999</v>
      </c>
      <c r="E760" s="25">
        <v>0</v>
      </c>
      <c r="F760" s="25">
        <v>0</v>
      </c>
      <c r="G760" s="25">
        <v>108</v>
      </c>
      <c r="H760" s="25">
        <v>2383</v>
      </c>
      <c r="I760" s="97"/>
    </row>
    <row r="761" spans="1:9" ht="18" x14ac:dyDescent="0.3">
      <c r="A761" s="1">
        <v>2022484408</v>
      </c>
      <c r="B761" s="25">
        <v>10227</v>
      </c>
      <c r="C761" s="25">
        <v>7.1799998279999997</v>
      </c>
      <c r="D761" s="25">
        <v>7.1799998279999997</v>
      </c>
      <c r="E761" s="25">
        <v>24</v>
      </c>
      <c r="F761" s="25">
        <v>17</v>
      </c>
      <c r="G761" s="25">
        <v>295</v>
      </c>
      <c r="H761" s="25">
        <v>2498</v>
      </c>
      <c r="I761" s="97"/>
    </row>
    <row r="762" spans="1:9" ht="18" x14ac:dyDescent="0.3">
      <c r="A762" s="1">
        <v>2026352035</v>
      </c>
      <c r="B762" s="25">
        <v>8198</v>
      </c>
      <c r="C762" s="25">
        <v>5.079999924</v>
      </c>
      <c r="D762" s="25">
        <v>5.079999924</v>
      </c>
      <c r="E762" s="25">
        <v>0</v>
      </c>
      <c r="F762" s="25">
        <v>0</v>
      </c>
      <c r="G762" s="25">
        <v>383</v>
      </c>
      <c r="H762" s="25">
        <v>1736</v>
      </c>
      <c r="I762" s="97"/>
    </row>
    <row r="763" spans="1:9" ht="18" x14ac:dyDescent="0.3">
      <c r="A763" s="1">
        <v>2320127002</v>
      </c>
      <c r="B763" s="25">
        <v>4878</v>
      </c>
      <c r="C763" s="25">
        <v>3.289999962</v>
      </c>
      <c r="D763" s="25">
        <v>3.289999962</v>
      </c>
      <c r="E763" s="25">
        <v>0</v>
      </c>
      <c r="F763" s="25">
        <v>0</v>
      </c>
      <c r="G763" s="25">
        <v>204</v>
      </c>
      <c r="H763" s="25">
        <v>1742</v>
      </c>
      <c r="I763" s="97"/>
    </row>
    <row r="764" spans="1:9" ht="18" x14ac:dyDescent="0.3">
      <c r="A764" s="1">
        <v>2873212765</v>
      </c>
      <c r="B764" s="25">
        <v>7063</v>
      </c>
      <c r="C764" s="25">
        <v>4.75</v>
      </c>
      <c r="D764" s="25">
        <v>4.75</v>
      </c>
      <c r="E764" s="25">
        <v>0</v>
      </c>
      <c r="F764" s="25">
        <v>5</v>
      </c>
      <c r="G764" s="25">
        <v>370</v>
      </c>
      <c r="H764" s="25">
        <v>1910</v>
      </c>
      <c r="I764" s="97"/>
    </row>
    <row r="765" spans="1:9" ht="18" x14ac:dyDescent="0.3">
      <c r="A765" s="1">
        <v>3977333714</v>
      </c>
      <c r="B765" s="25">
        <v>11677</v>
      </c>
      <c r="C765" s="25">
        <v>8.2799997330000004</v>
      </c>
      <c r="D765" s="25">
        <v>8.2799997330000004</v>
      </c>
      <c r="E765" s="25">
        <v>29</v>
      </c>
      <c r="F765" s="25">
        <v>55</v>
      </c>
      <c r="G765" s="25">
        <v>168</v>
      </c>
      <c r="H765" s="25">
        <v>1590</v>
      </c>
      <c r="I765" s="97"/>
    </row>
    <row r="766" spans="1:9" ht="18" x14ac:dyDescent="0.3">
      <c r="A766" s="1">
        <v>4020332650</v>
      </c>
      <c r="B766" s="25">
        <v>4369</v>
      </c>
      <c r="C766" s="25">
        <v>3.130000114</v>
      </c>
      <c r="D766" s="25">
        <v>3.130000114</v>
      </c>
      <c r="E766" s="25">
        <v>0</v>
      </c>
      <c r="F766" s="25">
        <v>0</v>
      </c>
      <c r="G766" s="25">
        <v>177</v>
      </c>
      <c r="H766" s="25">
        <v>2704</v>
      </c>
      <c r="I766" s="97"/>
    </row>
    <row r="767" spans="1:9" ht="18" x14ac:dyDescent="0.3">
      <c r="A767" s="1">
        <v>4319703577</v>
      </c>
      <c r="B767" s="25">
        <v>9524</v>
      </c>
      <c r="C767" s="25">
        <v>6.420000076</v>
      </c>
      <c r="D767" s="25">
        <v>6.420000076</v>
      </c>
      <c r="E767" s="25">
        <v>6</v>
      </c>
      <c r="F767" s="25">
        <v>11</v>
      </c>
      <c r="G767" s="25">
        <v>314</v>
      </c>
      <c r="H767" s="25">
        <v>2266</v>
      </c>
      <c r="I767" s="97"/>
    </row>
    <row r="768" spans="1:9" ht="18" x14ac:dyDescent="0.3">
      <c r="A768" s="1">
        <v>4388161847</v>
      </c>
      <c r="B768" s="25">
        <v>13175</v>
      </c>
      <c r="C768" s="25">
        <v>10.130000109999999</v>
      </c>
      <c r="D768" s="25">
        <v>10.130000109999999</v>
      </c>
      <c r="E768" s="25">
        <v>33</v>
      </c>
      <c r="F768" s="25">
        <v>45</v>
      </c>
      <c r="G768" s="25">
        <v>262</v>
      </c>
      <c r="H768" s="25">
        <v>3425</v>
      </c>
      <c r="I768" s="97"/>
    </row>
    <row r="769" spans="1:9" ht="18" x14ac:dyDescent="0.3">
      <c r="A769" s="1">
        <v>4445114986</v>
      </c>
      <c r="B769" s="25">
        <v>4514</v>
      </c>
      <c r="C769" s="25">
        <v>3.0299999710000001</v>
      </c>
      <c r="D769" s="25">
        <v>3.0299999710000001</v>
      </c>
      <c r="E769" s="25">
        <v>0</v>
      </c>
      <c r="F769" s="25">
        <v>0</v>
      </c>
      <c r="G769" s="25">
        <v>229</v>
      </c>
      <c r="H769" s="25">
        <v>2211</v>
      </c>
      <c r="I769" s="97"/>
    </row>
    <row r="770" spans="1:9" ht="18" x14ac:dyDescent="0.3">
      <c r="A770" s="1">
        <v>4558609924</v>
      </c>
      <c r="B770" s="25">
        <v>3755</v>
      </c>
      <c r="C770" s="25">
        <v>2.4800000190000002</v>
      </c>
      <c r="D770" s="25">
        <v>2.4800000190000002</v>
      </c>
      <c r="E770" s="25">
        <v>0</v>
      </c>
      <c r="F770" s="25">
        <v>0</v>
      </c>
      <c r="G770" s="25">
        <v>202</v>
      </c>
      <c r="H770" s="25">
        <v>1722</v>
      </c>
      <c r="I770" s="97"/>
    </row>
    <row r="771" spans="1:9" ht="18" x14ac:dyDescent="0.3">
      <c r="A771" s="1">
        <v>4702921684</v>
      </c>
      <c r="B771" s="25">
        <v>6943</v>
      </c>
      <c r="C771" s="25">
        <v>5.6300001139999996</v>
      </c>
      <c r="D771" s="25">
        <v>5.6300001139999996</v>
      </c>
      <c r="E771" s="25">
        <v>1</v>
      </c>
      <c r="F771" s="25">
        <v>16</v>
      </c>
      <c r="G771" s="25">
        <v>207</v>
      </c>
      <c r="H771" s="25">
        <v>2859</v>
      </c>
      <c r="I771" s="97"/>
    </row>
    <row r="772" spans="1:9" ht="18" x14ac:dyDescent="0.3">
      <c r="A772" s="1">
        <v>5553957443</v>
      </c>
      <c r="B772" s="25">
        <v>9632</v>
      </c>
      <c r="C772" s="25">
        <v>6.2899999619999996</v>
      </c>
      <c r="D772" s="25">
        <v>6.2899999619999996</v>
      </c>
      <c r="E772" s="25">
        <v>21</v>
      </c>
      <c r="F772" s="25">
        <v>9</v>
      </c>
      <c r="G772" s="25">
        <v>229</v>
      </c>
      <c r="H772" s="25">
        <v>1916</v>
      </c>
      <c r="I772" s="97"/>
    </row>
    <row r="773" spans="1:9" ht="18" x14ac:dyDescent="0.3">
      <c r="A773" s="1">
        <v>5577150313</v>
      </c>
      <c r="B773" s="25">
        <v>4950</v>
      </c>
      <c r="C773" s="25">
        <v>3.7000000480000002</v>
      </c>
      <c r="D773" s="25">
        <v>3.7000000480000002</v>
      </c>
      <c r="E773" s="25">
        <v>41</v>
      </c>
      <c r="F773" s="25">
        <v>16</v>
      </c>
      <c r="G773" s="25">
        <v>79</v>
      </c>
      <c r="H773" s="25">
        <v>2643</v>
      </c>
      <c r="I773" s="97"/>
    </row>
    <row r="774" spans="1:9" ht="18" x14ac:dyDescent="0.3">
      <c r="A774" s="1">
        <v>6117666160</v>
      </c>
      <c r="B774" s="25">
        <v>3365</v>
      </c>
      <c r="C774" s="25">
        <v>2.6800000669999999</v>
      </c>
      <c r="D774" s="25">
        <v>2.6800000669999999</v>
      </c>
      <c r="E774" s="25">
        <v>0</v>
      </c>
      <c r="F774" s="25">
        <v>0</v>
      </c>
      <c r="G774" s="25">
        <v>133</v>
      </c>
      <c r="H774" s="25">
        <v>1838</v>
      </c>
      <c r="I774" s="97"/>
    </row>
    <row r="775" spans="1:9" ht="18" x14ac:dyDescent="0.3">
      <c r="A775" s="1">
        <v>6290855005</v>
      </c>
      <c r="B775" s="25">
        <v>6116</v>
      </c>
      <c r="C775" s="25">
        <v>4.6199998860000004</v>
      </c>
      <c r="D775" s="25">
        <v>4.6199998860000004</v>
      </c>
      <c r="E775" s="25">
        <v>0</v>
      </c>
      <c r="F775" s="25">
        <v>0</v>
      </c>
      <c r="G775" s="25">
        <v>305</v>
      </c>
      <c r="H775" s="25">
        <v>2806</v>
      </c>
      <c r="I775" s="97"/>
    </row>
    <row r="776" spans="1:9" ht="18" x14ac:dyDescent="0.3">
      <c r="A776" s="1">
        <v>6775888955</v>
      </c>
      <c r="B776" s="25">
        <v>4697</v>
      </c>
      <c r="C776" s="25">
        <v>3.369999886</v>
      </c>
      <c r="D776" s="25">
        <v>3.369999886</v>
      </c>
      <c r="E776" s="25">
        <v>12</v>
      </c>
      <c r="F776" s="25">
        <v>35</v>
      </c>
      <c r="G776" s="25">
        <v>75</v>
      </c>
      <c r="H776" s="25">
        <v>2496</v>
      </c>
      <c r="I776" s="97"/>
    </row>
    <row r="777" spans="1:9" ht="18" x14ac:dyDescent="0.3">
      <c r="A777" s="1">
        <v>6962181067</v>
      </c>
      <c r="B777" s="25">
        <v>5908</v>
      </c>
      <c r="C777" s="25">
        <v>3.9100000860000002</v>
      </c>
      <c r="D777" s="25">
        <v>3.9100000860000002</v>
      </c>
      <c r="E777" s="25">
        <v>0</v>
      </c>
      <c r="F777" s="25">
        <v>0</v>
      </c>
      <c r="G777" s="25">
        <v>299</v>
      </c>
      <c r="H777" s="25">
        <v>1850</v>
      </c>
      <c r="I777" s="97"/>
    </row>
    <row r="778" spans="1:9" ht="18" x14ac:dyDescent="0.3">
      <c r="A778" s="1">
        <v>7007744171</v>
      </c>
      <c r="B778" s="25">
        <v>11459</v>
      </c>
      <c r="C778" s="25">
        <v>7.670000076</v>
      </c>
      <c r="D778" s="25">
        <v>7.670000076</v>
      </c>
      <c r="E778" s="25">
        <v>44</v>
      </c>
      <c r="F778" s="25">
        <v>13</v>
      </c>
      <c r="G778" s="25">
        <v>247</v>
      </c>
      <c r="H778" s="25">
        <v>2553</v>
      </c>
      <c r="I778" s="97"/>
    </row>
    <row r="779" spans="1:9" ht="18" x14ac:dyDescent="0.3">
      <c r="A779" s="1">
        <v>7086361926</v>
      </c>
      <c r="B779" s="25">
        <v>12461</v>
      </c>
      <c r="C779" s="25">
        <v>8.3800001139999996</v>
      </c>
      <c r="D779" s="25">
        <v>8.3800001139999996</v>
      </c>
      <c r="E779" s="25">
        <v>84</v>
      </c>
      <c r="F779" s="25">
        <v>35</v>
      </c>
      <c r="G779" s="25">
        <v>154</v>
      </c>
      <c r="H779" s="25">
        <v>2924</v>
      </c>
      <c r="I779" s="97"/>
    </row>
    <row r="780" spans="1:9" ht="18" x14ac:dyDescent="0.3">
      <c r="A780" s="1">
        <v>8053475328</v>
      </c>
      <c r="B780" s="25">
        <v>13953</v>
      </c>
      <c r="C780" s="25">
        <v>11</v>
      </c>
      <c r="D780" s="25">
        <v>11</v>
      </c>
      <c r="E780" s="25">
        <v>90</v>
      </c>
      <c r="F780" s="25">
        <v>15</v>
      </c>
      <c r="G780" s="25">
        <v>90</v>
      </c>
      <c r="H780" s="25">
        <v>2859</v>
      </c>
      <c r="I780" s="97"/>
    </row>
    <row r="781" spans="1:9" ht="18" x14ac:dyDescent="0.3">
      <c r="A781" s="1">
        <v>8378563200</v>
      </c>
      <c r="B781" s="25">
        <v>7045</v>
      </c>
      <c r="C781" s="25">
        <v>5.5900001530000001</v>
      </c>
      <c r="D781" s="25">
        <v>5.5900001530000001</v>
      </c>
      <c r="E781" s="25">
        <v>74</v>
      </c>
      <c r="F781" s="25">
        <v>5</v>
      </c>
      <c r="G781" s="25">
        <v>166</v>
      </c>
      <c r="H781" s="25">
        <v>3644</v>
      </c>
      <c r="I781" s="97"/>
    </row>
    <row r="782" spans="1:9" ht="18" x14ac:dyDescent="0.3">
      <c r="A782" s="1">
        <v>8583815059</v>
      </c>
      <c r="B782" s="25">
        <v>5843</v>
      </c>
      <c r="C782" s="25">
        <v>4.5599999430000002</v>
      </c>
      <c r="D782" s="25">
        <v>4.5599999430000002</v>
      </c>
      <c r="E782" s="25">
        <v>2</v>
      </c>
      <c r="F782" s="25">
        <v>22</v>
      </c>
      <c r="G782" s="25">
        <v>166</v>
      </c>
      <c r="H782" s="25">
        <v>2683</v>
      </c>
      <c r="I782" s="97"/>
    </row>
    <row r="783" spans="1:9" ht="18" x14ac:dyDescent="0.3">
      <c r="A783" s="1">
        <v>8792009665</v>
      </c>
      <c r="B783" s="25">
        <v>0</v>
      </c>
      <c r="C783" s="25">
        <v>0</v>
      </c>
      <c r="D783" s="25">
        <v>0</v>
      </c>
      <c r="E783" s="25">
        <v>0</v>
      </c>
      <c r="F783" s="25">
        <v>0</v>
      </c>
      <c r="G783" s="25">
        <v>0</v>
      </c>
      <c r="H783" s="25">
        <v>1688</v>
      </c>
      <c r="I783" s="97"/>
    </row>
    <row r="784" spans="1:9" ht="18" x14ac:dyDescent="0.3">
      <c r="A784" s="1">
        <v>8877689391</v>
      </c>
      <c r="B784" s="25">
        <v>21727</v>
      </c>
      <c r="C784" s="25">
        <v>19.340000150000002</v>
      </c>
      <c r="D784" s="25">
        <v>19.340000150000002</v>
      </c>
      <c r="E784" s="25">
        <v>96</v>
      </c>
      <c r="F784" s="25">
        <v>17</v>
      </c>
      <c r="G784" s="25">
        <v>232</v>
      </c>
      <c r="H784" s="25">
        <v>4015</v>
      </c>
      <c r="I784" s="97"/>
    </row>
    <row r="785" spans="1:9" ht="18" x14ac:dyDescent="0.3">
      <c r="A785" s="62">
        <v>42556</v>
      </c>
      <c r="B785" s="61">
        <v>207386</v>
      </c>
      <c r="C785" s="61">
        <v>148.61000038100005</v>
      </c>
      <c r="D785" s="61">
        <v>148.61000038100005</v>
      </c>
      <c r="E785" s="61">
        <v>598</v>
      </c>
      <c r="F785" s="61">
        <v>407</v>
      </c>
      <c r="G785" s="61">
        <v>5256</v>
      </c>
      <c r="H785" s="61">
        <v>65141</v>
      </c>
      <c r="I785" s="97">
        <f>COUNT(A786:A818)</f>
        <v>33</v>
      </c>
    </row>
    <row r="786" spans="1:9" ht="18" x14ac:dyDescent="0.3">
      <c r="A786" s="1">
        <v>1503960366</v>
      </c>
      <c r="B786" s="25">
        <v>11992</v>
      </c>
      <c r="C786" s="25">
        <v>7.7100000380000004</v>
      </c>
      <c r="D786" s="25">
        <v>7.7100000380000004</v>
      </c>
      <c r="E786" s="25">
        <v>37</v>
      </c>
      <c r="F786" s="25">
        <v>46</v>
      </c>
      <c r="G786" s="25">
        <v>175</v>
      </c>
      <c r="H786" s="25">
        <v>1821</v>
      </c>
      <c r="I786" s="97"/>
    </row>
    <row r="787" spans="1:9" ht="18" x14ac:dyDescent="0.3">
      <c r="A787" s="1">
        <v>1624580081</v>
      </c>
      <c r="B787" s="25">
        <v>2104</v>
      </c>
      <c r="C787" s="25">
        <v>1.3700000050000001</v>
      </c>
      <c r="D787" s="25">
        <v>1.3700000050000001</v>
      </c>
      <c r="E787" s="25">
        <v>0</v>
      </c>
      <c r="F787" s="25">
        <v>0</v>
      </c>
      <c r="G787" s="25">
        <v>182</v>
      </c>
      <c r="H787" s="25">
        <v>1474</v>
      </c>
      <c r="I787" s="97"/>
    </row>
    <row r="788" spans="1:9" ht="18" x14ac:dyDescent="0.3">
      <c r="A788" s="1">
        <v>1644430081</v>
      </c>
      <c r="B788" s="25">
        <v>13372</v>
      </c>
      <c r="C788" s="25">
        <v>9.7200002669999996</v>
      </c>
      <c r="D788" s="25">
        <v>9.7200002669999996</v>
      </c>
      <c r="E788" s="25">
        <v>41</v>
      </c>
      <c r="F788" s="25">
        <v>17</v>
      </c>
      <c r="G788" s="25">
        <v>243</v>
      </c>
      <c r="H788" s="25">
        <v>3404</v>
      </c>
      <c r="I788" s="97"/>
    </row>
    <row r="789" spans="1:9" ht="18" x14ac:dyDescent="0.3">
      <c r="A789" s="1">
        <v>1844505072</v>
      </c>
      <c r="B789" s="25">
        <v>0</v>
      </c>
      <c r="C789" s="25">
        <v>0</v>
      </c>
      <c r="D789" s="25">
        <v>0</v>
      </c>
      <c r="E789" s="25">
        <v>0</v>
      </c>
      <c r="F789" s="25">
        <v>0</v>
      </c>
      <c r="G789" s="25">
        <v>0</v>
      </c>
      <c r="H789" s="25">
        <v>1347</v>
      </c>
      <c r="I789" s="97"/>
    </row>
    <row r="790" spans="1:9" ht="18" x14ac:dyDescent="0.3">
      <c r="A790" s="1">
        <v>1927972279</v>
      </c>
      <c r="B790" s="25">
        <v>1510</v>
      </c>
      <c r="C790" s="25">
        <v>1.039999962</v>
      </c>
      <c r="D790" s="25">
        <v>1.039999962</v>
      </c>
      <c r="E790" s="25">
        <v>0</v>
      </c>
      <c r="F790" s="25">
        <v>0</v>
      </c>
      <c r="G790" s="25">
        <v>48</v>
      </c>
      <c r="H790" s="25">
        <v>2229</v>
      </c>
      <c r="I790" s="97"/>
    </row>
    <row r="791" spans="1:9" ht="18" x14ac:dyDescent="0.3">
      <c r="A791" s="1">
        <v>2022484408</v>
      </c>
      <c r="B791" s="25">
        <v>6708</v>
      </c>
      <c r="C791" s="25">
        <v>4.7100000380000004</v>
      </c>
      <c r="D791" s="25">
        <v>4.7100000380000004</v>
      </c>
      <c r="E791" s="25">
        <v>20</v>
      </c>
      <c r="F791" s="25">
        <v>2</v>
      </c>
      <c r="G791" s="25">
        <v>149</v>
      </c>
      <c r="H791" s="25">
        <v>1995</v>
      </c>
      <c r="I791" s="97"/>
    </row>
    <row r="792" spans="1:9" ht="18" x14ac:dyDescent="0.3">
      <c r="A792" s="1">
        <v>2026352035</v>
      </c>
      <c r="B792" s="25">
        <v>4193</v>
      </c>
      <c r="C792" s="25">
        <v>2.5999999049999998</v>
      </c>
      <c r="D792" s="25">
        <v>2.5999999049999998</v>
      </c>
      <c r="E792" s="25">
        <v>0</v>
      </c>
      <c r="F792" s="25">
        <v>0</v>
      </c>
      <c r="G792" s="25">
        <v>229</v>
      </c>
      <c r="H792" s="25">
        <v>1491</v>
      </c>
      <c r="I792" s="97"/>
    </row>
    <row r="793" spans="1:9" ht="18" x14ac:dyDescent="0.3">
      <c r="A793" s="1">
        <v>2320127002</v>
      </c>
      <c r="B793" s="25">
        <v>7379</v>
      </c>
      <c r="C793" s="25">
        <v>4.9699997900000001</v>
      </c>
      <c r="D793" s="25">
        <v>4.9699997900000001</v>
      </c>
      <c r="E793" s="25">
        <v>0</v>
      </c>
      <c r="F793" s="25">
        <v>0</v>
      </c>
      <c r="G793" s="25">
        <v>319</v>
      </c>
      <c r="H793" s="25">
        <v>1972</v>
      </c>
      <c r="I793" s="97"/>
    </row>
    <row r="794" spans="1:9" ht="18" x14ac:dyDescent="0.3">
      <c r="A794" s="1">
        <v>2873212765</v>
      </c>
      <c r="B794" s="25">
        <v>4940</v>
      </c>
      <c r="C794" s="25">
        <v>3.380000114</v>
      </c>
      <c r="D794" s="25">
        <v>3.380000114</v>
      </c>
      <c r="E794" s="25">
        <v>75</v>
      </c>
      <c r="F794" s="25">
        <v>11</v>
      </c>
      <c r="G794" s="25">
        <v>52</v>
      </c>
      <c r="H794" s="25">
        <v>1897</v>
      </c>
      <c r="I794" s="97"/>
    </row>
    <row r="795" spans="1:9" ht="18" x14ac:dyDescent="0.3">
      <c r="A795" s="1">
        <v>3977333714</v>
      </c>
      <c r="B795" s="25">
        <v>11550</v>
      </c>
      <c r="C795" s="25">
        <v>7.7300000190000002</v>
      </c>
      <c r="D795" s="25">
        <v>7.7300000190000002</v>
      </c>
      <c r="E795" s="25">
        <v>0</v>
      </c>
      <c r="F795" s="25">
        <v>86</v>
      </c>
      <c r="G795" s="25">
        <v>208</v>
      </c>
      <c r="H795" s="25">
        <v>1574</v>
      </c>
      <c r="I795" s="97"/>
    </row>
    <row r="796" spans="1:9" ht="18" x14ac:dyDescent="0.3">
      <c r="A796" s="1">
        <v>4020332650</v>
      </c>
      <c r="B796" s="25">
        <v>6132</v>
      </c>
      <c r="C796" s="25">
        <v>4.4000000950000002</v>
      </c>
      <c r="D796" s="25">
        <v>4.4000000950000002</v>
      </c>
      <c r="E796" s="25">
        <v>0</v>
      </c>
      <c r="F796" s="25">
        <v>0</v>
      </c>
      <c r="G796" s="25">
        <v>184</v>
      </c>
      <c r="H796" s="25">
        <v>2975</v>
      </c>
      <c r="I796" s="97"/>
    </row>
    <row r="797" spans="1:9" ht="18" x14ac:dyDescent="0.3">
      <c r="A797" s="1">
        <v>4319703577</v>
      </c>
      <c r="B797" s="25">
        <v>7937</v>
      </c>
      <c r="C797" s="25">
        <v>5.329999924</v>
      </c>
      <c r="D797" s="25">
        <v>5.329999924</v>
      </c>
      <c r="E797" s="25">
        <v>3</v>
      </c>
      <c r="F797" s="25">
        <v>28</v>
      </c>
      <c r="G797" s="25">
        <v>279</v>
      </c>
      <c r="H797" s="25">
        <v>2158</v>
      </c>
      <c r="I797" s="97"/>
    </row>
    <row r="798" spans="1:9" ht="18" x14ac:dyDescent="0.3">
      <c r="A798" s="1">
        <v>4388161847</v>
      </c>
      <c r="B798" s="25">
        <v>22770</v>
      </c>
      <c r="C798" s="25">
        <v>17.540000920000001</v>
      </c>
      <c r="D798" s="25">
        <v>17.540000920000001</v>
      </c>
      <c r="E798" s="25">
        <v>120</v>
      </c>
      <c r="F798" s="25">
        <v>56</v>
      </c>
      <c r="G798" s="25">
        <v>260</v>
      </c>
      <c r="H798" s="25">
        <v>4022</v>
      </c>
      <c r="I798" s="97"/>
    </row>
    <row r="799" spans="1:9" ht="18" x14ac:dyDescent="0.3">
      <c r="A799" s="1">
        <v>4445114986</v>
      </c>
      <c r="B799" s="25">
        <v>5183</v>
      </c>
      <c r="C799" s="25">
        <v>3.5899999139999998</v>
      </c>
      <c r="D799" s="25">
        <v>3.5899999139999998</v>
      </c>
      <c r="E799" s="25">
        <v>26</v>
      </c>
      <c r="F799" s="25">
        <v>4</v>
      </c>
      <c r="G799" s="25">
        <v>108</v>
      </c>
      <c r="H799" s="25">
        <v>2123</v>
      </c>
      <c r="I799" s="97"/>
    </row>
    <row r="800" spans="1:9" ht="18" x14ac:dyDescent="0.3">
      <c r="A800" s="1">
        <v>4558609924</v>
      </c>
      <c r="B800" s="25">
        <v>8237</v>
      </c>
      <c r="C800" s="25">
        <v>5.4400000569999998</v>
      </c>
      <c r="D800" s="25">
        <v>5.4400000569999998</v>
      </c>
      <c r="E800" s="25">
        <v>23</v>
      </c>
      <c r="F800" s="25">
        <v>16</v>
      </c>
      <c r="G800" s="25">
        <v>233</v>
      </c>
      <c r="H800" s="25">
        <v>1973</v>
      </c>
      <c r="I800" s="97"/>
    </row>
    <row r="801" spans="1:9" ht="18" x14ac:dyDescent="0.3">
      <c r="A801" s="1">
        <v>4702921684</v>
      </c>
      <c r="B801" s="25">
        <v>14370</v>
      </c>
      <c r="C801" s="25">
        <v>11.649999619999999</v>
      </c>
      <c r="D801" s="25">
        <v>11.649999619999999</v>
      </c>
      <c r="E801" s="25">
        <v>5</v>
      </c>
      <c r="F801" s="25">
        <v>46</v>
      </c>
      <c r="G801" s="25">
        <v>439</v>
      </c>
      <c r="H801" s="25">
        <v>3683</v>
      </c>
      <c r="I801" s="97"/>
    </row>
    <row r="802" spans="1:9" ht="18" x14ac:dyDescent="0.3">
      <c r="A802" s="1">
        <v>5553957443</v>
      </c>
      <c r="B802" s="25">
        <v>1868</v>
      </c>
      <c r="C802" s="25">
        <v>1.2200000289999999</v>
      </c>
      <c r="D802" s="25">
        <v>1.2200000289999999</v>
      </c>
      <c r="E802" s="25">
        <v>0</v>
      </c>
      <c r="F802" s="25">
        <v>0</v>
      </c>
      <c r="G802" s="25">
        <v>96</v>
      </c>
      <c r="H802" s="25">
        <v>1494</v>
      </c>
      <c r="I802" s="97"/>
    </row>
    <row r="803" spans="1:9" ht="18" x14ac:dyDescent="0.3">
      <c r="A803" s="1">
        <v>5577150313</v>
      </c>
      <c r="B803" s="25">
        <v>0</v>
      </c>
      <c r="C803" s="25">
        <v>0</v>
      </c>
      <c r="D803" s="25">
        <v>0</v>
      </c>
      <c r="E803" s="25">
        <v>0</v>
      </c>
      <c r="F803" s="25">
        <v>0</v>
      </c>
      <c r="G803" s="25">
        <v>0</v>
      </c>
      <c r="H803" s="25">
        <v>1819</v>
      </c>
      <c r="I803" s="97"/>
    </row>
    <row r="804" spans="1:9" ht="18" x14ac:dyDescent="0.3">
      <c r="A804" s="1">
        <v>6117666160</v>
      </c>
      <c r="B804" s="25">
        <v>7336</v>
      </c>
      <c r="C804" s="25">
        <v>5.5399999619999996</v>
      </c>
      <c r="D804" s="25">
        <v>5.5399999619999996</v>
      </c>
      <c r="E804" s="25">
        <v>0</v>
      </c>
      <c r="F804" s="25">
        <v>0</v>
      </c>
      <c r="G804" s="25">
        <v>412</v>
      </c>
      <c r="H804" s="25">
        <v>2469</v>
      </c>
      <c r="I804" s="97"/>
    </row>
    <row r="805" spans="1:9" ht="18" x14ac:dyDescent="0.3">
      <c r="A805" s="1">
        <v>6290855005</v>
      </c>
      <c r="B805" s="25">
        <v>5510</v>
      </c>
      <c r="C805" s="25">
        <v>4.170000076</v>
      </c>
      <c r="D805" s="25">
        <v>4.170000076</v>
      </c>
      <c r="E805" s="25">
        <v>0</v>
      </c>
      <c r="F805" s="25">
        <v>0</v>
      </c>
      <c r="G805" s="25">
        <v>227</v>
      </c>
      <c r="H805" s="25">
        <v>2613</v>
      </c>
      <c r="I805" s="97"/>
    </row>
    <row r="806" spans="1:9" ht="18" x14ac:dyDescent="0.3">
      <c r="A806" s="1">
        <v>6775888955</v>
      </c>
      <c r="B806" s="25">
        <v>1967</v>
      </c>
      <c r="C806" s="25">
        <v>1.4099999670000001</v>
      </c>
      <c r="D806" s="25">
        <v>1.4099999670000001</v>
      </c>
      <c r="E806" s="25">
        <v>2</v>
      </c>
      <c r="F806" s="25">
        <v>5</v>
      </c>
      <c r="G806" s="25">
        <v>49</v>
      </c>
      <c r="H806" s="25">
        <v>1032</v>
      </c>
      <c r="I806" s="97"/>
    </row>
    <row r="807" spans="1:9" ht="18" x14ac:dyDescent="0.3">
      <c r="A807" s="1">
        <v>6962181067</v>
      </c>
      <c r="B807" s="25">
        <v>6815</v>
      </c>
      <c r="C807" s="25">
        <v>4.5</v>
      </c>
      <c r="D807" s="25">
        <v>4.5</v>
      </c>
      <c r="E807" s="25">
        <v>0</v>
      </c>
      <c r="F807" s="25">
        <v>0</v>
      </c>
      <c r="G807" s="25">
        <v>328</v>
      </c>
      <c r="H807" s="25">
        <v>1947</v>
      </c>
      <c r="I807" s="97"/>
    </row>
    <row r="808" spans="1:9" ht="18" x14ac:dyDescent="0.3">
      <c r="A808" s="1">
        <v>7007744171</v>
      </c>
      <c r="B808" s="25">
        <v>0</v>
      </c>
      <c r="C808" s="25">
        <v>0</v>
      </c>
      <c r="D808" s="25">
        <v>0</v>
      </c>
      <c r="E808" s="25">
        <v>0</v>
      </c>
      <c r="F808" s="25">
        <v>0</v>
      </c>
      <c r="G808" s="25">
        <v>0</v>
      </c>
      <c r="H808" s="25">
        <v>120</v>
      </c>
      <c r="I808" s="97"/>
    </row>
    <row r="809" spans="1:9" ht="18" x14ac:dyDescent="0.3">
      <c r="A809" s="1">
        <v>7086361926</v>
      </c>
      <c r="B809" s="25">
        <v>12827</v>
      </c>
      <c r="C809" s="25">
        <v>8.4799995419999998</v>
      </c>
      <c r="D809" s="25">
        <v>8.4799995419999998</v>
      </c>
      <c r="E809" s="25">
        <v>20</v>
      </c>
      <c r="F809" s="25">
        <v>42</v>
      </c>
      <c r="G809" s="25">
        <v>209</v>
      </c>
      <c r="H809" s="25">
        <v>2739</v>
      </c>
      <c r="I809" s="97"/>
    </row>
    <row r="810" spans="1:9" ht="18" x14ac:dyDescent="0.3">
      <c r="A810" s="1">
        <v>8053475328</v>
      </c>
      <c r="B810" s="25">
        <v>19769</v>
      </c>
      <c r="C810" s="25">
        <v>15.670000079999999</v>
      </c>
      <c r="D810" s="25">
        <v>15.670000079999999</v>
      </c>
      <c r="E810" s="25">
        <v>121</v>
      </c>
      <c r="F810" s="25">
        <v>20</v>
      </c>
      <c r="G810" s="25">
        <v>148</v>
      </c>
      <c r="H810" s="25">
        <v>3331</v>
      </c>
      <c r="I810" s="97"/>
    </row>
    <row r="811" spans="1:9" ht="18" x14ac:dyDescent="0.3">
      <c r="A811" s="1">
        <v>8378563200</v>
      </c>
      <c r="B811" s="25">
        <v>4468</v>
      </c>
      <c r="C811" s="25">
        <v>3.539999962</v>
      </c>
      <c r="D811" s="25">
        <v>3.539999962</v>
      </c>
      <c r="E811" s="25">
        <v>0</v>
      </c>
      <c r="F811" s="25">
        <v>0</v>
      </c>
      <c r="G811" s="25">
        <v>158</v>
      </c>
      <c r="H811" s="25">
        <v>2799</v>
      </c>
      <c r="I811" s="97"/>
    </row>
    <row r="812" spans="1:9" ht="18" x14ac:dyDescent="0.3">
      <c r="A812" s="1">
        <v>8583815059</v>
      </c>
      <c r="B812" s="25">
        <v>6117</v>
      </c>
      <c r="C812" s="25">
        <v>4.7699999809999998</v>
      </c>
      <c r="D812" s="25">
        <v>4.7699999809999998</v>
      </c>
      <c r="E812" s="25">
        <v>0</v>
      </c>
      <c r="F812" s="25">
        <v>0</v>
      </c>
      <c r="G812" s="25">
        <v>250</v>
      </c>
      <c r="H812" s="25">
        <v>2810</v>
      </c>
      <c r="I812" s="97"/>
    </row>
    <row r="813" spans="1:9" ht="18" x14ac:dyDescent="0.3">
      <c r="A813" s="1">
        <v>8792009665</v>
      </c>
      <c r="B813" s="25">
        <v>0</v>
      </c>
      <c r="C813" s="25">
        <v>0</v>
      </c>
      <c r="D813" s="25">
        <v>0</v>
      </c>
      <c r="E813" s="25">
        <v>0</v>
      </c>
      <c r="F813" s="25">
        <v>0</v>
      </c>
      <c r="G813" s="25">
        <v>0</v>
      </c>
      <c r="H813" s="25">
        <v>1688</v>
      </c>
      <c r="I813" s="97"/>
    </row>
    <row r="814" spans="1:9" ht="18" x14ac:dyDescent="0.3">
      <c r="A814" s="1">
        <v>8877689391</v>
      </c>
      <c r="B814" s="25">
        <v>12332</v>
      </c>
      <c r="C814" s="25">
        <v>8.1300001139999996</v>
      </c>
      <c r="D814" s="25">
        <v>8.1300001139999996</v>
      </c>
      <c r="E814" s="25">
        <v>105</v>
      </c>
      <c r="F814" s="25">
        <v>28</v>
      </c>
      <c r="G814" s="25">
        <v>271</v>
      </c>
      <c r="H814" s="25">
        <v>4142</v>
      </c>
      <c r="I814" s="97"/>
    </row>
    <row r="815" spans="1:9" ht="18" x14ac:dyDescent="0.3">
      <c r="A815" s="62">
        <v>42587</v>
      </c>
      <c r="B815" s="61">
        <v>190334</v>
      </c>
      <c r="C815" s="61">
        <v>138.77999949800002</v>
      </c>
      <c r="D815" s="61">
        <v>138.77999949800002</v>
      </c>
      <c r="E815" s="61">
        <v>461</v>
      </c>
      <c r="F815" s="61">
        <v>469</v>
      </c>
      <c r="G815" s="61">
        <v>4990</v>
      </c>
      <c r="H815" s="61">
        <v>62193</v>
      </c>
      <c r="I815" s="97">
        <f>COUNT(A816:A848)</f>
        <v>33</v>
      </c>
    </row>
    <row r="816" spans="1:9" ht="18" x14ac:dyDescent="0.3">
      <c r="A816" s="1">
        <v>1503960366</v>
      </c>
      <c r="B816" s="25">
        <v>10060</v>
      </c>
      <c r="C816" s="25">
        <v>6.579999924</v>
      </c>
      <c r="D816" s="25">
        <v>6.579999924</v>
      </c>
      <c r="E816" s="25">
        <v>44</v>
      </c>
      <c r="F816" s="25">
        <v>8</v>
      </c>
      <c r="G816" s="25">
        <v>203</v>
      </c>
      <c r="H816" s="25">
        <v>1740</v>
      </c>
      <c r="I816" s="97"/>
    </row>
    <row r="817" spans="1:9" ht="18" x14ac:dyDescent="0.3">
      <c r="A817" s="1">
        <v>1624580081</v>
      </c>
      <c r="B817" s="25">
        <v>3427</v>
      </c>
      <c r="C817" s="25">
        <v>2.2300000190000002</v>
      </c>
      <c r="D817" s="25">
        <v>2.2300000190000002</v>
      </c>
      <c r="E817" s="25">
        <v>0</v>
      </c>
      <c r="F817" s="25">
        <v>0</v>
      </c>
      <c r="G817" s="25">
        <v>152</v>
      </c>
      <c r="H817" s="25">
        <v>1427</v>
      </c>
      <c r="I817" s="97"/>
    </row>
    <row r="818" spans="1:9" ht="18" x14ac:dyDescent="0.3">
      <c r="A818" s="1">
        <v>1644430081</v>
      </c>
      <c r="B818" s="25">
        <v>6724</v>
      </c>
      <c r="C818" s="25">
        <v>4.8899998660000001</v>
      </c>
      <c r="D818" s="25">
        <v>4.8899998660000001</v>
      </c>
      <c r="E818" s="25">
        <v>0</v>
      </c>
      <c r="F818" s="25">
        <v>0</v>
      </c>
      <c r="G818" s="25">
        <v>295</v>
      </c>
      <c r="H818" s="25">
        <v>2987</v>
      </c>
      <c r="I818" s="97"/>
    </row>
    <row r="819" spans="1:9" ht="18" x14ac:dyDescent="0.3">
      <c r="A819" s="1">
        <v>1844505072</v>
      </c>
      <c r="B819" s="25">
        <v>0</v>
      </c>
      <c r="C819" s="25">
        <v>0</v>
      </c>
      <c r="D819" s="25">
        <v>0</v>
      </c>
      <c r="E819" s="25">
        <v>0</v>
      </c>
      <c r="F819" s="25">
        <v>0</v>
      </c>
      <c r="G819" s="25">
        <v>0</v>
      </c>
      <c r="H819" s="25">
        <v>1347</v>
      </c>
      <c r="I819" s="97"/>
    </row>
    <row r="820" spans="1:9" ht="18" x14ac:dyDescent="0.3">
      <c r="A820" s="1">
        <v>1927972279</v>
      </c>
      <c r="B820" s="25">
        <v>0</v>
      </c>
      <c r="C820" s="25">
        <v>0</v>
      </c>
      <c r="D820" s="25">
        <v>0</v>
      </c>
      <c r="E820" s="25">
        <v>0</v>
      </c>
      <c r="F820" s="25">
        <v>0</v>
      </c>
      <c r="G820" s="25">
        <v>0</v>
      </c>
      <c r="H820" s="25">
        <v>2063</v>
      </c>
      <c r="I820" s="97"/>
    </row>
    <row r="821" spans="1:9" ht="18" x14ac:dyDescent="0.3">
      <c r="A821" s="1">
        <v>2022484408</v>
      </c>
      <c r="B821" s="25">
        <v>3292</v>
      </c>
      <c r="C821" s="25">
        <v>2.3099999430000002</v>
      </c>
      <c r="D821" s="25">
        <v>2.3099999430000002</v>
      </c>
      <c r="E821" s="25">
        <v>0</v>
      </c>
      <c r="F821" s="25">
        <v>0</v>
      </c>
      <c r="G821" s="25">
        <v>135</v>
      </c>
      <c r="H821" s="25">
        <v>1848</v>
      </c>
      <c r="I821" s="97"/>
    </row>
    <row r="822" spans="1:9" ht="18" x14ac:dyDescent="0.3">
      <c r="A822" s="1">
        <v>2026352035</v>
      </c>
      <c r="B822" s="25">
        <v>5528</v>
      </c>
      <c r="C822" s="25">
        <v>3.4500000480000002</v>
      </c>
      <c r="D822" s="25">
        <v>3.4500000480000002</v>
      </c>
      <c r="E822" s="25">
        <v>0</v>
      </c>
      <c r="F822" s="25">
        <v>0</v>
      </c>
      <c r="G822" s="25">
        <v>258</v>
      </c>
      <c r="H822" s="25">
        <v>1555</v>
      </c>
      <c r="I822" s="97"/>
    </row>
    <row r="823" spans="1:9" ht="18" x14ac:dyDescent="0.3">
      <c r="A823" s="1">
        <v>2320127002</v>
      </c>
      <c r="B823" s="25">
        <v>5161</v>
      </c>
      <c r="C823" s="25">
        <v>3.4800000190000002</v>
      </c>
      <c r="D823" s="25">
        <v>3.4800000190000002</v>
      </c>
      <c r="E823" s="25">
        <v>0</v>
      </c>
      <c r="F823" s="25">
        <v>0</v>
      </c>
      <c r="G823" s="25">
        <v>247</v>
      </c>
      <c r="H823" s="25">
        <v>1821</v>
      </c>
      <c r="I823" s="97"/>
    </row>
    <row r="824" spans="1:9" ht="18" x14ac:dyDescent="0.3">
      <c r="A824" s="1">
        <v>2873212765</v>
      </c>
      <c r="B824" s="25">
        <v>8168</v>
      </c>
      <c r="C824" s="25">
        <v>5.5399999619999996</v>
      </c>
      <c r="D824" s="25">
        <v>5.5399999619999996</v>
      </c>
      <c r="E824" s="25">
        <v>46</v>
      </c>
      <c r="F824" s="25">
        <v>0</v>
      </c>
      <c r="G824" s="25">
        <v>326</v>
      </c>
      <c r="H824" s="25">
        <v>2096</v>
      </c>
      <c r="I824" s="97"/>
    </row>
    <row r="825" spans="1:9" ht="18" x14ac:dyDescent="0.3">
      <c r="A825" s="1">
        <v>3977333714</v>
      </c>
      <c r="B825" s="25">
        <v>13585</v>
      </c>
      <c r="C825" s="25">
        <v>9.0900001530000001</v>
      </c>
      <c r="D825" s="25">
        <v>9.0900001530000001</v>
      </c>
      <c r="E825" s="25">
        <v>9</v>
      </c>
      <c r="F825" s="25">
        <v>116</v>
      </c>
      <c r="G825" s="25">
        <v>171</v>
      </c>
      <c r="H825" s="25">
        <v>1633</v>
      </c>
      <c r="I825" s="97"/>
    </row>
    <row r="826" spans="1:9" ht="18" x14ac:dyDescent="0.3">
      <c r="A826" s="1">
        <v>4020332650</v>
      </c>
      <c r="B826" s="25">
        <v>5862</v>
      </c>
      <c r="C826" s="25">
        <v>4.1999998090000004</v>
      </c>
      <c r="D826" s="25">
        <v>4.1999998090000004</v>
      </c>
      <c r="E826" s="25">
        <v>0</v>
      </c>
      <c r="F826" s="25">
        <v>0</v>
      </c>
      <c r="G826" s="25">
        <v>263</v>
      </c>
      <c r="H826" s="25">
        <v>3089</v>
      </c>
      <c r="I826" s="97"/>
    </row>
    <row r="827" spans="1:9" ht="18" x14ac:dyDescent="0.3">
      <c r="A827" s="1">
        <v>4319703577</v>
      </c>
      <c r="B827" s="25">
        <v>3672</v>
      </c>
      <c r="C827" s="25">
        <v>2.460000038</v>
      </c>
      <c r="D827" s="25">
        <v>2.460000038</v>
      </c>
      <c r="E827" s="25">
        <v>0</v>
      </c>
      <c r="F827" s="25">
        <v>0</v>
      </c>
      <c r="G827" s="25">
        <v>153</v>
      </c>
      <c r="H827" s="25">
        <v>1792</v>
      </c>
      <c r="I827" s="97"/>
    </row>
    <row r="828" spans="1:9" ht="18" x14ac:dyDescent="0.3">
      <c r="A828" s="1">
        <v>4388161847</v>
      </c>
      <c r="B828" s="25">
        <v>17298</v>
      </c>
      <c r="C828" s="25">
        <v>14.380000109999999</v>
      </c>
      <c r="D828" s="25">
        <v>14.380000109999999</v>
      </c>
      <c r="E828" s="25">
        <v>107</v>
      </c>
      <c r="F828" s="25">
        <v>38</v>
      </c>
      <c r="G828" s="25">
        <v>178</v>
      </c>
      <c r="H828" s="25">
        <v>3934</v>
      </c>
      <c r="I828" s="97"/>
    </row>
    <row r="829" spans="1:9" ht="18" x14ac:dyDescent="0.3">
      <c r="A829" s="1">
        <v>4445114986</v>
      </c>
      <c r="B829" s="25">
        <v>7303</v>
      </c>
      <c r="C829" s="25">
        <v>4.9000000950000002</v>
      </c>
      <c r="D829" s="25">
        <v>4.9000000950000002</v>
      </c>
      <c r="E829" s="25">
        <v>0</v>
      </c>
      <c r="F829" s="25">
        <v>8</v>
      </c>
      <c r="G829" s="25">
        <v>308</v>
      </c>
      <c r="H829" s="25">
        <v>2423</v>
      </c>
      <c r="I829" s="97"/>
    </row>
    <row r="830" spans="1:9" ht="18" x14ac:dyDescent="0.3">
      <c r="A830" s="1">
        <v>4558609924</v>
      </c>
      <c r="B830" s="25">
        <v>6543</v>
      </c>
      <c r="C830" s="25">
        <v>4.329999924</v>
      </c>
      <c r="D830" s="25">
        <v>4.329999924</v>
      </c>
      <c r="E830" s="25">
        <v>66</v>
      </c>
      <c r="F830" s="25">
        <v>35</v>
      </c>
      <c r="G830" s="25">
        <v>238</v>
      </c>
      <c r="H830" s="25">
        <v>2666</v>
      </c>
      <c r="I830" s="97"/>
    </row>
    <row r="831" spans="1:9" ht="18" x14ac:dyDescent="0.3">
      <c r="A831" s="1">
        <v>4702921684</v>
      </c>
      <c r="B831" s="25">
        <v>12857</v>
      </c>
      <c r="C831" s="25">
        <v>10.43000031</v>
      </c>
      <c r="D831" s="25">
        <v>10.43000031</v>
      </c>
      <c r="E831" s="25">
        <v>9</v>
      </c>
      <c r="F831" s="25">
        <v>125</v>
      </c>
      <c r="G831" s="25">
        <v>192</v>
      </c>
      <c r="H831" s="25">
        <v>3287</v>
      </c>
      <c r="I831" s="97"/>
    </row>
    <row r="832" spans="1:9" ht="18" x14ac:dyDescent="0.3">
      <c r="A832" s="1">
        <v>5553957443</v>
      </c>
      <c r="B832" s="25">
        <v>6083</v>
      </c>
      <c r="C832" s="25">
        <v>4</v>
      </c>
      <c r="D832" s="25">
        <v>4</v>
      </c>
      <c r="E832" s="25">
        <v>3</v>
      </c>
      <c r="F832" s="25">
        <v>8</v>
      </c>
      <c r="G832" s="25">
        <v>210</v>
      </c>
      <c r="H832" s="25">
        <v>1762</v>
      </c>
      <c r="I832" s="97"/>
    </row>
    <row r="833" spans="1:9" ht="18" x14ac:dyDescent="0.3">
      <c r="A833" s="1">
        <v>5577150313</v>
      </c>
      <c r="B833" s="25">
        <v>0</v>
      </c>
      <c r="C833" s="25">
        <v>0</v>
      </c>
      <c r="D833" s="25">
        <v>0</v>
      </c>
      <c r="E833" s="25">
        <v>0</v>
      </c>
      <c r="F833" s="25">
        <v>0</v>
      </c>
      <c r="G833" s="25">
        <v>0</v>
      </c>
      <c r="H833" s="25">
        <v>1819</v>
      </c>
      <c r="I833" s="97"/>
    </row>
    <row r="834" spans="1:9" ht="18" x14ac:dyDescent="0.3">
      <c r="A834" s="1">
        <v>6117666160</v>
      </c>
      <c r="B834" s="25">
        <v>7328</v>
      </c>
      <c r="C834" s="25">
        <v>5.5300002099999999</v>
      </c>
      <c r="D834" s="25">
        <v>5.5300002099999999</v>
      </c>
      <c r="E834" s="25">
        <v>0</v>
      </c>
      <c r="F834" s="25">
        <v>0</v>
      </c>
      <c r="G834" s="25">
        <v>318</v>
      </c>
      <c r="H834" s="25">
        <v>2250</v>
      </c>
      <c r="I834" s="97"/>
    </row>
    <row r="835" spans="1:9" ht="18" x14ac:dyDescent="0.3">
      <c r="A835" s="1">
        <v>6290855005</v>
      </c>
      <c r="B835" s="25">
        <v>7706</v>
      </c>
      <c r="C835" s="25">
        <v>5.829999924</v>
      </c>
      <c r="D835" s="25">
        <v>5.829999924</v>
      </c>
      <c r="E835" s="25">
        <v>0</v>
      </c>
      <c r="F835" s="25">
        <v>0</v>
      </c>
      <c r="G835" s="25">
        <v>251</v>
      </c>
      <c r="H835" s="25">
        <v>2712</v>
      </c>
      <c r="I835" s="97"/>
    </row>
    <row r="836" spans="1:9" ht="18" x14ac:dyDescent="0.3">
      <c r="A836" s="1">
        <v>6962181067</v>
      </c>
      <c r="B836" s="25">
        <v>4188</v>
      </c>
      <c r="C836" s="25">
        <v>2.7699999809999998</v>
      </c>
      <c r="D836" s="25">
        <v>2.7699999809999998</v>
      </c>
      <c r="E836" s="25">
        <v>0</v>
      </c>
      <c r="F836" s="25">
        <v>14</v>
      </c>
      <c r="G836" s="25">
        <v>151</v>
      </c>
      <c r="H836" s="25">
        <v>1659</v>
      </c>
      <c r="I836" s="97"/>
    </row>
    <row r="837" spans="1:9" ht="18" x14ac:dyDescent="0.3">
      <c r="A837" s="1">
        <v>7086361926</v>
      </c>
      <c r="B837" s="25">
        <v>10677</v>
      </c>
      <c r="C837" s="25">
        <v>7.0999999049999998</v>
      </c>
      <c r="D837" s="25">
        <v>7.0999999049999998</v>
      </c>
      <c r="E837" s="25">
        <v>32</v>
      </c>
      <c r="F837" s="25">
        <v>27</v>
      </c>
      <c r="G837" s="25">
        <v>147</v>
      </c>
      <c r="H837" s="25">
        <v>2534</v>
      </c>
      <c r="I837" s="97"/>
    </row>
    <row r="838" spans="1:9" ht="18" x14ac:dyDescent="0.3">
      <c r="A838" s="1">
        <v>8053475328</v>
      </c>
      <c r="B838" s="25">
        <v>22026</v>
      </c>
      <c r="C838" s="25">
        <v>17.649999619999999</v>
      </c>
      <c r="D838" s="25">
        <v>17.649999619999999</v>
      </c>
      <c r="E838" s="25">
        <v>125</v>
      </c>
      <c r="F838" s="25">
        <v>14</v>
      </c>
      <c r="G838" s="25">
        <v>228</v>
      </c>
      <c r="H838" s="25">
        <v>3589</v>
      </c>
      <c r="I838" s="97"/>
    </row>
    <row r="839" spans="1:9" ht="18" x14ac:dyDescent="0.3">
      <c r="A839" s="1">
        <v>8378563200</v>
      </c>
      <c r="B839" s="25">
        <v>2943</v>
      </c>
      <c r="C839" s="25">
        <v>2.329999924</v>
      </c>
      <c r="D839" s="25">
        <v>2.329999924</v>
      </c>
      <c r="E839" s="25">
        <v>0</v>
      </c>
      <c r="F839" s="25">
        <v>0</v>
      </c>
      <c r="G839" s="25">
        <v>139</v>
      </c>
      <c r="H839" s="25">
        <v>2685</v>
      </c>
      <c r="I839" s="97"/>
    </row>
    <row r="840" spans="1:9" ht="18" x14ac:dyDescent="0.3">
      <c r="A840" s="1">
        <v>8583815059</v>
      </c>
      <c r="B840" s="25">
        <v>9217</v>
      </c>
      <c r="C840" s="25">
        <v>7.1900000569999998</v>
      </c>
      <c r="D840" s="25">
        <v>7.1900000569999998</v>
      </c>
      <c r="E840" s="25">
        <v>3</v>
      </c>
      <c r="F840" s="25">
        <v>72</v>
      </c>
      <c r="G840" s="25">
        <v>182</v>
      </c>
      <c r="H840" s="25">
        <v>2940</v>
      </c>
      <c r="I840" s="97"/>
    </row>
    <row r="841" spans="1:9" ht="18" x14ac:dyDescent="0.3">
      <c r="A841" s="1">
        <v>8792009665</v>
      </c>
      <c r="B841" s="25">
        <v>0</v>
      </c>
      <c r="C841" s="25">
        <v>0</v>
      </c>
      <c r="D841" s="25">
        <v>0</v>
      </c>
      <c r="E841" s="25">
        <v>0</v>
      </c>
      <c r="F841" s="25">
        <v>0</v>
      </c>
      <c r="G841" s="25">
        <v>0</v>
      </c>
      <c r="H841" s="25">
        <v>1688</v>
      </c>
      <c r="I841" s="97"/>
    </row>
    <row r="842" spans="1:9" ht="18" x14ac:dyDescent="0.3">
      <c r="A842" s="1">
        <v>8877689391</v>
      </c>
      <c r="B842" s="25">
        <v>10686</v>
      </c>
      <c r="C842" s="25">
        <v>8.1099996569999995</v>
      </c>
      <c r="D842" s="25">
        <v>8.1099996569999995</v>
      </c>
      <c r="E842" s="25">
        <v>17</v>
      </c>
      <c r="F842" s="25">
        <v>4</v>
      </c>
      <c r="G842" s="25">
        <v>245</v>
      </c>
      <c r="H842" s="25">
        <v>2847</v>
      </c>
      <c r="I842" s="97"/>
    </row>
    <row r="843" spans="1:9" ht="18" x14ac:dyDescent="0.3">
      <c r="A843" s="62">
        <v>42618</v>
      </c>
      <c r="B843" s="61">
        <v>222718</v>
      </c>
      <c r="C843" s="61">
        <v>160.99999987699999</v>
      </c>
      <c r="D843" s="61">
        <v>160.959999915</v>
      </c>
      <c r="E843" s="61">
        <v>617</v>
      </c>
      <c r="F843" s="61">
        <v>418</v>
      </c>
      <c r="G843" s="61">
        <v>5432</v>
      </c>
      <c r="H843" s="61">
        <v>63063</v>
      </c>
      <c r="I843" s="97">
        <f>COUNT(A844:A876)</f>
        <v>33</v>
      </c>
    </row>
    <row r="844" spans="1:9" ht="18" x14ac:dyDescent="0.3">
      <c r="A844" s="1">
        <v>1503960366</v>
      </c>
      <c r="B844" s="25">
        <v>12022</v>
      </c>
      <c r="C844" s="25">
        <v>7.7199997900000001</v>
      </c>
      <c r="D844" s="25">
        <v>7.7199997900000001</v>
      </c>
      <c r="E844" s="25">
        <v>46</v>
      </c>
      <c r="F844" s="25">
        <v>11</v>
      </c>
      <c r="G844" s="25">
        <v>206</v>
      </c>
      <c r="H844" s="25">
        <v>1819</v>
      </c>
      <c r="I844" s="97"/>
    </row>
    <row r="845" spans="1:9" ht="18" x14ac:dyDescent="0.3">
      <c r="A845" s="1">
        <v>1624580081</v>
      </c>
      <c r="B845" s="25">
        <v>1732</v>
      </c>
      <c r="C845" s="25">
        <v>1.1299999949999999</v>
      </c>
      <c r="D845" s="25">
        <v>1.1299999949999999</v>
      </c>
      <c r="E845" s="25">
        <v>0</v>
      </c>
      <c r="F845" s="25">
        <v>0</v>
      </c>
      <c r="G845" s="25">
        <v>91</v>
      </c>
      <c r="H845" s="25">
        <v>1328</v>
      </c>
      <c r="I845" s="97"/>
    </row>
    <row r="846" spans="1:9" ht="18" x14ac:dyDescent="0.3">
      <c r="A846" s="1">
        <v>1644430081</v>
      </c>
      <c r="B846" s="25">
        <v>6643</v>
      </c>
      <c r="C846" s="25">
        <v>4.829999924</v>
      </c>
      <c r="D846" s="25">
        <v>4.829999924</v>
      </c>
      <c r="E846" s="25">
        <v>32</v>
      </c>
      <c r="F846" s="25">
        <v>6</v>
      </c>
      <c r="G846" s="25">
        <v>303</v>
      </c>
      <c r="H846" s="25">
        <v>3008</v>
      </c>
      <c r="I846" s="97"/>
    </row>
    <row r="847" spans="1:9" ht="18" x14ac:dyDescent="0.3">
      <c r="A847" s="1">
        <v>1844505072</v>
      </c>
      <c r="B847" s="25">
        <v>0</v>
      </c>
      <c r="C847" s="25">
        <v>0</v>
      </c>
      <c r="D847" s="25">
        <v>0</v>
      </c>
      <c r="E847" s="25">
        <v>0</v>
      </c>
      <c r="F847" s="25">
        <v>0</v>
      </c>
      <c r="G847" s="25">
        <v>0</v>
      </c>
      <c r="H847" s="25">
        <v>1347</v>
      </c>
      <c r="I847" s="97"/>
    </row>
    <row r="848" spans="1:9" ht="18" x14ac:dyDescent="0.3">
      <c r="A848" s="1">
        <v>1927972279</v>
      </c>
      <c r="B848" s="25">
        <v>0</v>
      </c>
      <c r="C848" s="25">
        <v>0</v>
      </c>
      <c r="D848" s="25">
        <v>0</v>
      </c>
      <c r="E848" s="25">
        <v>0</v>
      </c>
      <c r="F848" s="25">
        <v>0</v>
      </c>
      <c r="G848" s="25">
        <v>0</v>
      </c>
      <c r="H848" s="25">
        <v>2063</v>
      </c>
      <c r="I848" s="97"/>
    </row>
    <row r="849" spans="1:9" ht="18" x14ac:dyDescent="0.3">
      <c r="A849" s="1">
        <v>2022484408</v>
      </c>
      <c r="B849" s="25">
        <v>13379</v>
      </c>
      <c r="C849" s="25">
        <v>9.3900003430000005</v>
      </c>
      <c r="D849" s="25">
        <v>9.3900003430000005</v>
      </c>
      <c r="E849" s="25">
        <v>35</v>
      </c>
      <c r="F849" s="25">
        <v>47</v>
      </c>
      <c r="G849" s="25">
        <v>297</v>
      </c>
      <c r="H849" s="25">
        <v>2709</v>
      </c>
      <c r="I849" s="97"/>
    </row>
    <row r="850" spans="1:9" ht="18" x14ac:dyDescent="0.3">
      <c r="A850" s="1">
        <v>2026352035</v>
      </c>
      <c r="B850" s="25">
        <v>10685</v>
      </c>
      <c r="C850" s="25">
        <v>6.6199998860000004</v>
      </c>
      <c r="D850" s="25">
        <v>6.6199998860000004</v>
      </c>
      <c r="E850" s="25">
        <v>0</v>
      </c>
      <c r="F850" s="25">
        <v>0</v>
      </c>
      <c r="G850" s="25">
        <v>401</v>
      </c>
      <c r="H850" s="25">
        <v>1869</v>
      </c>
      <c r="I850" s="97"/>
    </row>
    <row r="851" spans="1:9" ht="18" x14ac:dyDescent="0.3">
      <c r="A851" s="1">
        <v>2320127002</v>
      </c>
      <c r="B851" s="25">
        <v>3090</v>
      </c>
      <c r="C851" s="25">
        <v>2.079999924</v>
      </c>
      <c r="D851" s="25">
        <v>2.079999924</v>
      </c>
      <c r="E851" s="25">
        <v>0</v>
      </c>
      <c r="F851" s="25">
        <v>0</v>
      </c>
      <c r="G851" s="25">
        <v>145</v>
      </c>
      <c r="H851" s="25">
        <v>1630</v>
      </c>
      <c r="I851" s="97"/>
    </row>
    <row r="852" spans="1:9" ht="18" x14ac:dyDescent="0.3">
      <c r="A852" s="1">
        <v>2873212765</v>
      </c>
      <c r="B852" s="25">
        <v>7726</v>
      </c>
      <c r="C852" s="25">
        <v>5.1900000569999998</v>
      </c>
      <c r="D852" s="25">
        <v>5.1900000569999998</v>
      </c>
      <c r="E852" s="25">
        <v>0</v>
      </c>
      <c r="F852" s="25">
        <v>0</v>
      </c>
      <c r="G852" s="25">
        <v>345</v>
      </c>
      <c r="H852" s="25">
        <v>1906</v>
      </c>
      <c r="I852" s="97"/>
    </row>
    <row r="853" spans="1:9" ht="18" x14ac:dyDescent="0.3">
      <c r="A853" s="1">
        <v>3977333714</v>
      </c>
      <c r="B853" s="25">
        <v>14687</v>
      </c>
      <c r="C853" s="25">
        <v>10.079999920000001</v>
      </c>
      <c r="D853" s="25">
        <v>10.079999920000001</v>
      </c>
      <c r="E853" s="25">
        <v>8</v>
      </c>
      <c r="F853" s="25">
        <v>122</v>
      </c>
      <c r="G853" s="25">
        <v>151</v>
      </c>
      <c r="H853" s="25">
        <v>1667</v>
      </c>
      <c r="I853" s="97"/>
    </row>
    <row r="854" spans="1:9" ht="18" x14ac:dyDescent="0.3">
      <c r="A854" s="1">
        <v>4020332650</v>
      </c>
      <c r="B854" s="25">
        <v>4556</v>
      </c>
      <c r="C854" s="25">
        <v>3.2699999809999998</v>
      </c>
      <c r="D854" s="25">
        <v>3.2699999809999998</v>
      </c>
      <c r="E854" s="25">
        <v>3</v>
      </c>
      <c r="F854" s="25">
        <v>5</v>
      </c>
      <c r="G854" s="25">
        <v>173</v>
      </c>
      <c r="H854" s="25">
        <v>2785</v>
      </c>
      <c r="I854" s="97"/>
    </row>
    <row r="855" spans="1:9" ht="18" x14ac:dyDescent="0.3">
      <c r="A855" s="1">
        <v>4319703577</v>
      </c>
      <c r="B855" s="25">
        <v>10378</v>
      </c>
      <c r="C855" s="25">
        <v>6.9600000380000004</v>
      </c>
      <c r="D855" s="25">
        <v>6.9600000380000004</v>
      </c>
      <c r="E855" s="25">
        <v>2</v>
      </c>
      <c r="F855" s="25">
        <v>14</v>
      </c>
      <c r="G855" s="25">
        <v>374</v>
      </c>
      <c r="H855" s="25">
        <v>2345</v>
      </c>
      <c r="I855" s="97"/>
    </row>
    <row r="856" spans="1:9" ht="18" x14ac:dyDescent="0.3">
      <c r="A856" s="1">
        <v>4388161847</v>
      </c>
      <c r="B856" s="25">
        <v>10218</v>
      </c>
      <c r="C856" s="25">
        <v>7.8600001339999999</v>
      </c>
      <c r="D856" s="25">
        <v>7.8600001339999999</v>
      </c>
      <c r="E856" s="25">
        <v>6</v>
      </c>
      <c r="F856" s="25">
        <v>19</v>
      </c>
      <c r="G856" s="25">
        <v>258</v>
      </c>
      <c r="H856" s="25">
        <v>3013</v>
      </c>
      <c r="I856" s="97"/>
    </row>
    <row r="857" spans="1:9" ht="18" x14ac:dyDescent="0.3">
      <c r="A857" s="1">
        <v>4445114986</v>
      </c>
      <c r="B857" s="25">
        <v>5275</v>
      </c>
      <c r="C857" s="25">
        <v>3.539999962</v>
      </c>
      <c r="D857" s="25">
        <v>3.539999962</v>
      </c>
      <c r="E857" s="25">
        <v>0</v>
      </c>
      <c r="F857" s="25">
        <v>0</v>
      </c>
      <c r="G857" s="25">
        <v>266</v>
      </c>
      <c r="H857" s="25">
        <v>2281</v>
      </c>
      <c r="I857" s="97"/>
    </row>
    <row r="858" spans="1:9" ht="18" x14ac:dyDescent="0.3">
      <c r="A858" s="1">
        <v>4558609924</v>
      </c>
      <c r="B858" s="25">
        <v>11451</v>
      </c>
      <c r="C858" s="25">
        <v>7.5700001720000003</v>
      </c>
      <c r="D858" s="25">
        <v>7.5700001720000003</v>
      </c>
      <c r="E858" s="25">
        <v>6</v>
      </c>
      <c r="F858" s="25">
        <v>30</v>
      </c>
      <c r="G858" s="25">
        <v>339</v>
      </c>
      <c r="H858" s="25">
        <v>2223</v>
      </c>
      <c r="I858" s="97"/>
    </row>
    <row r="859" spans="1:9" ht="18" x14ac:dyDescent="0.3">
      <c r="A859" s="1">
        <v>4702921684</v>
      </c>
      <c r="B859" s="25">
        <v>8232</v>
      </c>
      <c r="C859" s="25">
        <v>6.6799998279999997</v>
      </c>
      <c r="D859" s="25">
        <v>6.6799998279999997</v>
      </c>
      <c r="E859" s="25">
        <v>0</v>
      </c>
      <c r="F859" s="25">
        <v>12</v>
      </c>
      <c r="G859" s="25">
        <v>253</v>
      </c>
      <c r="H859" s="25">
        <v>2990</v>
      </c>
      <c r="I859" s="97"/>
    </row>
    <row r="860" spans="1:9" ht="18" x14ac:dyDescent="0.3">
      <c r="A860" s="1">
        <v>5553957443</v>
      </c>
      <c r="B860" s="25">
        <v>11611</v>
      </c>
      <c r="C860" s="25">
        <v>7.579999924</v>
      </c>
      <c r="D860" s="25">
        <v>7.579999924</v>
      </c>
      <c r="E860" s="25">
        <v>59</v>
      </c>
      <c r="F860" s="25">
        <v>22</v>
      </c>
      <c r="G860" s="25">
        <v>251</v>
      </c>
      <c r="H860" s="25">
        <v>2272</v>
      </c>
      <c r="I860" s="97"/>
    </row>
    <row r="861" spans="1:9" ht="18" x14ac:dyDescent="0.3">
      <c r="A861" s="1">
        <v>5577150313</v>
      </c>
      <c r="B861" s="25">
        <v>3421</v>
      </c>
      <c r="C861" s="25">
        <v>2.5599999430000002</v>
      </c>
      <c r="D861" s="25">
        <v>2.5599999430000002</v>
      </c>
      <c r="E861" s="25">
        <v>34</v>
      </c>
      <c r="F861" s="25">
        <v>11</v>
      </c>
      <c r="G861" s="25">
        <v>70</v>
      </c>
      <c r="H861" s="25">
        <v>2489</v>
      </c>
      <c r="I861" s="97"/>
    </row>
    <row r="862" spans="1:9" ht="18" x14ac:dyDescent="0.3">
      <c r="A862" s="1">
        <v>6117666160</v>
      </c>
      <c r="B862" s="25">
        <v>4477</v>
      </c>
      <c r="C862" s="25">
        <v>3.380000114</v>
      </c>
      <c r="D862" s="25">
        <v>3.380000114</v>
      </c>
      <c r="E862" s="25">
        <v>0</v>
      </c>
      <c r="F862" s="25">
        <v>0</v>
      </c>
      <c r="G862" s="25">
        <v>197</v>
      </c>
      <c r="H862" s="25">
        <v>1248</v>
      </c>
      <c r="I862" s="97"/>
    </row>
    <row r="863" spans="1:9" ht="18" x14ac:dyDescent="0.3">
      <c r="A863" s="1">
        <v>6290855005</v>
      </c>
      <c r="B863" s="25">
        <v>6277</v>
      </c>
      <c r="C863" s="25">
        <v>4.75</v>
      </c>
      <c r="D863" s="25">
        <v>4.75</v>
      </c>
      <c r="E863" s="25">
        <v>0</v>
      </c>
      <c r="F863" s="25">
        <v>0</v>
      </c>
      <c r="G863" s="25">
        <v>264</v>
      </c>
      <c r="H863" s="25">
        <v>2175</v>
      </c>
      <c r="I863" s="97"/>
    </row>
    <row r="864" spans="1:9" ht="18" x14ac:dyDescent="0.3">
      <c r="A864" s="1">
        <v>6962181067</v>
      </c>
      <c r="B864" s="25">
        <v>12342</v>
      </c>
      <c r="C864" s="25">
        <v>8.7200002669999996</v>
      </c>
      <c r="D864" s="25">
        <v>8.6800003050000001</v>
      </c>
      <c r="E864" s="25">
        <v>43</v>
      </c>
      <c r="F864" s="25">
        <v>21</v>
      </c>
      <c r="G864" s="25">
        <v>231</v>
      </c>
      <c r="H864" s="25">
        <v>2105</v>
      </c>
      <c r="I864" s="97"/>
    </row>
    <row r="865" spans="1:9" ht="18" x14ac:dyDescent="0.3">
      <c r="A865" s="1">
        <v>7086361926</v>
      </c>
      <c r="B865" s="25">
        <v>13566</v>
      </c>
      <c r="C865" s="25">
        <v>9.1099996569999995</v>
      </c>
      <c r="D865" s="25">
        <v>9.1099996569999995</v>
      </c>
      <c r="E865" s="25">
        <v>67</v>
      </c>
      <c r="F865" s="25">
        <v>50</v>
      </c>
      <c r="G865" s="25">
        <v>171</v>
      </c>
      <c r="H865" s="25">
        <v>2960</v>
      </c>
      <c r="I865" s="97"/>
    </row>
    <row r="866" spans="1:9" ht="18" x14ac:dyDescent="0.3">
      <c r="A866" s="1">
        <v>8053475328</v>
      </c>
      <c r="B866" s="25">
        <v>12465</v>
      </c>
      <c r="C866" s="25">
        <v>9.3800001139999996</v>
      </c>
      <c r="D866" s="25">
        <v>9.3800001139999996</v>
      </c>
      <c r="E866" s="25">
        <v>66</v>
      </c>
      <c r="F866" s="25">
        <v>12</v>
      </c>
      <c r="G866" s="25">
        <v>148</v>
      </c>
      <c r="H866" s="25">
        <v>2765</v>
      </c>
      <c r="I866" s="97"/>
    </row>
    <row r="867" spans="1:9" ht="18" x14ac:dyDescent="0.3">
      <c r="A867" s="1">
        <v>8378563200</v>
      </c>
      <c r="B867" s="25">
        <v>8382</v>
      </c>
      <c r="C867" s="25">
        <v>6.6500000950000002</v>
      </c>
      <c r="D867" s="25">
        <v>6.6500000950000002</v>
      </c>
      <c r="E867" s="25">
        <v>71</v>
      </c>
      <c r="F867" s="25">
        <v>13</v>
      </c>
      <c r="G867" s="25">
        <v>171</v>
      </c>
      <c r="H867" s="25">
        <v>3721</v>
      </c>
      <c r="I867" s="97"/>
    </row>
    <row r="868" spans="1:9" ht="18" x14ac:dyDescent="0.3">
      <c r="A868" s="1">
        <v>8583815059</v>
      </c>
      <c r="B868" s="25">
        <v>9877</v>
      </c>
      <c r="C868" s="25">
        <v>7.6999998090000004</v>
      </c>
      <c r="D868" s="25">
        <v>7.6999998090000004</v>
      </c>
      <c r="E868" s="25">
        <v>66</v>
      </c>
      <c r="F868" s="25">
        <v>4</v>
      </c>
      <c r="G868" s="25">
        <v>110</v>
      </c>
      <c r="H868" s="25">
        <v>2947</v>
      </c>
      <c r="I868" s="97"/>
    </row>
    <row r="869" spans="1:9" ht="18" x14ac:dyDescent="0.3">
      <c r="A869" s="1">
        <v>8792009665</v>
      </c>
      <c r="B869" s="25">
        <v>0</v>
      </c>
      <c r="C869" s="25">
        <v>0</v>
      </c>
      <c r="D869" s="25">
        <v>0</v>
      </c>
      <c r="E869" s="25">
        <v>0</v>
      </c>
      <c r="F869" s="25">
        <v>0</v>
      </c>
      <c r="G869" s="25">
        <v>0</v>
      </c>
      <c r="H869" s="25">
        <v>1688</v>
      </c>
      <c r="I869" s="97"/>
    </row>
    <row r="870" spans="1:9" ht="18" x14ac:dyDescent="0.3">
      <c r="A870" s="1">
        <v>8877689391</v>
      </c>
      <c r="B870" s="25">
        <v>20226</v>
      </c>
      <c r="C870" s="25">
        <v>18.25</v>
      </c>
      <c r="D870" s="25">
        <v>18.25</v>
      </c>
      <c r="E870" s="25">
        <v>73</v>
      </c>
      <c r="F870" s="25">
        <v>19</v>
      </c>
      <c r="G870" s="25">
        <v>217</v>
      </c>
      <c r="H870" s="25">
        <v>3710</v>
      </c>
      <c r="I870" s="97"/>
    </row>
    <row r="871" spans="1:9" ht="18" x14ac:dyDescent="0.3">
      <c r="A871" s="62">
        <v>42648</v>
      </c>
      <c r="B871" s="61">
        <v>206737</v>
      </c>
      <c r="C871" s="61">
        <v>147.319997583</v>
      </c>
      <c r="D871" s="61">
        <v>147.319997583</v>
      </c>
      <c r="E871" s="61">
        <v>629</v>
      </c>
      <c r="F871" s="61">
        <v>485</v>
      </c>
      <c r="G871" s="61">
        <v>4663</v>
      </c>
      <c r="H871" s="61">
        <v>57963</v>
      </c>
      <c r="I871" s="97">
        <f>COUNT(A872:A904)</f>
        <v>33</v>
      </c>
    </row>
    <row r="872" spans="1:9" ht="18" x14ac:dyDescent="0.3">
      <c r="A872" s="1">
        <v>1503960366</v>
      </c>
      <c r="B872" s="25">
        <v>12207</v>
      </c>
      <c r="C872" s="25">
        <v>7.7699999809999998</v>
      </c>
      <c r="D872" s="25">
        <v>7.7699999809999998</v>
      </c>
      <c r="E872" s="25">
        <v>46</v>
      </c>
      <c r="F872" s="25">
        <v>31</v>
      </c>
      <c r="G872" s="25">
        <v>214</v>
      </c>
      <c r="H872" s="25">
        <v>1859</v>
      </c>
      <c r="I872" s="97"/>
    </row>
    <row r="873" spans="1:9" ht="18" x14ac:dyDescent="0.3">
      <c r="A873" s="1">
        <v>1624580081</v>
      </c>
      <c r="B873" s="25">
        <v>2969</v>
      </c>
      <c r="C873" s="25">
        <v>1.9299999480000001</v>
      </c>
      <c r="D873" s="25">
        <v>1.9299999480000001</v>
      </c>
      <c r="E873" s="25">
        <v>0</v>
      </c>
      <c r="F873" s="25">
        <v>0</v>
      </c>
      <c r="G873" s="25">
        <v>139</v>
      </c>
      <c r="H873" s="25">
        <v>1393</v>
      </c>
      <c r="I873" s="97"/>
    </row>
    <row r="874" spans="1:9" ht="18" x14ac:dyDescent="0.3">
      <c r="A874" s="1">
        <v>1644430081</v>
      </c>
      <c r="B874" s="25">
        <v>9167</v>
      </c>
      <c r="C874" s="25">
        <v>6.6599998469999999</v>
      </c>
      <c r="D874" s="25">
        <v>6.6599998469999999</v>
      </c>
      <c r="E874" s="25">
        <v>12</v>
      </c>
      <c r="F874" s="25">
        <v>19</v>
      </c>
      <c r="G874" s="25">
        <v>155</v>
      </c>
      <c r="H874" s="25">
        <v>2799</v>
      </c>
      <c r="I874" s="97"/>
    </row>
    <row r="875" spans="1:9" ht="18" x14ac:dyDescent="0.3">
      <c r="A875" s="1">
        <v>1844505072</v>
      </c>
      <c r="B875" s="25">
        <v>0</v>
      </c>
      <c r="C875" s="25">
        <v>0</v>
      </c>
      <c r="D875" s="25">
        <v>0</v>
      </c>
      <c r="E875" s="25">
        <v>0</v>
      </c>
      <c r="F875" s="25">
        <v>0</v>
      </c>
      <c r="G875" s="25">
        <v>0</v>
      </c>
      <c r="H875" s="25">
        <v>1347</v>
      </c>
      <c r="I875" s="97"/>
    </row>
    <row r="876" spans="1:9" ht="18" x14ac:dyDescent="0.3">
      <c r="A876" s="1">
        <v>1927972279</v>
      </c>
      <c r="B876" s="25">
        <v>0</v>
      </c>
      <c r="C876" s="25">
        <v>0</v>
      </c>
      <c r="D876" s="25">
        <v>0</v>
      </c>
      <c r="E876" s="25">
        <v>0</v>
      </c>
      <c r="F876" s="25">
        <v>0</v>
      </c>
      <c r="G876" s="25">
        <v>0</v>
      </c>
      <c r="H876" s="25">
        <v>2063</v>
      </c>
      <c r="I876" s="97"/>
    </row>
    <row r="877" spans="1:9" ht="18" x14ac:dyDescent="0.3">
      <c r="A877" s="1">
        <v>2022484408</v>
      </c>
      <c r="B877" s="25">
        <v>12798</v>
      </c>
      <c r="C877" s="25">
        <v>8.9799995419999998</v>
      </c>
      <c r="D877" s="25">
        <v>8.9799995419999998</v>
      </c>
      <c r="E877" s="25">
        <v>57</v>
      </c>
      <c r="F877" s="25">
        <v>28</v>
      </c>
      <c r="G877" s="25">
        <v>271</v>
      </c>
      <c r="H877" s="25">
        <v>2797</v>
      </c>
      <c r="I877" s="97"/>
    </row>
    <row r="878" spans="1:9" ht="18" x14ac:dyDescent="0.3">
      <c r="A878" s="1">
        <v>2026352035</v>
      </c>
      <c r="B878" s="25">
        <v>254</v>
      </c>
      <c r="C878" s="25">
        <v>0.15999999600000001</v>
      </c>
      <c r="D878" s="25">
        <v>0.15999999600000001</v>
      </c>
      <c r="E878" s="25">
        <v>0</v>
      </c>
      <c r="F878" s="25">
        <v>0</v>
      </c>
      <c r="G878" s="25">
        <v>17</v>
      </c>
      <c r="H878" s="25">
        <v>1141</v>
      </c>
      <c r="I878" s="97"/>
    </row>
    <row r="879" spans="1:9" ht="18" x14ac:dyDescent="0.3">
      <c r="A879" s="1">
        <v>2320127002</v>
      </c>
      <c r="B879" s="25">
        <v>6227</v>
      </c>
      <c r="C879" s="25">
        <v>4.1999998090000004</v>
      </c>
      <c r="D879" s="25">
        <v>4.1999998090000004</v>
      </c>
      <c r="E879" s="25">
        <v>0</v>
      </c>
      <c r="F879" s="25">
        <v>0</v>
      </c>
      <c r="G879" s="25">
        <v>290</v>
      </c>
      <c r="H879" s="25">
        <v>1899</v>
      </c>
      <c r="I879" s="97"/>
    </row>
    <row r="880" spans="1:9" ht="18" x14ac:dyDescent="0.3">
      <c r="A880" s="1">
        <v>2873212765</v>
      </c>
      <c r="B880" s="25">
        <v>8275</v>
      </c>
      <c r="C880" s="25">
        <v>5.5599999430000002</v>
      </c>
      <c r="D880" s="25">
        <v>5.5599999430000002</v>
      </c>
      <c r="E880" s="25">
        <v>0</v>
      </c>
      <c r="F880" s="25">
        <v>0</v>
      </c>
      <c r="G880" s="25">
        <v>373</v>
      </c>
      <c r="H880" s="25">
        <v>1962</v>
      </c>
      <c r="I880" s="97"/>
    </row>
    <row r="881" spans="1:9" ht="18" x14ac:dyDescent="0.3">
      <c r="A881" s="1">
        <v>3977333714</v>
      </c>
      <c r="B881" s="25">
        <v>13072</v>
      </c>
      <c r="C881" s="25">
        <v>8.7799997330000004</v>
      </c>
      <c r="D881" s="25">
        <v>8.7799997330000004</v>
      </c>
      <c r="E881" s="25">
        <v>1</v>
      </c>
      <c r="F881" s="25">
        <v>115</v>
      </c>
      <c r="G881" s="25">
        <v>196</v>
      </c>
      <c r="H881" s="25">
        <v>1630</v>
      </c>
      <c r="I881" s="97"/>
    </row>
    <row r="882" spans="1:9" ht="18" x14ac:dyDescent="0.3">
      <c r="A882" s="1">
        <v>4020332650</v>
      </c>
      <c r="B882" s="25">
        <v>5546</v>
      </c>
      <c r="C882" s="25">
        <v>3.9800000190000002</v>
      </c>
      <c r="D882" s="25">
        <v>3.9800000190000002</v>
      </c>
      <c r="E882" s="25">
        <v>0</v>
      </c>
      <c r="F882" s="25">
        <v>0</v>
      </c>
      <c r="G882" s="25">
        <v>206</v>
      </c>
      <c r="H882" s="25">
        <v>2926</v>
      </c>
      <c r="I882" s="97"/>
    </row>
    <row r="883" spans="1:9" ht="18" x14ac:dyDescent="0.3">
      <c r="A883" s="1">
        <v>4319703577</v>
      </c>
      <c r="B883" s="25">
        <v>9487</v>
      </c>
      <c r="C883" s="25">
        <v>6.3699998860000004</v>
      </c>
      <c r="D883" s="25">
        <v>6.3699998860000004</v>
      </c>
      <c r="E883" s="25">
        <v>3</v>
      </c>
      <c r="F883" s="25">
        <v>12</v>
      </c>
      <c r="G883" s="25">
        <v>329</v>
      </c>
      <c r="H883" s="25">
        <v>2260</v>
      </c>
      <c r="I883" s="97"/>
    </row>
    <row r="884" spans="1:9" ht="18" x14ac:dyDescent="0.3">
      <c r="A884" s="1">
        <v>4388161847</v>
      </c>
      <c r="B884" s="25">
        <v>10299</v>
      </c>
      <c r="C884" s="25">
        <v>7.920000076</v>
      </c>
      <c r="D884" s="25">
        <v>7.920000076</v>
      </c>
      <c r="E884" s="25">
        <v>13</v>
      </c>
      <c r="F884" s="25">
        <v>14</v>
      </c>
      <c r="G884" s="25">
        <v>267</v>
      </c>
      <c r="H884" s="25">
        <v>3061</v>
      </c>
      <c r="I884" s="97"/>
    </row>
    <row r="885" spans="1:9" ht="18" x14ac:dyDescent="0.3">
      <c r="A885" s="1">
        <v>4445114986</v>
      </c>
      <c r="B885" s="25">
        <v>3915</v>
      </c>
      <c r="C885" s="25">
        <v>2.630000114</v>
      </c>
      <c r="D885" s="25">
        <v>2.630000114</v>
      </c>
      <c r="E885" s="25">
        <v>0</v>
      </c>
      <c r="F885" s="25">
        <v>0</v>
      </c>
      <c r="G885" s="25">
        <v>231</v>
      </c>
      <c r="H885" s="25">
        <v>2181</v>
      </c>
      <c r="I885" s="97"/>
    </row>
    <row r="886" spans="1:9" ht="18" x14ac:dyDescent="0.3">
      <c r="A886" s="1">
        <v>4558609924</v>
      </c>
      <c r="B886" s="25">
        <v>6435</v>
      </c>
      <c r="C886" s="25">
        <v>4.25</v>
      </c>
      <c r="D886" s="25">
        <v>4.25</v>
      </c>
      <c r="E886" s="25">
        <v>11</v>
      </c>
      <c r="F886" s="25">
        <v>18</v>
      </c>
      <c r="G886" s="25">
        <v>220</v>
      </c>
      <c r="H886" s="25">
        <v>1889</v>
      </c>
      <c r="I886" s="97"/>
    </row>
    <row r="887" spans="1:9" ht="18" x14ac:dyDescent="0.3">
      <c r="A887" s="1">
        <v>4702921684</v>
      </c>
      <c r="B887" s="25">
        <v>10613</v>
      </c>
      <c r="C887" s="25">
        <v>8.6099996569999995</v>
      </c>
      <c r="D887" s="25">
        <v>8.6099996569999995</v>
      </c>
      <c r="E887" s="25">
        <v>1</v>
      </c>
      <c r="F887" s="25">
        <v>37</v>
      </c>
      <c r="G887" s="25">
        <v>262</v>
      </c>
      <c r="H887" s="25">
        <v>3172</v>
      </c>
      <c r="I887" s="97"/>
    </row>
    <row r="888" spans="1:9" ht="18" x14ac:dyDescent="0.3">
      <c r="A888" s="1">
        <v>5553957443</v>
      </c>
      <c r="B888" s="25">
        <v>16358</v>
      </c>
      <c r="C888" s="25">
        <v>10.710000040000001</v>
      </c>
      <c r="D888" s="25">
        <v>10.710000040000001</v>
      </c>
      <c r="E888" s="25">
        <v>61</v>
      </c>
      <c r="F888" s="25">
        <v>40</v>
      </c>
      <c r="G888" s="25">
        <v>265</v>
      </c>
      <c r="H888" s="25">
        <v>2335</v>
      </c>
      <c r="I888" s="97"/>
    </row>
    <row r="889" spans="1:9" ht="18" x14ac:dyDescent="0.3">
      <c r="A889" s="1">
        <v>5577150313</v>
      </c>
      <c r="B889" s="25">
        <v>8869</v>
      </c>
      <c r="C889" s="25">
        <v>6.6500000950000002</v>
      </c>
      <c r="D889" s="25">
        <v>6.6500000950000002</v>
      </c>
      <c r="E889" s="25">
        <v>104</v>
      </c>
      <c r="F889" s="25">
        <v>37</v>
      </c>
      <c r="G889" s="25">
        <v>194</v>
      </c>
      <c r="H889" s="25">
        <v>3841</v>
      </c>
      <c r="I889" s="97"/>
    </row>
    <row r="890" spans="1:9" ht="18" x14ac:dyDescent="0.3">
      <c r="A890" s="1">
        <v>6290855005</v>
      </c>
      <c r="B890" s="25">
        <v>0</v>
      </c>
      <c r="C890" s="25">
        <v>0</v>
      </c>
      <c r="D890" s="25">
        <v>0</v>
      </c>
      <c r="E890" s="25">
        <v>0</v>
      </c>
      <c r="F890" s="25">
        <v>0</v>
      </c>
      <c r="G890" s="25">
        <v>0</v>
      </c>
      <c r="H890" s="25">
        <v>0</v>
      </c>
      <c r="I890" s="97"/>
    </row>
    <row r="891" spans="1:9" ht="18" x14ac:dyDescent="0.3">
      <c r="A891" s="1">
        <v>6962181067</v>
      </c>
      <c r="B891" s="25">
        <v>15448</v>
      </c>
      <c r="C891" s="25">
        <v>10.210000040000001</v>
      </c>
      <c r="D891" s="25">
        <v>10.210000040000001</v>
      </c>
      <c r="E891" s="25">
        <v>62</v>
      </c>
      <c r="F891" s="25">
        <v>34</v>
      </c>
      <c r="G891" s="25">
        <v>275</v>
      </c>
      <c r="H891" s="25">
        <v>2361</v>
      </c>
      <c r="I891" s="97"/>
    </row>
    <row r="892" spans="1:9" ht="18" x14ac:dyDescent="0.3">
      <c r="A892" s="1">
        <v>7086361926</v>
      </c>
      <c r="B892" s="25">
        <v>14433</v>
      </c>
      <c r="C892" s="25">
        <v>10.789999959999999</v>
      </c>
      <c r="D892" s="25">
        <v>10.789999959999999</v>
      </c>
      <c r="E892" s="25">
        <v>72</v>
      </c>
      <c r="F892" s="25">
        <v>23</v>
      </c>
      <c r="G892" s="25">
        <v>106</v>
      </c>
      <c r="H892" s="25">
        <v>2800</v>
      </c>
      <c r="I892" s="97"/>
    </row>
    <row r="893" spans="1:9" ht="18" x14ac:dyDescent="0.3">
      <c r="A893" s="1">
        <v>8053475328</v>
      </c>
      <c r="B893" s="25">
        <v>14810</v>
      </c>
      <c r="C893" s="25">
        <v>11.35999966</v>
      </c>
      <c r="D893" s="25">
        <v>11.35999966</v>
      </c>
      <c r="E893" s="25">
        <v>96</v>
      </c>
      <c r="F893" s="25">
        <v>10</v>
      </c>
      <c r="G893" s="25">
        <v>115</v>
      </c>
      <c r="H893" s="25">
        <v>2926</v>
      </c>
      <c r="I893" s="97"/>
    </row>
    <row r="894" spans="1:9" ht="18" x14ac:dyDescent="0.3">
      <c r="A894" s="1">
        <v>8378563200</v>
      </c>
      <c r="B894" s="25">
        <v>6582</v>
      </c>
      <c r="C894" s="25">
        <v>5.2199997900000001</v>
      </c>
      <c r="D894" s="25">
        <v>5.2199997900000001</v>
      </c>
      <c r="E894" s="25">
        <v>63</v>
      </c>
      <c r="F894" s="25">
        <v>13</v>
      </c>
      <c r="G894" s="25">
        <v>152</v>
      </c>
      <c r="H894" s="25">
        <v>3586</v>
      </c>
      <c r="I894" s="97"/>
    </row>
    <row r="895" spans="1:9" ht="18" x14ac:dyDescent="0.3">
      <c r="A895" s="1">
        <v>8583815059</v>
      </c>
      <c r="B895" s="25">
        <v>8240</v>
      </c>
      <c r="C895" s="25">
        <v>6.4299998279999997</v>
      </c>
      <c r="D895" s="25">
        <v>6.4299998279999997</v>
      </c>
      <c r="E895" s="25">
        <v>9</v>
      </c>
      <c r="F895" s="25">
        <v>43</v>
      </c>
      <c r="G895" s="25">
        <v>162</v>
      </c>
      <c r="H895" s="25">
        <v>2846</v>
      </c>
      <c r="I895" s="97"/>
    </row>
    <row r="896" spans="1:9" ht="18" x14ac:dyDescent="0.3">
      <c r="A896" s="1">
        <v>8792009665</v>
      </c>
      <c r="B896" s="25">
        <v>0</v>
      </c>
      <c r="C896" s="25">
        <v>0</v>
      </c>
      <c r="D896" s="25">
        <v>0</v>
      </c>
      <c r="E896" s="25">
        <v>0</v>
      </c>
      <c r="F896" s="25">
        <v>0</v>
      </c>
      <c r="G896" s="25">
        <v>0</v>
      </c>
      <c r="H896" s="25">
        <v>57</v>
      </c>
      <c r="I896" s="97"/>
    </row>
    <row r="897" spans="1:9" ht="18" x14ac:dyDescent="0.3">
      <c r="A897" s="1">
        <v>8877689391</v>
      </c>
      <c r="B897" s="25">
        <v>10733</v>
      </c>
      <c r="C897" s="25">
        <v>8.1499996190000008</v>
      </c>
      <c r="D897" s="25">
        <v>8.1499996190000008</v>
      </c>
      <c r="E897" s="25">
        <v>18</v>
      </c>
      <c r="F897" s="25">
        <v>11</v>
      </c>
      <c r="G897" s="25">
        <v>224</v>
      </c>
      <c r="H897" s="25">
        <v>2832</v>
      </c>
      <c r="I897" s="97"/>
    </row>
    <row r="898" spans="1:9" ht="18" x14ac:dyDescent="0.3">
      <c r="A898" s="62">
        <v>42679</v>
      </c>
      <c r="B898" s="61">
        <v>180468</v>
      </c>
      <c r="C898" s="61">
        <v>131.869999415</v>
      </c>
      <c r="D898" s="61">
        <v>131.869999415</v>
      </c>
      <c r="E898" s="61">
        <v>510</v>
      </c>
      <c r="F898" s="61">
        <v>348</v>
      </c>
      <c r="G898" s="61">
        <v>4429</v>
      </c>
      <c r="H898" s="61">
        <v>52562</v>
      </c>
      <c r="I898" s="97">
        <f>COUNT(A899:A931)</f>
        <v>33</v>
      </c>
    </row>
    <row r="899" spans="1:9" ht="18" x14ac:dyDescent="0.3">
      <c r="A899" s="1">
        <v>1503960366</v>
      </c>
      <c r="B899" s="25">
        <v>12770</v>
      </c>
      <c r="C899" s="25">
        <v>8.1300001139999996</v>
      </c>
      <c r="D899" s="25">
        <v>8.1300001139999996</v>
      </c>
      <c r="E899" s="25">
        <v>36</v>
      </c>
      <c r="F899" s="25">
        <v>23</v>
      </c>
      <c r="G899" s="25">
        <v>251</v>
      </c>
      <c r="H899" s="25">
        <v>1783</v>
      </c>
      <c r="I899" s="97"/>
    </row>
    <row r="900" spans="1:9" ht="18" x14ac:dyDescent="0.3">
      <c r="A900" s="1">
        <v>1624580081</v>
      </c>
      <c r="B900" s="25">
        <v>3134</v>
      </c>
      <c r="C900" s="25">
        <v>2.039999962</v>
      </c>
      <c r="D900" s="25">
        <v>2.039999962</v>
      </c>
      <c r="E900" s="25">
        <v>0</v>
      </c>
      <c r="F900" s="25">
        <v>0</v>
      </c>
      <c r="G900" s="25">
        <v>112</v>
      </c>
      <c r="H900" s="25">
        <v>1359</v>
      </c>
      <c r="I900" s="97"/>
    </row>
    <row r="901" spans="1:9" ht="18" x14ac:dyDescent="0.3">
      <c r="A901" s="1">
        <v>1644430081</v>
      </c>
      <c r="B901" s="25">
        <v>1329</v>
      </c>
      <c r="C901" s="25">
        <v>0.97000002900000004</v>
      </c>
      <c r="D901" s="25">
        <v>0.97000002900000004</v>
      </c>
      <c r="E901" s="25">
        <v>0</v>
      </c>
      <c r="F901" s="25">
        <v>0</v>
      </c>
      <c r="G901" s="25">
        <v>49</v>
      </c>
      <c r="H901" s="25">
        <v>1276</v>
      </c>
      <c r="I901" s="97"/>
    </row>
    <row r="902" spans="1:9" ht="18" x14ac:dyDescent="0.3">
      <c r="A902" s="1">
        <v>1844505072</v>
      </c>
      <c r="B902" s="25">
        <v>0</v>
      </c>
      <c r="C902" s="25">
        <v>0</v>
      </c>
      <c r="D902" s="25">
        <v>0</v>
      </c>
      <c r="E902" s="25">
        <v>0</v>
      </c>
      <c r="F902" s="25">
        <v>0</v>
      </c>
      <c r="G902" s="25">
        <v>0</v>
      </c>
      <c r="H902" s="25">
        <v>1347</v>
      </c>
      <c r="I902" s="97"/>
    </row>
    <row r="903" spans="1:9" ht="18" x14ac:dyDescent="0.3">
      <c r="A903" s="1">
        <v>1927972279</v>
      </c>
      <c r="B903" s="25">
        <v>0</v>
      </c>
      <c r="C903" s="25">
        <v>0</v>
      </c>
      <c r="D903" s="25">
        <v>0</v>
      </c>
      <c r="E903" s="25">
        <v>0</v>
      </c>
      <c r="F903" s="25">
        <v>0</v>
      </c>
      <c r="G903" s="25">
        <v>0</v>
      </c>
      <c r="H903" s="25">
        <v>2063</v>
      </c>
      <c r="I903" s="97"/>
    </row>
    <row r="904" spans="1:9" ht="18" x14ac:dyDescent="0.3">
      <c r="A904" s="1">
        <v>2022484408</v>
      </c>
      <c r="B904" s="25">
        <v>13272</v>
      </c>
      <c r="C904" s="25">
        <v>9.3199996949999999</v>
      </c>
      <c r="D904" s="25">
        <v>9.3199996949999999</v>
      </c>
      <c r="E904" s="25">
        <v>58</v>
      </c>
      <c r="F904" s="25">
        <v>25</v>
      </c>
      <c r="G904" s="25">
        <v>224</v>
      </c>
      <c r="H904" s="25">
        <v>2544</v>
      </c>
      <c r="I904" s="97"/>
    </row>
    <row r="905" spans="1:9" ht="18" x14ac:dyDescent="0.3">
      <c r="A905" s="1">
        <v>2026352035</v>
      </c>
      <c r="B905" s="25">
        <v>8580</v>
      </c>
      <c r="C905" s="25">
        <v>5.3200001720000003</v>
      </c>
      <c r="D905" s="25">
        <v>5.3200001720000003</v>
      </c>
      <c r="E905" s="25">
        <v>0</v>
      </c>
      <c r="F905" s="25">
        <v>0</v>
      </c>
      <c r="G905" s="25">
        <v>330</v>
      </c>
      <c r="H905" s="25">
        <v>1698</v>
      </c>
      <c r="I905" s="97"/>
    </row>
    <row r="906" spans="1:9" ht="18" x14ac:dyDescent="0.3">
      <c r="A906" s="1">
        <v>2320127002</v>
      </c>
      <c r="B906" s="25">
        <v>6424</v>
      </c>
      <c r="C906" s="25">
        <v>4.329999924</v>
      </c>
      <c r="D906" s="25">
        <v>4.329999924</v>
      </c>
      <c r="E906" s="25">
        <v>0</v>
      </c>
      <c r="F906" s="25">
        <v>0</v>
      </c>
      <c r="G906" s="25">
        <v>300</v>
      </c>
      <c r="H906" s="25">
        <v>1903</v>
      </c>
      <c r="I906" s="97"/>
    </row>
    <row r="907" spans="1:9" ht="18" x14ac:dyDescent="0.3">
      <c r="A907" s="1">
        <v>2873212765</v>
      </c>
      <c r="B907" s="25">
        <v>6440</v>
      </c>
      <c r="C907" s="25">
        <v>4.329999924</v>
      </c>
      <c r="D907" s="25">
        <v>4.329999924</v>
      </c>
      <c r="E907" s="25">
        <v>0</v>
      </c>
      <c r="F907" s="25">
        <v>0</v>
      </c>
      <c r="G907" s="25">
        <v>319</v>
      </c>
      <c r="H907" s="25">
        <v>1826</v>
      </c>
      <c r="I907" s="97"/>
    </row>
    <row r="908" spans="1:9" ht="18" x14ac:dyDescent="0.3">
      <c r="A908" s="1">
        <v>3977333714</v>
      </c>
      <c r="B908" s="25">
        <v>746</v>
      </c>
      <c r="C908" s="25">
        <v>0.5</v>
      </c>
      <c r="D908" s="25">
        <v>0.5</v>
      </c>
      <c r="E908" s="25">
        <v>4</v>
      </c>
      <c r="F908" s="25">
        <v>0</v>
      </c>
      <c r="G908" s="25">
        <v>9</v>
      </c>
      <c r="H908" s="25">
        <v>52</v>
      </c>
      <c r="I908" s="97"/>
    </row>
    <row r="909" spans="1:9" ht="18" x14ac:dyDescent="0.3">
      <c r="A909" s="1">
        <v>4020332650</v>
      </c>
      <c r="B909" s="25">
        <v>3689</v>
      </c>
      <c r="C909" s="25">
        <v>2.6500000950000002</v>
      </c>
      <c r="D909" s="25">
        <v>2.6500000950000002</v>
      </c>
      <c r="E909" s="25">
        <v>2</v>
      </c>
      <c r="F909" s="25">
        <v>8</v>
      </c>
      <c r="G909" s="25">
        <v>134</v>
      </c>
      <c r="H909" s="25">
        <v>2645</v>
      </c>
      <c r="I909" s="97"/>
    </row>
    <row r="910" spans="1:9" ht="18" x14ac:dyDescent="0.3">
      <c r="A910" s="1">
        <v>4319703577</v>
      </c>
      <c r="B910" s="25">
        <v>9129</v>
      </c>
      <c r="C910" s="25">
        <v>6.1300001139999996</v>
      </c>
      <c r="D910" s="25">
        <v>6.1300001139999996</v>
      </c>
      <c r="E910" s="25">
        <v>3</v>
      </c>
      <c r="F910" s="25">
        <v>18</v>
      </c>
      <c r="G910" s="25">
        <v>311</v>
      </c>
      <c r="H910" s="25">
        <v>2232</v>
      </c>
      <c r="I910" s="97"/>
    </row>
    <row r="911" spans="1:9" ht="18" x14ac:dyDescent="0.3">
      <c r="A911" s="1">
        <v>4388161847</v>
      </c>
      <c r="B911" s="25">
        <v>10201</v>
      </c>
      <c r="C911" s="25">
        <v>7.8400001530000001</v>
      </c>
      <c r="D911" s="25">
        <v>7.8400001530000001</v>
      </c>
      <c r="E911" s="25">
        <v>8</v>
      </c>
      <c r="F911" s="25">
        <v>18</v>
      </c>
      <c r="G911" s="25">
        <v>256</v>
      </c>
      <c r="H911" s="25">
        <v>2954</v>
      </c>
      <c r="I911" s="97"/>
    </row>
    <row r="912" spans="1:9" ht="18" x14ac:dyDescent="0.3">
      <c r="A912" s="1">
        <v>4445114986</v>
      </c>
      <c r="B912" s="25">
        <v>9105</v>
      </c>
      <c r="C912" s="25">
        <v>6.1100001339999999</v>
      </c>
      <c r="D912" s="25">
        <v>6.1100001339999999</v>
      </c>
      <c r="E912" s="25">
        <v>34</v>
      </c>
      <c r="F912" s="25">
        <v>22</v>
      </c>
      <c r="G912" s="25">
        <v>232</v>
      </c>
      <c r="H912" s="25">
        <v>2499</v>
      </c>
      <c r="I912" s="97"/>
    </row>
    <row r="913" spans="1:9" ht="18" x14ac:dyDescent="0.3">
      <c r="A913" s="1">
        <v>4558609924</v>
      </c>
      <c r="B913" s="25">
        <v>9108</v>
      </c>
      <c r="C913" s="25">
        <v>6.0199999809999998</v>
      </c>
      <c r="D913" s="25">
        <v>6.0199999809999998</v>
      </c>
      <c r="E913" s="25">
        <v>4</v>
      </c>
      <c r="F913" s="25">
        <v>31</v>
      </c>
      <c r="G913" s="25">
        <v>324</v>
      </c>
      <c r="H913" s="25">
        <v>2131</v>
      </c>
      <c r="I913" s="97"/>
    </row>
    <row r="914" spans="1:9" ht="18" x14ac:dyDescent="0.3">
      <c r="A914" s="1">
        <v>4702921684</v>
      </c>
      <c r="B914" s="25">
        <v>9810</v>
      </c>
      <c r="C914" s="25">
        <v>7.9600000380000004</v>
      </c>
      <c r="D914" s="25">
        <v>7.9600000380000004</v>
      </c>
      <c r="E914" s="25">
        <v>10</v>
      </c>
      <c r="F914" s="25">
        <v>41</v>
      </c>
      <c r="G914" s="25">
        <v>235</v>
      </c>
      <c r="H914" s="25">
        <v>3069</v>
      </c>
      <c r="I914" s="97"/>
    </row>
    <row r="915" spans="1:9" ht="18" x14ac:dyDescent="0.3">
      <c r="A915" s="1">
        <v>5553957443</v>
      </c>
      <c r="B915" s="25">
        <v>4926</v>
      </c>
      <c r="C915" s="25">
        <v>3.2200000289999999</v>
      </c>
      <c r="D915" s="25">
        <v>3.2200000289999999</v>
      </c>
      <c r="E915" s="25">
        <v>0</v>
      </c>
      <c r="F915" s="25">
        <v>0</v>
      </c>
      <c r="G915" s="25">
        <v>195</v>
      </c>
      <c r="H915" s="25">
        <v>1693</v>
      </c>
      <c r="I915" s="97"/>
    </row>
    <row r="916" spans="1:9" ht="18" x14ac:dyDescent="0.3">
      <c r="A916" s="1">
        <v>5577150313</v>
      </c>
      <c r="B916" s="25">
        <v>4038</v>
      </c>
      <c r="C916" s="25">
        <v>3.039999962</v>
      </c>
      <c r="D916" s="25">
        <v>3.039999962</v>
      </c>
      <c r="E916" s="25">
        <v>45</v>
      </c>
      <c r="F916" s="25">
        <v>15</v>
      </c>
      <c r="G916" s="25">
        <v>63</v>
      </c>
      <c r="H916" s="25">
        <v>1665</v>
      </c>
      <c r="I916" s="97"/>
    </row>
    <row r="917" spans="1:9" ht="18" x14ac:dyDescent="0.3">
      <c r="A917" s="1">
        <v>6962181067</v>
      </c>
      <c r="B917" s="25">
        <v>6722</v>
      </c>
      <c r="C917" s="25">
        <v>4.4400000569999998</v>
      </c>
      <c r="D917" s="25">
        <v>4.4400000569999998</v>
      </c>
      <c r="E917" s="25">
        <v>24</v>
      </c>
      <c r="F917" s="25">
        <v>7</v>
      </c>
      <c r="G917" s="25">
        <v>199</v>
      </c>
      <c r="H917" s="25">
        <v>1855</v>
      </c>
      <c r="I917" s="97"/>
    </row>
    <row r="918" spans="1:9" ht="18" x14ac:dyDescent="0.3">
      <c r="A918" s="1">
        <v>7086361926</v>
      </c>
      <c r="B918" s="25">
        <v>9572</v>
      </c>
      <c r="C918" s="25">
        <v>6.5199999809999998</v>
      </c>
      <c r="D918" s="25">
        <v>6.5199999809999998</v>
      </c>
      <c r="E918" s="25">
        <v>57</v>
      </c>
      <c r="F918" s="25">
        <v>40</v>
      </c>
      <c r="G918" s="25">
        <v>128</v>
      </c>
      <c r="H918" s="25">
        <v>2735</v>
      </c>
      <c r="I918" s="97"/>
    </row>
    <row r="919" spans="1:9" ht="18" x14ac:dyDescent="0.3">
      <c r="A919" s="1">
        <v>8053475328</v>
      </c>
      <c r="B919" s="25">
        <v>12209</v>
      </c>
      <c r="C919" s="25">
        <v>9.3999996190000008</v>
      </c>
      <c r="D919" s="25">
        <v>9.3999996190000008</v>
      </c>
      <c r="E919" s="25">
        <v>60</v>
      </c>
      <c r="F919" s="25">
        <v>7</v>
      </c>
      <c r="G919" s="25">
        <v>184</v>
      </c>
      <c r="H919" s="25">
        <v>2809</v>
      </c>
      <c r="I919" s="97"/>
    </row>
    <row r="920" spans="1:9" ht="18" x14ac:dyDescent="0.3">
      <c r="A920" s="1">
        <v>8378563200</v>
      </c>
      <c r="B920" s="25">
        <v>9143</v>
      </c>
      <c r="C920" s="25">
        <v>7.25</v>
      </c>
      <c r="D920" s="25">
        <v>7.25</v>
      </c>
      <c r="E920" s="25">
        <v>72</v>
      </c>
      <c r="F920" s="25">
        <v>10</v>
      </c>
      <c r="G920" s="25">
        <v>184</v>
      </c>
      <c r="H920" s="25">
        <v>3788</v>
      </c>
      <c r="I920" s="97"/>
    </row>
    <row r="921" spans="1:9" ht="18" x14ac:dyDescent="0.3">
      <c r="A921" s="1">
        <v>8583815059</v>
      </c>
      <c r="B921" s="25">
        <v>8701</v>
      </c>
      <c r="C921" s="25">
        <v>6.7899999619999996</v>
      </c>
      <c r="D921" s="25">
        <v>6.7899999619999996</v>
      </c>
      <c r="E921" s="25">
        <v>5</v>
      </c>
      <c r="F921" s="25">
        <v>71</v>
      </c>
      <c r="G921" s="25">
        <v>177</v>
      </c>
      <c r="H921" s="25">
        <v>2804</v>
      </c>
      <c r="I921" s="97"/>
    </row>
    <row r="922" spans="1:9" ht="18" x14ac:dyDescent="0.3">
      <c r="A922" s="1">
        <v>8877689391</v>
      </c>
      <c r="B922" s="25">
        <v>21420</v>
      </c>
      <c r="C922" s="25">
        <v>19.559999470000001</v>
      </c>
      <c r="D922" s="25">
        <v>19.559999470000001</v>
      </c>
      <c r="E922" s="25">
        <v>88</v>
      </c>
      <c r="F922" s="25">
        <v>12</v>
      </c>
      <c r="G922" s="25">
        <v>213</v>
      </c>
      <c r="H922" s="25">
        <v>3832</v>
      </c>
      <c r="I922" s="97"/>
    </row>
    <row r="923" spans="1:9" ht="18" x14ac:dyDescent="0.3">
      <c r="A923" s="62">
        <v>42708</v>
      </c>
      <c r="B923" s="61">
        <v>271816</v>
      </c>
      <c r="C923" s="61">
        <v>197.42999920900002</v>
      </c>
      <c r="D923" s="61">
        <v>196.619998791</v>
      </c>
      <c r="E923" s="61">
        <v>736</v>
      </c>
      <c r="F923" s="61">
        <v>259</v>
      </c>
      <c r="G923" s="61">
        <v>6567</v>
      </c>
      <c r="H923" s="61">
        <v>78893</v>
      </c>
      <c r="I923" s="97">
        <f>COUNT(A924:A956)</f>
        <v>33</v>
      </c>
    </row>
    <row r="924" spans="1:9" ht="18" x14ac:dyDescent="0.3">
      <c r="A924" s="1">
        <v>1503960366</v>
      </c>
      <c r="B924" s="25">
        <v>13162</v>
      </c>
      <c r="C924" s="25">
        <v>8.5</v>
      </c>
      <c r="D924" s="25">
        <v>8.5</v>
      </c>
      <c r="E924" s="25">
        <v>25</v>
      </c>
      <c r="F924" s="25">
        <v>13</v>
      </c>
      <c r="G924" s="25">
        <v>328</v>
      </c>
      <c r="H924" s="25">
        <v>1985</v>
      </c>
      <c r="I924" s="97"/>
    </row>
    <row r="925" spans="1:9" ht="18" x14ac:dyDescent="0.3">
      <c r="A925" s="1">
        <v>1624580081</v>
      </c>
      <c r="B925" s="25">
        <v>8163</v>
      </c>
      <c r="C925" s="25">
        <v>5.3099999430000002</v>
      </c>
      <c r="D925" s="25">
        <v>5.3099999430000002</v>
      </c>
      <c r="E925" s="25">
        <v>0</v>
      </c>
      <c r="F925" s="25">
        <v>0</v>
      </c>
      <c r="G925" s="25">
        <v>146</v>
      </c>
      <c r="H925" s="25">
        <v>1432</v>
      </c>
      <c r="I925" s="97"/>
    </row>
    <row r="926" spans="1:9" ht="18" x14ac:dyDescent="0.3">
      <c r="A926" s="1">
        <v>1644430081</v>
      </c>
      <c r="B926" s="25">
        <v>10694</v>
      </c>
      <c r="C926" s="25">
        <v>7.7699999809999998</v>
      </c>
      <c r="D926" s="25">
        <v>7.7699999809999998</v>
      </c>
      <c r="E926" s="25">
        <v>2</v>
      </c>
      <c r="F926" s="25">
        <v>51</v>
      </c>
      <c r="G926" s="25">
        <v>256</v>
      </c>
      <c r="H926" s="25">
        <v>3199</v>
      </c>
      <c r="I926" s="97"/>
    </row>
    <row r="927" spans="1:9" ht="18" x14ac:dyDescent="0.3">
      <c r="A927" s="1">
        <v>1844505072</v>
      </c>
      <c r="B927" s="25">
        <v>6697</v>
      </c>
      <c r="C927" s="25">
        <v>4.4299998279999997</v>
      </c>
      <c r="D927" s="25">
        <v>4.4299998279999997</v>
      </c>
      <c r="E927" s="25">
        <v>0</v>
      </c>
      <c r="F927" s="25">
        <v>0</v>
      </c>
      <c r="G927" s="25">
        <v>339</v>
      </c>
      <c r="H927" s="25">
        <v>2030</v>
      </c>
      <c r="I927" s="97"/>
    </row>
    <row r="928" spans="1:9" ht="18" x14ac:dyDescent="0.3">
      <c r="A928" s="1">
        <v>1927972279</v>
      </c>
      <c r="B928" s="25">
        <v>678</v>
      </c>
      <c r="C928" s="25">
        <v>0.469999999</v>
      </c>
      <c r="D928" s="25">
        <v>0.469999999</v>
      </c>
      <c r="E928" s="25">
        <v>0</v>
      </c>
      <c r="F928" s="25">
        <v>0</v>
      </c>
      <c r="G928" s="25">
        <v>55</v>
      </c>
      <c r="H928" s="25">
        <v>2220</v>
      </c>
      <c r="I928" s="97"/>
    </row>
    <row r="929" spans="1:9" ht="18" x14ac:dyDescent="0.3">
      <c r="A929" s="1">
        <v>2022484408</v>
      </c>
      <c r="B929" s="25">
        <v>11875</v>
      </c>
      <c r="C929" s="25">
        <v>8.3400001530000001</v>
      </c>
      <c r="D929" s="25">
        <v>8.3400001530000001</v>
      </c>
      <c r="E929" s="25">
        <v>42</v>
      </c>
      <c r="F929" s="25">
        <v>14</v>
      </c>
      <c r="G929" s="25">
        <v>227</v>
      </c>
      <c r="H929" s="25">
        <v>2390</v>
      </c>
      <c r="I929" s="97"/>
    </row>
    <row r="930" spans="1:9" ht="18" x14ac:dyDescent="0.3">
      <c r="A930" s="1">
        <v>2026352035</v>
      </c>
      <c r="B930" s="25">
        <v>4414</v>
      </c>
      <c r="C930" s="25">
        <v>2.7400000100000002</v>
      </c>
      <c r="D930" s="25">
        <v>2.7400000100000002</v>
      </c>
      <c r="E930" s="25">
        <v>3</v>
      </c>
      <c r="F930" s="25">
        <v>8</v>
      </c>
      <c r="G930" s="25">
        <v>181</v>
      </c>
      <c r="H930" s="25">
        <v>1459</v>
      </c>
      <c r="I930" s="97"/>
    </row>
    <row r="931" spans="1:9" ht="18" x14ac:dyDescent="0.3">
      <c r="A931" s="1">
        <v>2320127002</v>
      </c>
      <c r="B931" s="25">
        <v>10725</v>
      </c>
      <c r="C931" s="25">
        <v>7.4899997709999999</v>
      </c>
      <c r="D931" s="25">
        <v>7.4899997709999999</v>
      </c>
      <c r="E931" s="25">
        <v>13</v>
      </c>
      <c r="F931" s="25">
        <v>9</v>
      </c>
      <c r="G931" s="25">
        <v>306</v>
      </c>
      <c r="H931" s="25">
        <v>2124</v>
      </c>
      <c r="I931" s="97"/>
    </row>
    <row r="932" spans="1:9" ht="18" x14ac:dyDescent="0.3">
      <c r="A932" s="1">
        <v>2347167796</v>
      </c>
      <c r="B932" s="25">
        <v>10113</v>
      </c>
      <c r="C932" s="25">
        <v>6.829999924</v>
      </c>
      <c r="D932" s="25">
        <v>6.829999924</v>
      </c>
      <c r="E932" s="25">
        <v>28</v>
      </c>
      <c r="F932" s="25">
        <v>13</v>
      </c>
      <c r="G932" s="25">
        <v>320</v>
      </c>
      <c r="H932" s="25">
        <v>2344</v>
      </c>
      <c r="I932" s="97"/>
    </row>
    <row r="933" spans="1:9" ht="18" x14ac:dyDescent="0.3">
      <c r="A933" s="1">
        <v>2873212765</v>
      </c>
      <c r="B933" s="25">
        <v>8796</v>
      </c>
      <c r="C933" s="25">
        <v>5.9099998469999999</v>
      </c>
      <c r="D933" s="25">
        <v>5.9099998469999999</v>
      </c>
      <c r="E933" s="25">
        <v>2</v>
      </c>
      <c r="F933" s="25">
        <v>21</v>
      </c>
      <c r="G933" s="25">
        <v>356</v>
      </c>
      <c r="H933" s="25">
        <v>1982</v>
      </c>
      <c r="I933" s="97"/>
    </row>
    <row r="934" spans="1:9" ht="18" x14ac:dyDescent="0.3">
      <c r="A934" s="1">
        <v>3372868164</v>
      </c>
      <c r="B934" s="25">
        <v>4747</v>
      </c>
      <c r="C934" s="25">
        <v>3.2400000100000002</v>
      </c>
      <c r="D934" s="25">
        <v>3.2400000100000002</v>
      </c>
      <c r="E934" s="25">
        <v>0</v>
      </c>
      <c r="F934" s="25">
        <v>0</v>
      </c>
      <c r="G934" s="25">
        <v>280</v>
      </c>
      <c r="H934" s="25">
        <v>1788</v>
      </c>
      <c r="I934" s="97"/>
    </row>
    <row r="935" spans="1:9" ht="18" x14ac:dyDescent="0.3">
      <c r="A935" s="1">
        <v>3977333714</v>
      </c>
      <c r="B935" s="25">
        <v>8856</v>
      </c>
      <c r="C935" s="25">
        <v>5.9800000190000002</v>
      </c>
      <c r="D935" s="25">
        <v>5.9800000190000002</v>
      </c>
      <c r="E935" s="25">
        <v>44</v>
      </c>
      <c r="F935" s="25">
        <v>19</v>
      </c>
      <c r="G935" s="25">
        <v>131</v>
      </c>
      <c r="H935" s="25">
        <v>1450</v>
      </c>
      <c r="I935" s="97"/>
    </row>
    <row r="936" spans="1:9" ht="18" x14ac:dyDescent="0.3">
      <c r="A936" s="1">
        <v>4020332650</v>
      </c>
      <c r="B936" s="25">
        <v>8539</v>
      </c>
      <c r="C936" s="25">
        <v>6.1199998860000004</v>
      </c>
      <c r="D936" s="25">
        <v>6.1199998860000004</v>
      </c>
      <c r="E936" s="25">
        <v>4</v>
      </c>
      <c r="F936" s="25">
        <v>15</v>
      </c>
      <c r="G936" s="25">
        <v>331</v>
      </c>
      <c r="H936" s="25">
        <v>3654</v>
      </c>
      <c r="I936" s="97"/>
    </row>
    <row r="937" spans="1:9" ht="18" x14ac:dyDescent="0.3">
      <c r="A937" s="1">
        <v>4057192912</v>
      </c>
      <c r="B937" s="25">
        <v>5394</v>
      </c>
      <c r="C937" s="25">
        <v>4.0300002099999999</v>
      </c>
      <c r="D937" s="25">
        <v>4.0300002099999999</v>
      </c>
      <c r="E937" s="25">
        <v>0</v>
      </c>
      <c r="F937" s="25">
        <v>0</v>
      </c>
      <c r="G937" s="25">
        <v>164</v>
      </c>
      <c r="H937" s="25">
        <v>2286</v>
      </c>
      <c r="I937" s="97"/>
    </row>
    <row r="938" spans="1:9" ht="18" x14ac:dyDescent="0.3">
      <c r="A938" s="1">
        <v>4319703577</v>
      </c>
      <c r="B938" s="25">
        <v>7753</v>
      </c>
      <c r="C938" s="25">
        <v>5.1999998090000004</v>
      </c>
      <c r="D938" s="25">
        <v>5.1999998090000004</v>
      </c>
      <c r="E938" s="25">
        <v>0</v>
      </c>
      <c r="F938" s="25">
        <v>0</v>
      </c>
      <c r="G938" s="25">
        <v>0</v>
      </c>
      <c r="H938" s="25">
        <v>2115</v>
      </c>
      <c r="I938" s="97"/>
    </row>
    <row r="939" spans="1:9" ht="18" x14ac:dyDescent="0.3">
      <c r="A939" s="1">
        <v>4388161847</v>
      </c>
      <c r="B939" s="25">
        <v>10122</v>
      </c>
      <c r="C939" s="25">
        <v>7.7800002099999999</v>
      </c>
      <c r="D939" s="25">
        <v>7.7800002099999999</v>
      </c>
      <c r="E939" s="25">
        <v>0</v>
      </c>
      <c r="F939" s="25">
        <v>0</v>
      </c>
      <c r="G939" s="25">
        <v>0</v>
      </c>
      <c r="H939" s="25">
        <v>2955</v>
      </c>
      <c r="I939" s="97"/>
    </row>
    <row r="940" spans="1:9" ht="18" x14ac:dyDescent="0.3">
      <c r="A940" s="1">
        <v>4445114986</v>
      </c>
      <c r="B940" s="25">
        <v>3276</v>
      </c>
      <c r="C940" s="25">
        <v>2.2000000480000002</v>
      </c>
      <c r="D940" s="25">
        <v>2.2000000480000002</v>
      </c>
      <c r="E940" s="25">
        <v>0</v>
      </c>
      <c r="F940" s="25">
        <v>0</v>
      </c>
      <c r="G940" s="25">
        <v>196</v>
      </c>
      <c r="H940" s="25">
        <v>2113</v>
      </c>
      <c r="I940" s="97"/>
    </row>
    <row r="941" spans="1:9" ht="18" x14ac:dyDescent="0.3">
      <c r="A941" s="1">
        <v>4558609924</v>
      </c>
      <c r="B941" s="25">
        <v>5135</v>
      </c>
      <c r="C941" s="25">
        <v>3.3900001049999999</v>
      </c>
      <c r="D941" s="25">
        <v>3.3900001049999999</v>
      </c>
      <c r="E941" s="25">
        <v>0</v>
      </c>
      <c r="F941" s="25">
        <v>0</v>
      </c>
      <c r="G941" s="25">
        <v>318</v>
      </c>
      <c r="H941" s="25">
        <v>1909</v>
      </c>
      <c r="I941" s="97"/>
    </row>
    <row r="942" spans="1:9" ht="18" x14ac:dyDescent="0.3">
      <c r="A942" s="1">
        <v>4702921684</v>
      </c>
      <c r="B942" s="25">
        <v>7213</v>
      </c>
      <c r="C942" s="25">
        <v>5.8800001139999996</v>
      </c>
      <c r="D942" s="25">
        <v>5.8800001139999996</v>
      </c>
      <c r="E942" s="25">
        <v>0</v>
      </c>
      <c r="F942" s="25">
        <v>0</v>
      </c>
      <c r="G942" s="25">
        <v>263</v>
      </c>
      <c r="H942" s="25">
        <v>2947</v>
      </c>
      <c r="I942" s="97"/>
    </row>
    <row r="943" spans="1:9" ht="18" x14ac:dyDescent="0.3">
      <c r="A943" s="1">
        <v>5553957443</v>
      </c>
      <c r="B943" s="25">
        <v>11596</v>
      </c>
      <c r="C943" s="25">
        <v>7.5700001720000003</v>
      </c>
      <c r="D943" s="25">
        <v>7.5700001720000003</v>
      </c>
      <c r="E943" s="25">
        <v>19</v>
      </c>
      <c r="F943" s="25">
        <v>13</v>
      </c>
      <c r="G943" s="25">
        <v>277</v>
      </c>
      <c r="H943" s="25">
        <v>2026</v>
      </c>
      <c r="I943" s="97"/>
    </row>
    <row r="944" spans="1:9" ht="18" x14ac:dyDescent="0.3">
      <c r="A944" s="1">
        <v>5577150313</v>
      </c>
      <c r="B944" s="25">
        <v>8135</v>
      </c>
      <c r="C944" s="25">
        <v>6.079999924</v>
      </c>
      <c r="D944" s="25">
        <v>6.079999924</v>
      </c>
      <c r="E944" s="25">
        <v>86</v>
      </c>
      <c r="F944" s="25">
        <v>16</v>
      </c>
      <c r="G944" s="25">
        <v>140</v>
      </c>
      <c r="H944" s="25">
        <v>3405</v>
      </c>
      <c r="I944" s="97"/>
    </row>
    <row r="945" spans="1:9" ht="18" x14ac:dyDescent="0.3">
      <c r="A945" s="1">
        <v>6117666160</v>
      </c>
      <c r="B945" s="25">
        <v>0</v>
      </c>
      <c r="C945" s="25">
        <v>0</v>
      </c>
      <c r="D945" s="25">
        <v>0</v>
      </c>
      <c r="E945" s="25">
        <v>0</v>
      </c>
      <c r="F945" s="25">
        <v>0</v>
      </c>
      <c r="G945" s="25">
        <v>0</v>
      </c>
      <c r="H945" s="25">
        <v>1496</v>
      </c>
      <c r="I945" s="97"/>
    </row>
    <row r="946" spans="1:9" ht="18" x14ac:dyDescent="0.3">
      <c r="A946" s="1">
        <v>6290855005</v>
      </c>
      <c r="B946" s="25">
        <v>4562</v>
      </c>
      <c r="C946" s="25">
        <v>3.4500000480000002</v>
      </c>
      <c r="D946" s="25">
        <v>3.4500000480000002</v>
      </c>
      <c r="E946" s="25">
        <v>0</v>
      </c>
      <c r="F946" s="25">
        <v>0</v>
      </c>
      <c r="G946" s="25">
        <v>199</v>
      </c>
      <c r="H946" s="25">
        <v>2560</v>
      </c>
      <c r="I946" s="97"/>
    </row>
    <row r="947" spans="1:9" ht="18" x14ac:dyDescent="0.3">
      <c r="A947" s="1">
        <v>6775888955</v>
      </c>
      <c r="B947" s="25">
        <v>0</v>
      </c>
      <c r="C947" s="25">
        <v>0</v>
      </c>
      <c r="D947" s="25">
        <v>0</v>
      </c>
      <c r="E947" s="25">
        <v>0</v>
      </c>
      <c r="F947" s="25">
        <v>0</v>
      </c>
      <c r="G947" s="25">
        <v>0</v>
      </c>
      <c r="H947" s="25">
        <v>1841</v>
      </c>
      <c r="I947" s="97"/>
    </row>
    <row r="948" spans="1:9" ht="18" x14ac:dyDescent="0.3">
      <c r="A948" s="1">
        <v>6962181067</v>
      </c>
      <c r="B948" s="25">
        <v>10199</v>
      </c>
      <c r="C948" s="25">
        <v>6.7399997709999999</v>
      </c>
      <c r="D948" s="25">
        <v>6.7399997709999999</v>
      </c>
      <c r="E948" s="25">
        <v>50</v>
      </c>
      <c r="F948" s="25">
        <v>14</v>
      </c>
      <c r="G948" s="25">
        <v>189</v>
      </c>
      <c r="H948" s="25">
        <v>1994</v>
      </c>
      <c r="I948" s="97"/>
    </row>
    <row r="949" spans="1:9" ht="18" x14ac:dyDescent="0.3">
      <c r="A949" s="1">
        <v>7007744171</v>
      </c>
      <c r="B949" s="25">
        <v>14172</v>
      </c>
      <c r="C949" s="25">
        <v>10.289999959999999</v>
      </c>
      <c r="D949" s="25">
        <v>9.4799995419999998</v>
      </c>
      <c r="E949" s="25">
        <v>53</v>
      </c>
      <c r="F949" s="25">
        <v>8</v>
      </c>
      <c r="G949" s="25">
        <v>355</v>
      </c>
      <c r="H949" s="25">
        <v>2937</v>
      </c>
      <c r="I949" s="97"/>
    </row>
    <row r="950" spans="1:9" ht="18" x14ac:dyDescent="0.3">
      <c r="A950" s="1">
        <v>7086361926</v>
      </c>
      <c r="B950" s="25">
        <v>11317</v>
      </c>
      <c r="C950" s="25">
        <v>8.4099998469999999</v>
      </c>
      <c r="D950" s="25">
        <v>8.4099998469999999</v>
      </c>
      <c r="E950" s="25">
        <v>59</v>
      </c>
      <c r="F950" s="25">
        <v>6</v>
      </c>
      <c r="G950" s="25">
        <v>153</v>
      </c>
      <c r="H950" s="25">
        <v>2772</v>
      </c>
      <c r="I950" s="97"/>
    </row>
    <row r="951" spans="1:9" ht="18" x14ac:dyDescent="0.3">
      <c r="A951" s="1">
        <v>8053475328</v>
      </c>
      <c r="B951" s="25">
        <v>18060</v>
      </c>
      <c r="C951" s="25">
        <v>14.119999890000001</v>
      </c>
      <c r="D951" s="25">
        <v>14.119999890000001</v>
      </c>
      <c r="E951" s="25">
        <v>116</v>
      </c>
      <c r="F951" s="25">
        <v>8</v>
      </c>
      <c r="G951" s="25">
        <v>123</v>
      </c>
      <c r="H951" s="25">
        <v>3186</v>
      </c>
      <c r="I951" s="97"/>
    </row>
    <row r="952" spans="1:9" ht="18" x14ac:dyDescent="0.3">
      <c r="A952" s="1">
        <v>8253242879</v>
      </c>
      <c r="B952" s="25">
        <v>9033</v>
      </c>
      <c r="C952" s="25">
        <v>7.1599998469999999</v>
      </c>
      <c r="D952" s="25">
        <v>7.1599998469999999</v>
      </c>
      <c r="E952" s="25">
        <v>40</v>
      </c>
      <c r="F952" s="25">
        <v>2</v>
      </c>
      <c r="G952" s="25">
        <v>154</v>
      </c>
      <c r="H952" s="25">
        <v>2044</v>
      </c>
      <c r="I952" s="97"/>
    </row>
    <row r="953" spans="1:9" ht="18" x14ac:dyDescent="0.3">
      <c r="A953" s="1">
        <v>8378563200</v>
      </c>
      <c r="B953" s="25">
        <v>7626</v>
      </c>
      <c r="C953" s="25">
        <v>6.0500001909999996</v>
      </c>
      <c r="D953" s="25">
        <v>6.0500001909999996</v>
      </c>
      <c r="E953" s="25">
        <v>65</v>
      </c>
      <c r="F953" s="25">
        <v>15</v>
      </c>
      <c r="G953" s="25">
        <v>156</v>
      </c>
      <c r="H953" s="25">
        <v>3635</v>
      </c>
      <c r="I953" s="97"/>
    </row>
    <row r="954" spans="1:9" ht="18" x14ac:dyDescent="0.3">
      <c r="A954" s="1">
        <v>8583815059</v>
      </c>
      <c r="B954" s="25">
        <v>5014</v>
      </c>
      <c r="C954" s="25">
        <v>3.9100000860000002</v>
      </c>
      <c r="D954" s="25">
        <v>3.9100000860000002</v>
      </c>
      <c r="E954" s="25">
        <v>0</v>
      </c>
      <c r="F954" s="25">
        <v>7</v>
      </c>
      <c r="G954" s="25">
        <v>196</v>
      </c>
      <c r="H954" s="25">
        <v>2650</v>
      </c>
      <c r="I954" s="97"/>
    </row>
    <row r="955" spans="1:9" ht="18" x14ac:dyDescent="0.3">
      <c r="A955" s="1">
        <v>8792009665</v>
      </c>
      <c r="B955" s="25">
        <v>2564</v>
      </c>
      <c r="C955" s="25">
        <v>1.6399999860000001</v>
      </c>
      <c r="D955" s="25">
        <v>1.6399999860000001</v>
      </c>
      <c r="E955" s="25">
        <v>0</v>
      </c>
      <c r="F955" s="25">
        <v>0</v>
      </c>
      <c r="G955" s="25">
        <v>116</v>
      </c>
      <c r="H955" s="25">
        <v>2044</v>
      </c>
      <c r="I955" s="97"/>
    </row>
    <row r="956" spans="1:9" ht="18" x14ac:dyDescent="0.3">
      <c r="A956" s="1">
        <v>8877689391</v>
      </c>
      <c r="B956" s="25">
        <v>23186</v>
      </c>
      <c r="C956" s="25">
        <v>20.399999619999999</v>
      </c>
      <c r="D956" s="25">
        <v>20.399999619999999</v>
      </c>
      <c r="E956" s="25">
        <v>85</v>
      </c>
      <c r="F956" s="25">
        <v>7</v>
      </c>
      <c r="G956" s="25">
        <v>312</v>
      </c>
      <c r="H956" s="25">
        <v>3921</v>
      </c>
      <c r="I956" s="97"/>
    </row>
    <row r="957" spans="1:9" ht="18" x14ac:dyDescent="0.3">
      <c r="A957" s="62">
        <v>42709</v>
      </c>
      <c r="B957" s="61">
        <v>73129</v>
      </c>
      <c r="C957" s="61">
        <v>51.309999746000017</v>
      </c>
      <c r="D957" s="61">
        <v>51.309999746000017</v>
      </c>
      <c r="E957" s="61">
        <v>88</v>
      </c>
      <c r="F957" s="61">
        <v>45</v>
      </c>
      <c r="G957" s="61">
        <v>2075</v>
      </c>
      <c r="H957" s="61">
        <v>23925</v>
      </c>
      <c r="I957" s="97">
        <f>COUNT(A958:A990)</f>
        <v>21</v>
      </c>
    </row>
    <row r="958" spans="1:9" ht="18" x14ac:dyDescent="0.3">
      <c r="A958" s="1">
        <v>1503960366</v>
      </c>
      <c r="B958" s="25">
        <v>0</v>
      </c>
      <c r="C958" s="25">
        <v>0</v>
      </c>
      <c r="D958" s="25">
        <v>0</v>
      </c>
      <c r="E958" s="25">
        <v>0</v>
      </c>
      <c r="F958" s="25">
        <v>0</v>
      </c>
      <c r="G958" s="25">
        <v>0</v>
      </c>
      <c r="H958" s="25">
        <v>0</v>
      </c>
      <c r="I958" s="97"/>
    </row>
    <row r="959" spans="1:9" ht="18" x14ac:dyDescent="0.3">
      <c r="A959" s="1">
        <v>1624580081</v>
      </c>
      <c r="B959" s="25">
        <v>2971</v>
      </c>
      <c r="C959" s="25">
        <v>1.9299999480000001</v>
      </c>
      <c r="D959" s="25">
        <v>1.9299999480000001</v>
      </c>
      <c r="E959" s="25">
        <v>0</v>
      </c>
      <c r="F959" s="25">
        <v>0</v>
      </c>
      <c r="G959" s="25">
        <v>107</v>
      </c>
      <c r="H959" s="25">
        <v>1002</v>
      </c>
      <c r="I959" s="97"/>
    </row>
    <row r="960" spans="1:9" ht="18" x14ac:dyDescent="0.3">
      <c r="A960" s="1">
        <v>1844505072</v>
      </c>
      <c r="B960" s="25">
        <v>0</v>
      </c>
      <c r="C960" s="25">
        <v>0</v>
      </c>
      <c r="D960" s="25">
        <v>0</v>
      </c>
      <c r="E960" s="25">
        <v>0</v>
      </c>
      <c r="F960" s="25">
        <v>0</v>
      </c>
      <c r="G960" s="25">
        <v>0</v>
      </c>
      <c r="H960" s="25">
        <v>665</v>
      </c>
      <c r="I960" s="97"/>
    </row>
    <row r="961" spans="1:9" ht="18" x14ac:dyDescent="0.3">
      <c r="A961" s="1">
        <v>1927972279</v>
      </c>
      <c r="B961" s="25">
        <v>0</v>
      </c>
      <c r="C961" s="25">
        <v>0</v>
      </c>
      <c r="D961" s="25">
        <v>0</v>
      </c>
      <c r="E961" s="25">
        <v>0</v>
      </c>
      <c r="F961" s="25">
        <v>0</v>
      </c>
      <c r="G961" s="25">
        <v>0</v>
      </c>
      <c r="H961" s="25">
        <v>1383</v>
      </c>
      <c r="I961" s="97"/>
    </row>
    <row r="962" spans="1:9" ht="18" x14ac:dyDescent="0.3">
      <c r="A962" s="1">
        <v>2022484408</v>
      </c>
      <c r="B962" s="25">
        <v>9117</v>
      </c>
      <c r="C962" s="25">
        <v>6.4099998469999999</v>
      </c>
      <c r="D962" s="25">
        <v>6.4099998469999999</v>
      </c>
      <c r="E962" s="25">
        <v>16</v>
      </c>
      <c r="F962" s="25">
        <v>16</v>
      </c>
      <c r="G962" s="25">
        <v>236</v>
      </c>
      <c r="H962" s="25">
        <v>1853</v>
      </c>
      <c r="I962" s="97"/>
    </row>
    <row r="963" spans="1:9" ht="18" x14ac:dyDescent="0.3">
      <c r="A963" s="1">
        <v>2026352035</v>
      </c>
      <c r="B963" s="25">
        <v>8891</v>
      </c>
      <c r="C963" s="25">
        <v>5.5100002290000001</v>
      </c>
      <c r="D963" s="25">
        <v>5.5100002290000001</v>
      </c>
      <c r="E963" s="25">
        <v>0</v>
      </c>
      <c r="F963" s="25">
        <v>0</v>
      </c>
      <c r="G963" s="25">
        <v>343</v>
      </c>
      <c r="H963" s="25">
        <v>1364</v>
      </c>
      <c r="I963" s="97"/>
    </row>
    <row r="964" spans="1:9" ht="18" x14ac:dyDescent="0.3">
      <c r="A964" s="1">
        <v>2320127002</v>
      </c>
      <c r="B964" s="25">
        <v>2661</v>
      </c>
      <c r="C964" s="25">
        <v>1.789999962</v>
      </c>
      <c r="D964" s="25">
        <v>1.789999962</v>
      </c>
      <c r="E964" s="25">
        <v>0</v>
      </c>
      <c r="F964" s="25">
        <v>0</v>
      </c>
      <c r="G964" s="25">
        <v>128</v>
      </c>
      <c r="H964" s="25">
        <v>1125</v>
      </c>
      <c r="I964" s="97"/>
    </row>
    <row r="965" spans="1:9" ht="18" x14ac:dyDescent="0.3">
      <c r="A965" s="1">
        <v>2873212765</v>
      </c>
      <c r="B965" s="25">
        <v>7566</v>
      </c>
      <c r="C965" s="25">
        <v>5.1100001339999999</v>
      </c>
      <c r="D965" s="25">
        <v>5.1100001339999999</v>
      </c>
      <c r="E965" s="25">
        <v>0</v>
      </c>
      <c r="F965" s="25">
        <v>0</v>
      </c>
      <c r="G965" s="25">
        <v>268</v>
      </c>
      <c r="H965" s="25">
        <v>1431</v>
      </c>
      <c r="I965" s="97"/>
    </row>
    <row r="966" spans="1:9" ht="18" x14ac:dyDescent="0.3">
      <c r="A966" s="1">
        <v>4020332650</v>
      </c>
      <c r="B966" s="25">
        <v>590</v>
      </c>
      <c r="C966" s="25">
        <v>0.41999998700000002</v>
      </c>
      <c r="D966" s="25">
        <v>0.41999998700000002</v>
      </c>
      <c r="E966" s="25">
        <v>0</v>
      </c>
      <c r="F966" s="25">
        <v>0</v>
      </c>
      <c r="G966" s="25">
        <v>21</v>
      </c>
      <c r="H966" s="25">
        <v>1120</v>
      </c>
      <c r="I966" s="97"/>
    </row>
    <row r="967" spans="1:9" ht="18" x14ac:dyDescent="0.3">
      <c r="A967" s="1">
        <v>4319703577</v>
      </c>
      <c r="B967" s="25">
        <v>17</v>
      </c>
      <c r="C967" s="25">
        <v>0.01</v>
      </c>
      <c r="D967" s="25">
        <v>0.01</v>
      </c>
      <c r="E967" s="25">
        <v>0</v>
      </c>
      <c r="F967" s="25">
        <v>0</v>
      </c>
      <c r="G967" s="25">
        <v>2</v>
      </c>
      <c r="H967" s="25">
        <v>257</v>
      </c>
      <c r="I967" s="97"/>
    </row>
    <row r="968" spans="1:9" ht="18" x14ac:dyDescent="0.3">
      <c r="A968" s="1">
        <v>4388161847</v>
      </c>
      <c r="B968" s="25">
        <v>3369</v>
      </c>
      <c r="C968" s="25">
        <v>2.5899999139999998</v>
      </c>
      <c r="D968" s="25">
        <v>2.5899999139999998</v>
      </c>
      <c r="E968" s="25">
        <v>0</v>
      </c>
      <c r="F968" s="25">
        <v>0</v>
      </c>
      <c r="G968" s="25">
        <v>108</v>
      </c>
      <c r="H968" s="25">
        <v>1623</v>
      </c>
      <c r="I968" s="97"/>
    </row>
    <row r="969" spans="1:9" ht="18" x14ac:dyDescent="0.3">
      <c r="A969" s="1">
        <v>4445114986</v>
      </c>
      <c r="B969" s="25">
        <v>768</v>
      </c>
      <c r="C969" s="25">
        <v>0.519999981</v>
      </c>
      <c r="D969" s="25">
        <v>0.519999981</v>
      </c>
      <c r="E969" s="25">
        <v>0</v>
      </c>
      <c r="F969" s="25">
        <v>0</v>
      </c>
      <c r="G969" s="25">
        <v>58</v>
      </c>
      <c r="H969" s="25">
        <v>1212</v>
      </c>
      <c r="I969" s="97"/>
    </row>
    <row r="970" spans="1:9" ht="18" x14ac:dyDescent="0.3">
      <c r="A970" s="1">
        <v>4558609924</v>
      </c>
      <c r="B970" s="25">
        <v>6307</v>
      </c>
      <c r="C970" s="25">
        <v>4.170000076</v>
      </c>
      <c r="D970" s="25">
        <v>4.170000076</v>
      </c>
      <c r="E970" s="25">
        <v>0</v>
      </c>
      <c r="F970" s="25">
        <v>0</v>
      </c>
      <c r="G970" s="25">
        <v>247</v>
      </c>
      <c r="H970" s="25">
        <v>1452</v>
      </c>
      <c r="I970" s="97"/>
    </row>
    <row r="971" spans="1:9" ht="18" x14ac:dyDescent="0.3">
      <c r="A971" s="1">
        <v>4702921684</v>
      </c>
      <c r="B971" s="25">
        <v>2752</v>
      </c>
      <c r="C971" s="25">
        <v>2.2300000190000002</v>
      </c>
      <c r="D971" s="25">
        <v>2.2300000190000002</v>
      </c>
      <c r="E971" s="25">
        <v>0</v>
      </c>
      <c r="F971" s="25">
        <v>0</v>
      </c>
      <c r="G971" s="25">
        <v>68</v>
      </c>
      <c r="H971" s="25">
        <v>1240</v>
      </c>
      <c r="I971" s="97"/>
    </row>
    <row r="972" spans="1:9" ht="18" x14ac:dyDescent="0.3">
      <c r="A972" s="1">
        <v>5553957443</v>
      </c>
      <c r="B972" s="25">
        <v>3121</v>
      </c>
      <c r="C972" s="25">
        <v>2.039999962</v>
      </c>
      <c r="D972" s="25">
        <v>2.039999962</v>
      </c>
      <c r="E972" s="25">
        <v>8</v>
      </c>
      <c r="F972" s="25">
        <v>6</v>
      </c>
      <c r="G972" s="25">
        <v>48</v>
      </c>
      <c r="H972" s="25">
        <v>741</v>
      </c>
      <c r="I972" s="97"/>
    </row>
    <row r="973" spans="1:9" ht="18" x14ac:dyDescent="0.3">
      <c r="A973" s="1">
        <v>6962181067</v>
      </c>
      <c r="B973" s="25">
        <v>3587</v>
      </c>
      <c r="C973" s="25">
        <v>2.369999886</v>
      </c>
      <c r="D973" s="25">
        <v>2.369999886</v>
      </c>
      <c r="E973" s="25">
        <v>0</v>
      </c>
      <c r="F973" s="25">
        <v>8</v>
      </c>
      <c r="G973" s="25">
        <v>105</v>
      </c>
      <c r="H973" s="25">
        <v>928</v>
      </c>
      <c r="I973" s="97"/>
    </row>
    <row r="974" spans="1:9" ht="18" x14ac:dyDescent="0.3">
      <c r="A974" s="1">
        <v>7086361926</v>
      </c>
      <c r="B974" s="25">
        <v>3789</v>
      </c>
      <c r="C974" s="25">
        <v>2.5599999430000002</v>
      </c>
      <c r="D974" s="25">
        <v>2.5599999430000002</v>
      </c>
      <c r="E974" s="25">
        <v>5</v>
      </c>
      <c r="F974" s="25">
        <v>4</v>
      </c>
      <c r="G974" s="25">
        <v>58</v>
      </c>
      <c r="H974" s="25">
        <v>1199</v>
      </c>
      <c r="I974" s="97"/>
    </row>
    <row r="975" spans="1:9" ht="18" x14ac:dyDescent="0.3">
      <c r="A975" s="1">
        <v>8053475328</v>
      </c>
      <c r="B975" s="25">
        <v>4998</v>
      </c>
      <c r="C975" s="25">
        <v>3.9100000860000002</v>
      </c>
      <c r="D975" s="25">
        <v>3.9100000860000002</v>
      </c>
      <c r="E975" s="25">
        <v>28</v>
      </c>
      <c r="F975" s="25">
        <v>4</v>
      </c>
      <c r="G975" s="25">
        <v>39</v>
      </c>
      <c r="H975" s="25">
        <v>1505</v>
      </c>
      <c r="I975" s="97"/>
    </row>
    <row r="976" spans="1:9" ht="18" x14ac:dyDescent="0.3">
      <c r="A976" s="1">
        <v>8378563200</v>
      </c>
      <c r="B976" s="25">
        <v>4561</v>
      </c>
      <c r="C976" s="25">
        <v>3.619999886</v>
      </c>
      <c r="D976" s="25">
        <v>3.619999886</v>
      </c>
      <c r="E976" s="25">
        <v>8</v>
      </c>
      <c r="F976" s="25">
        <v>6</v>
      </c>
      <c r="G976" s="25">
        <v>102</v>
      </c>
      <c r="H976" s="25">
        <v>1976</v>
      </c>
      <c r="I976" s="97"/>
    </row>
    <row r="977" spans="1:9" ht="18" x14ac:dyDescent="0.3">
      <c r="A977" s="1">
        <v>8583815059</v>
      </c>
      <c r="B977" s="25">
        <v>0</v>
      </c>
      <c r="C977" s="25">
        <v>0</v>
      </c>
      <c r="D977" s="25">
        <v>0</v>
      </c>
      <c r="E977" s="25">
        <v>0</v>
      </c>
      <c r="F977" s="25">
        <v>0</v>
      </c>
      <c r="G977" s="25">
        <v>0</v>
      </c>
      <c r="H977" s="25">
        <v>0</v>
      </c>
      <c r="I977" s="97"/>
    </row>
    <row r="978" spans="1:9" ht="18" x14ac:dyDescent="0.3">
      <c r="A978" s="1">
        <v>8877689391</v>
      </c>
      <c r="B978" s="25">
        <v>8064</v>
      </c>
      <c r="C978" s="25">
        <v>6.1199998860000004</v>
      </c>
      <c r="D978" s="25">
        <v>6.1199998860000004</v>
      </c>
      <c r="E978" s="25">
        <v>23</v>
      </c>
      <c r="F978" s="25">
        <v>1</v>
      </c>
      <c r="G978" s="25">
        <v>137</v>
      </c>
      <c r="H978" s="25">
        <v>1849</v>
      </c>
      <c r="I978" s="97"/>
    </row>
    <row r="979" spans="1:9" ht="18" x14ac:dyDescent="0.3">
      <c r="A979" s="1" t="s">
        <v>19</v>
      </c>
      <c r="B979" s="25">
        <v>7179636</v>
      </c>
      <c r="C979" s="25">
        <v>5160.3199946689983</v>
      </c>
      <c r="D979" s="25">
        <v>5146.8299944279979</v>
      </c>
      <c r="E979" s="25">
        <v>19895</v>
      </c>
      <c r="F979" s="25">
        <v>12751</v>
      </c>
      <c r="G979" s="25">
        <v>181244</v>
      </c>
      <c r="H979" s="25">
        <v>2165393</v>
      </c>
      <c r="I979" s="97"/>
    </row>
  </sheetData>
  <mergeCells count="3">
    <mergeCell ref="A5:H6"/>
    <mergeCell ref="A1:A2"/>
    <mergeCell ref="B1:L2"/>
  </mergeCells>
  <conditionalFormatting sqref="I42">
    <cfRule type="cellIs" dxfId="157" priority="1" operator="lessThan">
      <formula>34</formula>
    </cfRule>
    <cfRule type="cellIs" dxfId="156" priority="2" operator="equal">
      <formula>33</formula>
    </cfRule>
  </conditionalFormatting>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Z5"/>
  <sheetViews>
    <sheetView showGridLines="0" tabSelected="1" zoomScale="40" zoomScaleNormal="40" workbookViewId="0">
      <selection activeCell="AI30" sqref="AI30"/>
    </sheetView>
  </sheetViews>
  <sheetFormatPr defaultRowHeight="14.4" x14ac:dyDescent="0.3"/>
  <sheetData>
    <row r="1" spans="8:26" ht="15" thickBot="1" x14ac:dyDescent="0.35"/>
    <row r="2" spans="8:26" ht="14.4" customHeight="1" x14ac:dyDescent="0.3">
      <c r="H2" s="139" t="s">
        <v>127</v>
      </c>
      <c r="I2" s="140"/>
      <c r="J2" s="140"/>
      <c r="K2" s="140"/>
      <c r="L2" s="140"/>
      <c r="M2" s="140"/>
      <c r="N2" s="140"/>
      <c r="O2" s="140"/>
      <c r="P2" s="140"/>
      <c r="Q2" s="140"/>
      <c r="R2" s="140"/>
      <c r="S2" s="140"/>
      <c r="T2" s="140"/>
      <c r="U2" s="140"/>
      <c r="V2" s="140"/>
      <c r="W2" s="140"/>
      <c r="X2" s="140"/>
      <c r="Y2" s="140"/>
      <c r="Z2" s="141"/>
    </row>
    <row r="3" spans="8:26" ht="14.4" customHeight="1" x14ac:dyDescent="0.3">
      <c r="H3" s="142"/>
      <c r="I3" s="143"/>
      <c r="J3" s="143"/>
      <c r="K3" s="143"/>
      <c r="L3" s="143"/>
      <c r="M3" s="143"/>
      <c r="N3" s="143"/>
      <c r="O3" s="143"/>
      <c r="P3" s="143"/>
      <c r="Q3" s="143"/>
      <c r="R3" s="143"/>
      <c r="S3" s="143"/>
      <c r="T3" s="143"/>
      <c r="U3" s="143"/>
      <c r="V3" s="143"/>
      <c r="W3" s="143"/>
      <c r="X3" s="143"/>
      <c r="Y3" s="143"/>
      <c r="Z3" s="144"/>
    </row>
    <row r="4" spans="8:26" ht="14.4" customHeight="1" thickBot="1" x14ac:dyDescent="0.35">
      <c r="H4" s="145"/>
      <c r="I4" s="146"/>
      <c r="J4" s="146"/>
      <c r="K4" s="146"/>
      <c r="L4" s="146"/>
      <c r="M4" s="146"/>
      <c r="N4" s="146"/>
      <c r="O4" s="146"/>
      <c r="P4" s="146"/>
      <c r="Q4" s="146"/>
      <c r="R4" s="146"/>
      <c r="S4" s="146"/>
      <c r="T4" s="146"/>
      <c r="U4" s="146"/>
      <c r="V4" s="146"/>
      <c r="W4" s="146"/>
      <c r="X4" s="146"/>
      <c r="Y4" s="146"/>
      <c r="Z4" s="147"/>
    </row>
    <row r="5" spans="8:26" ht="14.4" customHeight="1" x14ac:dyDescent="0.3">
      <c r="H5" s="102"/>
      <c r="I5" s="102"/>
      <c r="J5" s="102"/>
      <c r="K5" s="102"/>
      <c r="L5" s="102"/>
      <c r="M5" s="102"/>
      <c r="N5" s="102"/>
      <c r="O5" s="102"/>
      <c r="P5" s="102"/>
      <c r="Q5" s="102"/>
      <c r="R5" s="102"/>
      <c r="S5" s="102"/>
      <c r="T5" s="102"/>
      <c r="U5" s="102"/>
      <c r="V5" s="102"/>
      <c r="W5" s="102"/>
      <c r="X5" s="102"/>
      <c r="Y5" s="102"/>
      <c r="Z5" s="102"/>
    </row>
  </sheetData>
  <mergeCells count="1">
    <mergeCell ref="H2:Z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B1" workbookViewId="0">
      <selection activeCell="G33" sqref="G33"/>
    </sheetView>
  </sheetViews>
  <sheetFormatPr defaultRowHeight="14.4" x14ac:dyDescent="0.3"/>
  <cols>
    <col min="1" max="1" width="16.88671875" customWidth="1"/>
    <col min="2" max="2" width="21" bestFit="1" customWidth="1"/>
    <col min="3" max="3" width="13.6640625" bestFit="1" customWidth="1"/>
    <col min="4" max="4" width="10.44140625" customWidth="1"/>
    <col min="5" max="5" width="11.6640625" customWidth="1"/>
    <col min="6" max="6" width="9.77734375" customWidth="1"/>
  </cols>
  <sheetData>
    <row r="1" spans="1:16" ht="30.6" customHeight="1" x14ac:dyDescent="0.3">
      <c r="A1" s="109" t="s">
        <v>109</v>
      </c>
      <c r="B1" s="110" t="s">
        <v>110</v>
      </c>
      <c r="C1" s="111"/>
      <c r="D1" s="111"/>
      <c r="E1" s="111"/>
      <c r="F1" s="111"/>
      <c r="G1" s="111"/>
      <c r="H1" s="111"/>
      <c r="I1" s="111"/>
      <c r="J1" s="111"/>
      <c r="K1" s="111"/>
      <c r="L1" s="111"/>
      <c r="M1" s="111"/>
      <c r="N1" s="111"/>
      <c r="O1" s="111"/>
      <c r="P1" s="111"/>
    </row>
    <row r="2" spans="1:16" ht="24.6" customHeight="1" x14ac:dyDescent="0.3">
      <c r="A2" s="109"/>
      <c r="B2" s="111"/>
      <c r="C2" s="111"/>
      <c r="D2" s="111"/>
      <c r="E2" s="111"/>
      <c r="F2" s="111"/>
      <c r="G2" s="111"/>
      <c r="H2" s="111"/>
      <c r="I2" s="111"/>
      <c r="J2" s="111"/>
      <c r="K2" s="111"/>
      <c r="L2" s="111"/>
      <c r="M2" s="111"/>
      <c r="N2" s="111"/>
      <c r="O2" s="111"/>
      <c r="P2" s="111"/>
    </row>
    <row r="4" spans="1:16" ht="15" thickBot="1" x14ac:dyDescent="0.35"/>
    <row r="5" spans="1:16" ht="15.6" x14ac:dyDescent="0.3">
      <c r="A5" s="78" t="s">
        <v>75</v>
      </c>
      <c r="B5" s="79" t="s">
        <v>106</v>
      </c>
      <c r="C5" s="80" t="s">
        <v>107</v>
      </c>
      <c r="D5" s="81"/>
      <c r="E5" s="81"/>
    </row>
    <row r="6" spans="1:16" ht="15.6" x14ac:dyDescent="0.3">
      <c r="A6" s="69">
        <v>2022484408</v>
      </c>
      <c r="B6" s="70">
        <v>203</v>
      </c>
      <c r="C6" s="71" t="str">
        <f>IF(B6&gt;185,"YES","NO")</f>
        <v>YES</v>
      </c>
      <c r="D6" s="68"/>
      <c r="E6" s="68"/>
    </row>
    <row r="7" spans="1:16" ht="15.6" x14ac:dyDescent="0.3">
      <c r="A7" s="69">
        <v>2026352035</v>
      </c>
      <c r="B7" s="70">
        <v>125</v>
      </c>
      <c r="C7" s="71" t="str">
        <f t="shared" ref="C7:C19" si="0">IF(B7&gt;185,"YES","NO")</f>
        <v>NO</v>
      </c>
      <c r="D7" s="68"/>
      <c r="E7" s="68"/>
    </row>
    <row r="8" spans="1:16" ht="15.6" x14ac:dyDescent="0.3">
      <c r="A8" s="69">
        <v>2347167796</v>
      </c>
      <c r="B8" s="70">
        <v>195</v>
      </c>
      <c r="C8" s="71" t="str">
        <f t="shared" si="0"/>
        <v>YES</v>
      </c>
      <c r="D8" s="68"/>
      <c r="E8" s="68"/>
    </row>
    <row r="9" spans="1:16" ht="15.6" x14ac:dyDescent="0.3">
      <c r="A9" s="69">
        <v>4020332650</v>
      </c>
      <c r="B9" s="70">
        <v>191</v>
      </c>
      <c r="C9" s="71" t="str">
        <f t="shared" si="0"/>
        <v>YES</v>
      </c>
      <c r="D9" s="68"/>
      <c r="E9" s="68"/>
    </row>
    <row r="10" spans="1:16" ht="16.2" thickBot="1" x14ac:dyDescent="0.35">
      <c r="A10" s="69">
        <v>4388161847</v>
      </c>
      <c r="B10" s="70">
        <v>180</v>
      </c>
      <c r="C10" s="71" t="str">
        <f t="shared" si="0"/>
        <v>NO</v>
      </c>
    </row>
    <row r="11" spans="1:16" ht="15.6" x14ac:dyDescent="0.3">
      <c r="A11" s="69">
        <v>4558609924</v>
      </c>
      <c r="B11" s="70">
        <v>199</v>
      </c>
      <c r="C11" s="71" t="str">
        <f t="shared" si="0"/>
        <v>YES</v>
      </c>
      <c r="E11" s="107" t="s">
        <v>108</v>
      </c>
      <c r="F11" s="108"/>
    </row>
    <row r="12" spans="1:16" ht="15.6" x14ac:dyDescent="0.3">
      <c r="A12" s="69">
        <v>5553957443</v>
      </c>
      <c r="B12" s="70">
        <v>165</v>
      </c>
      <c r="C12" s="71" t="str">
        <f t="shared" si="0"/>
        <v>NO</v>
      </c>
      <c r="E12" s="72" t="s">
        <v>6</v>
      </c>
      <c r="F12" s="82">
        <f>COUNTIF(C6:C19,E12)</f>
        <v>5</v>
      </c>
    </row>
    <row r="13" spans="1:16" ht="15.6" x14ac:dyDescent="0.3">
      <c r="A13" s="69">
        <v>5577150313</v>
      </c>
      <c r="B13" s="70">
        <v>174</v>
      </c>
      <c r="C13" s="71" t="str">
        <f t="shared" si="0"/>
        <v>NO</v>
      </c>
      <c r="E13" s="72" t="s">
        <v>4</v>
      </c>
      <c r="F13" s="83">
        <f>COUNTIF(C7:C21,E13)</f>
        <v>9</v>
      </c>
    </row>
    <row r="14" spans="1:16" ht="16.2" thickBot="1" x14ac:dyDescent="0.35">
      <c r="A14" s="69">
        <v>6117666160</v>
      </c>
      <c r="B14" s="70">
        <v>189</v>
      </c>
      <c r="C14" s="71" t="str">
        <f t="shared" si="0"/>
        <v>YES</v>
      </c>
      <c r="D14" s="68"/>
      <c r="E14" s="73" t="s">
        <v>20</v>
      </c>
      <c r="F14" s="74">
        <f>SUM(F12:F13)</f>
        <v>14</v>
      </c>
    </row>
    <row r="15" spans="1:16" ht="15.6" x14ac:dyDescent="0.3">
      <c r="A15" s="69">
        <v>6775888955</v>
      </c>
      <c r="B15" s="70">
        <v>177</v>
      </c>
      <c r="C15" s="71" t="str">
        <f t="shared" si="0"/>
        <v>NO</v>
      </c>
      <c r="D15" s="68"/>
      <c r="E15" s="68"/>
    </row>
    <row r="16" spans="1:16" ht="15.6" x14ac:dyDescent="0.3">
      <c r="A16" s="69">
        <v>6962181067</v>
      </c>
      <c r="B16" s="70">
        <v>184</v>
      </c>
      <c r="C16" s="71" t="str">
        <f t="shared" si="0"/>
        <v>NO</v>
      </c>
      <c r="D16" s="68"/>
      <c r="E16" s="68"/>
    </row>
    <row r="17" spans="1:5" ht="15.6" x14ac:dyDescent="0.3">
      <c r="A17" s="69">
        <v>7007744171</v>
      </c>
      <c r="B17" s="70">
        <v>166</v>
      </c>
      <c r="C17" s="71" t="str">
        <f t="shared" si="0"/>
        <v>NO</v>
      </c>
      <c r="D17" s="68"/>
      <c r="E17" s="68"/>
    </row>
    <row r="18" spans="1:5" ht="15.6" x14ac:dyDescent="0.3">
      <c r="A18" s="69">
        <v>8792009665</v>
      </c>
      <c r="B18" s="70">
        <v>158</v>
      </c>
      <c r="C18" s="71" t="str">
        <f t="shared" si="0"/>
        <v>NO</v>
      </c>
      <c r="D18" s="68"/>
      <c r="E18" s="68"/>
    </row>
    <row r="19" spans="1:5" ht="15.6" x14ac:dyDescent="0.3">
      <c r="A19" s="69">
        <v>8877689391</v>
      </c>
      <c r="B19" s="70">
        <v>180</v>
      </c>
      <c r="C19" s="71" t="str">
        <f t="shared" si="0"/>
        <v>NO</v>
      </c>
      <c r="D19" s="68"/>
      <c r="E19" s="68"/>
    </row>
    <row r="20" spans="1:5" ht="16.2" thickBot="1" x14ac:dyDescent="0.35">
      <c r="A20" s="75" t="s">
        <v>19</v>
      </c>
      <c r="B20" s="76">
        <v>2486</v>
      </c>
      <c r="C20" s="77"/>
      <c r="D20" s="68"/>
      <c r="E20" s="68"/>
    </row>
  </sheetData>
  <mergeCells count="3">
    <mergeCell ref="E11:F11"/>
    <mergeCell ref="A1:A2"/>
    <mergeCell ref="B1:P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80" zoomScaleNormal="80" workbookViewId="0">
      <selection activeCell="A44" sqref="A44"/>
    </sheetView>
  </sheetViews>
  <sheetFormatPr defaultRowHeight="14.4" x14ac:dyDescent="0.3"/>
  <cols>
    <col min="1" max="1" width="20.5546875" bestFit="1" customWidth="1"/>
    <col min="2" max="2" width="19.5546875" bestFit="1" customWidth="1"/>
    <col min="3" max="3" width="23.88671875" bestFit="1" customWidth="1"/>
    <col min="4" max="4" width="25.21875" bestFit="1" customWidth="1"/>
    <col min="5" max="5" width="17.88671875" bestFit="1" customWidth="1"/>
  </cols>
  <sheetData>
    <row r="1" spans="1:16" ht="32.4" customHeight="1" x14ac:dyDescent="0.3">
      <c r="A1" s="105" t="s">
        <v>105</v>
      </c>
      <c r="B1" s="106" t="s">
        <v>104</v>
      </c>
      <c r="C1" s="114"/>
      <c r="D1" s="114"/>
      <c r="E1" s="114"/>
      <c r="F1" s="114"/>
      <c r="G1" s="114"/>
      <c r="H1" s="114"/>
      <c r="I1" s="114"/>
      <c r="J1" s="114"/>
      <c r="K1" s="114"/>
      <c r="L1" s="114"/>
      <c r="M1" s="114"/>
      <c r="N1" s="114"/>
      <c r="O1" s="114"/>
      <c r="P1" s="114"/>
    </row>
    <row r="2" spans="1:16" ht="27.6" customHeight="1" x14ac:dyDescent="0.3">
      <c r="A2" s="105"/>
      <c r="B2" s="114"/>
      <c r="C2" s="114"/>
      <c r="D2" s="114"/>
      <c r="E2" s="114"/>
      <c r="F2" s="114"/>
      <c r="G2" s="114"/>
      <c r="H2" s="114"/>
      <c r="I2" s="114"/>
      <c r="J2" s="114"/>
      <c r="K2" s="114"/>
      <c r="L2" s="114"/>
      <c r="M2" s="114"/>
      <c r="N2" s="114"/>
      <c r="O2" s="114"/>
      <c r="P2" s="114"/>
    </row>
    <row r="3" spans="1:16" ht="15" thickBot="1" x14ac:dyDescent="0.35"/>
    <row r="4" spans="1:16" ht="16.8" customHeight="1" x14ac:dyDescent="0.3">
      <c r="A4" s="20" t="s">
        <v>15</v>
      </c>
      <c r="B4" s="21" t="s">
        <v>16</v>
      </c>
      <c r="C4" s="21" t="s">
        <v>17</v>
      </c>
      <c r="D4" s="21" t="s">
        <v>18</v>
      </c>
      <c r="E4" s="22" t="s">
        <v>8</v>
      </c>
    </row>
    <row r="5" spans="1:16" x14ac:dyDescent="0.3">
      <c r="A5" s="15">
        <v>1503960366</v>
      </c>
      <c r="B5" s="16">
        <v>31</v>
      </c>
      <c r="C5" s="17">
        <v>38.70967741935484</v>
      </c>
      <c r="D5" s="17">
        <v>19.161290322580644</v>
      </c>
      <c r="E5" s="18" t="str">
        <f>IF(B5&gt;20,IF(C5&gt;30,"YES",IF(D5&gt;60,"YES","NO")),"NO")</f>
        <v>YES</v>
      </c>
    </row>
    <row r="6" spans="1:16" x14ac:dyDescent="0.3">
      <c r="A6" s="15">
        <v>1624580081</v>
      </c>
      <c r="B6" s="16">
        <v>31</v>
      </c>
      <c r="C6" s="17">
        <v>8.67741935483871</v>
      </c>
      <c r="D6" s="17">
        <v>5.806451612903226</v>
      </c>
      <c r="E6" s="18" t="str">
        <f t="shared" ref="E6:E37" si="0">IF(B6&gt;20,IF(C6&gt;30,"YES",IF(D6&gt;60,"YES","NO")),"NO")</f>
        <v>NO</v>
      </c>
    </row>
    <row r="7" spans="1:16" x14ac:dyDescent="0.3">
      <c r="A7" s="15">
        <v>1644430081</v>
      </c>
      <c r="B7" s="16">
        <v>30</v>
      </c>
      <c r="C7" s="17">
        <v>9.5666666666666664</v>
      </c>
      <c r="D7" s="17">
        <v>21.366666666666667</v>
      </c>
      <c r="E7" s="18" t="str">
        <f t="shared" si="0"/>
        <v>NO</v>
      </c>
    </row>
    <row r="8" spans="1:16" x14ac:dyDescent="0.3">
      <c r="A8" s="15">
        <v>1844505072</v>
      </c>
      <c r="B8" s="16">
        <v>31</v>
      </c>
      <c r="C8" s="17">
        <v>0.12903225806451613</v>
      </c>
      <c r="D8" s="17">
        <v>1.2903225806451613</v>
      </c>
      <c r="E8" s="18" t="str">
        <f t="shared" si="0"/>
        <v>NO</v>
      </c>
    </row>
    <row r="9" spans="1:16" x14ac:dyDescent="0.3">
      <c r="A9" s="15">
        <v>1927972279</v>
      </c>
      <c r="B9" s="16">
        <v>31</v>
      </c>
      <c r="C9" s="17">
        <v>1.3225806451612903</v>
      </c>
      <c r="D9" s="17">
        <v>0.77419354838709675</v>
      </c>
      <c r="E9" s="18" t="str">
        <f t="shared" si="0"/>
        <v>NO</v>
      </c>
    </row>
    <row r="10" spans="1:16" x14ac:dyDescent="0.3">
      <c r="A10" s="15">
        <v>2022484408</v>
      </c>
      <c r="B10" s="16">
        <v>31</v>
      </c>
      <c r="C10" s="17">
        <v>36.29032258064516</v>
      </c>
      <c r="D10" s="17">
        <v>19.35483870967742</v>
      </c>
      <c r="E10" s="18" t="str">
        <f t="shared" si="0"/>
        <v>YES</v>
      </c>
    </row>
    <row r="11" spans="1:16" x14ac:dyDescent="0.3">
      <c r="A11" s="15">
        <v>2026352035</v>
      </c>
      <c r="B11" s="16">
        <v>31</v>
      </c>
      <c r="C11" s="17">
        <v>9.6774193548387094E-2</v>
      </c>
      <c r="D11" s="17">
        <v>0.25806451612903225</v>
      </c>
      <c r="E11" s="18" t="str">
        <f t="shared" si="0"/>
        <v>NO</v>
      </c>
    </row>
    <row r="12" spans="1:16" x14ac:dyDescent="0.3">
      <c r="A12" s="15">
        <v>2320127002</v>
      </c>
      <c r="B12" s="16">
        <v>31</v>
      </c>
      <c r="C12" s="17">
        <v>1.3548387096774193</v>
      </c>
      <c r="D12" s="17">
        <v>2.5806451612903225</v>
      </c>
      <c r="E12" s="18" t="str">
        <f t="shared" si="0"/>
        <v>NO</v>
      </c>
    </row>
    <row r="13" spans="1:16" x14ac:dyDescent="0.3">
      <c r="A13" s="15">
        <v>2347167796</v>
      </c>
      <c r="B13" s="16">
        <v>18</v>
      </c>
      <c r="C13" s="17">
        <v>13.5</v>
      </c>
      <c r="D13" s="17">
        <v>20.555555555555557</v>
      </c>
      <c r="E13" s="18" t="str">
        <f t="shared" si="0"/>
        <v>NO</v>
      </c>
    </row>
    <row r="14" spans="1:16" x14ac:dyDescent="0.3">
      <c r="A14" s="15">
        <v>2873212765</v>
      </c>
      <c r="B14" s="16">
        <v>31</v>
      </c>
      <c r="C14" s="17">
        <v>14.096774193548388</v>
      </c>
      <c r="D14" s="17">
        <v>6.129032258064516</v>
      </c>
      <c r="E14" s="18" t="str">
        <f t="shared" si="0"/>
        <v>NO</v>
      </c>
    </row>
    <row r="15" spans="1:16" x14ac:dyDescent="0.3">
      <c r="A15" s="15">
        <v>3372868164</v>
      </c>
      <c r="B15" s="16">
        <v>20</v>
      </c>
      <c r="C15" s="17">
        <v>9.15</v>
      </c>
      <c r="D15" s="17">
        <v>4.0999999999999996</v>
      </c>
      <c r="E15" s="18" t="str">
        <f t="shared" si="0"/>
        <v>NO</v>
      </c>
    </row>
    <row r="16" spans="1:16" x14ac:dyDescent="0.3">
      <c r="A16" s="15">
        <v>3977333714</v>
      </c>
      <c r="B16" s="16">
        <v>30</v>
      </c>
      <c r="C16" s="17">
        <v>18.899999999999999</v>
      </c>
      <c r="D16" s="17">
        <v>61.266666666666666</v>
      </c>
      <c r="E16" s="18" t="str">
        <f t="shared" si="0"/>
        <v>YES</v>
      </c>
    </row>
    <row r="17" spans="1:9" ht="15" thickBot="1" x14ac:dyDescent="0.35">
      <c r="A17" s="15">
        <v>4020332650</v>
      </c>
      <c r="B17" s="16">
        <v>31</v>
      </c>
      <c r="C17" s="17">
        <v>5.193548387096774</v>
      </c>
      <c r="D17" s="17">
        <v>5.354838709677419</v>
      </c>
      <c r="E17" s="18" t="str">
        <f t="shared" si="0"/>
        <v>NO</v>
      </c>
    </row>
    <row r="18" spans="1:9" x14ac:dyDescent="0.3">
      <c r="A18" s="15">
        <v>4057192912</v>
      </c>
      <c r="B18" s="16">
        <v>4</v>
      </c>
      <c r="C18" s="17">
        <v>0.75</v>
      </c>
      <c r="D18" s="17">
        <v>1.5</v>
      </c>
      <c r="E18" s="18" t="str">
        <f t="shared" si="0"/>
        <v>NO</v>
      </c>
      <c r="H18" s="112" t="s">
        <v>8</v>
      </c>
      <c r="I18" s="113"/>
    </row>
    <row r="19" spans="1:9" x14ac:dyDescent="0.3">
      <c r="A19" s="15">
        <v>4319703577</v>
      </c>
      <c r="B19" s="16">
        <v>31</v>
      </c>
      <c r="C19" s="17">
        <v>3.5806451612903225</v>
      </c>
      <c r="D19" s="17">
        <v>12.32258064516129</v>
      </c>
      <c r="E19" s="18" t="str">
        <f t="shared" si="0"/>
        <v>NO</v>
      </c>
      <c r="H19" s="12" t="s">
        <v>6</v>
      </c>
      <c r="I19" s="23">
        <f>COUNTIF($E$4:$E$36,H19)</f>
        <v>8</v>
      </c>
    </row>
    <row r="20" spans="1:9" x14ac:dyDescent="0.3">
      <c r="A20" s="15">
        <v>4388161847</v>
      </c>
      <c r="B20" s="16">
        <v>31</v>
      </c>
      <c r="C20" s="17">
        <v>23.161290322580644</v>
      </c>
      <c r="D20" s="17">
        <v>20.35483870967742</v>
      </c>
      <c r="E20" s="18" t="str">
        <f t="shared" si="0"/>
        <v>NO</v>
      </c>
      <c r="H20" s="12" t="s">
        <v>4</v>
      </c>
      <c r="I20" s="24">
        <f>COUNTIF($E$4:$E$36,H20)</f>
        <v>24</v>
      </c>
    </row>
    <row r="21" spans="1:9" x14ac:dyDescent="0.3">
      <c r="A21" s="15">
        <v>4445114986</v>
      </c>
      <c r="B21" s="16">
        <v>31</v>
      </c>
      <c r="C21" s="17">
        <v>6.612903225806452</v>
      </c>
      <c r="D21" s="17">
        <v>1.7419354838709677</v>
      </c>
      <c r="E21" s="18" t="str">
        <f t="shared" si="0"/>
        <v>NO</v>
      </c>
      <c r="H21" s="12"/>
      <c r="I21" s="11"/>
    </row>
    <row r="22" spans="1:9" ht="15" thickBot="1" x14ac:dyDescent="0.35">
      <c r="A22" s="15">
        <v>4558609924</v>
      </c>
      <c r="B22" s="16">
        <v>31</v>
      </c>
      <c r="C22" s="17">
        <v>10.387096774193548</v>
      </c>
      <c r="D22" s="17">
        <v>13.709677419354838</v>
      </c>
      <c r="E22" s="18" t="str">
        <f t="shared" si="0"/>
        <v>NO</v>
      </c>
      <c r="H22" s="13" t="s">
        <v>20</v>
      </c>
      <c r="I22" s="14">
        <f>SUM(I19:I21)</f>
        <v>32</v>
      </c>
    </row>
    <row r="23" spans="1:9" x14ac:dyDescent="0.3">
      <c r="A23" s="15">
        <v>4702921684</v>
      </c>
      <c r="B23" s="16">
        <v>31</v>
      </c>
      <c r="C23" s="17">
        <v>5.129032258064516</v>
      </c>
      <c r="D23" s="17">
        <v>26.032258064516128</v>
      </c>
      <c r="E23" s="18" t="str">
        <f t="shared" si="0"/>
        <v>NO</v>
      </c>
    </row>
    <row r="24" spans="1:9" x14ac:dyDescent="0.3">
      <c r="A24" s="15">
        <v>5553957443</v>
      </c>
      <c r="B24" s="16">
        <v>31</v>
      </c>
      <c r="C24" s="17">
        <v>23.419354838709676</v>
      </c>
      <c r="D24" s="17">
        <v>13</v>
      </c>
      <c r="E24" s="18" t="str">
        <f t="shared" si="0"/>
        <v>NO</v>
      </c>
    </row>
    <row r="25" spans="1:9" x14ac:dyDescent="0.3">
      <c r="A25" s="15">
        <v>5577150313</v>
      </c>
      <c r="B25" s="16">
        <v>30</v>
      </c>
      <c r="C25" s="17">
        <v>87.333333333333329</v>
      </c>
      <c r="D25" s="17">
        <v>29.833333333333332</v>
      </c>
      <c r="E25" s="18" t="str">
        <f t="shared" si="0"/>
        <v>YES</v>
      </c>
    </row>
    <row r="26" spans="1:9" x14ac:dyDescent="0.3">
      <c r="A26" s="15">
        <v>6117666160</v>
      </c>
      <c r="B26" s="16">
        <v>28</v>
      </c>
      <c r="C26" s="17">
        <v>1.5714285714285714</v>
      </c>
      <c r="D26" s="17">
        <v>2.0357142857142856</v>
      </c>
      <c r="E26" s="18" t="str">
        <f t="shared" si="0"/>
        <v>NO</v>
      </c>
    </row>
    <row r="27" spans="1:9" x14ac:dyDescent="0.3">
      <c r="A27" s="15">
        <v>6290855005</v>
      </c>
      <c r="B27" s="16">
        <v>29</v>
      </c>
      <c r="C27" s="17">
        <v>2.7586206896551726</v>
      </c>
      <c r="D27" s="17">
        <v>3.7931034482758621</v>
      </c>
      <c r="E27" s="18" t="str">
        <f t="shared" si="0"/>
        <v>NO</v>
      </c>
    </row>
    <row r="28" spans="1:9" x14ac:dyDescent="0.3">
      <c r="A28" s="15">
        <v>6775888955</v>
      </c>
      <c r="B28" s="16">
        <v>26</v>
      </c>
      <c r="C28" s="17">
        <v>11</v>
      </c>
      <c r="D28" s="17">
        <v>14.807692307692308</v>
      </c>
      <c r="E28" s="18" t="str">
        <f t="shared" si="0"/>
        <v>NO</v>
      </c>
    </row>
    <row r="29" spans="1:9" x14ac:dyDescent="0.3">
      <c r="A29" s="15">
        <v>6962181067</v>
      </c>
      <c r="B29" s="16">
        <v>31</v>
      </c>
      <c r="C29" s="17">
        <v>22.806451612903224</v>
      </c>
      <c r="D29" s="17">
        <v>18.516129032258064</v>
      </c>
      <c r="E29" s="18" t="str">
        <f t="shared" si="0"/>
        <v>NO</v>
      </c>
    </row>
    <row r="30" spans="1:9" x14ac:dyDescent="0.3">
      <c r="A30" s="15">
        <v>7007744171</v>
      </c>
      <c r="B30" s="16">
        <v>26</v>
      </c>
      <c r="C30" s="17">
        <v>31.03846153846154</v>
      </c>
      <c r="D30" s="17">
        <v>16.26923076923077</v>
      </c>
      <c r="E30" s="18" t="str">
        <f t="shared" si="0"/>
        <v>YES</v>
      </c>
    </row>
    <row r="31" spans="1:9" x14ac:dyDescent="0.3">
      <c r="A31" s="15">
        <v>7086361926</v>
      </c>
      <c r="B31" s="16">
        <v>31</v>
      </c>
      <c r="C31" s="17">
        <v>42.58064516129032</v>
      </c>
      <c r="D31" s="17">
        <v>25.35483870967742</v>
      </c>
      <c r="E31" s="18" t="str">
        <f t="shared" si="0"/>
        <v>YES</v>
      </c>
    </row>
    <row r="32" spans="1:9" x14ac:dyDescent="0.3">
      <c r="A32" s="15">
        <v>8053475328</v>
      </c>
      <c r="B32" s="16">
        <v>31</v>
      </c>
      <c r="C32" s="17">
        <v>85.161290322580641</v>
      </c>
      <c r="D32" s="17">
        <v>9.5806451612903221</v>
      </c>
      <c r="E32" s="18" t="str">
        <f t="shared" si="0"/>
        <v>YES</v>
      </c>
    </row>
    <row r="33" spans="1:5" x14ac:dyDescent="0.3">
      <c r="A33" s="15">
        <v>8253242879</v>
      </c>
      <c r="B33" s="16">
        <v>19</v>
      </c>
      <c r="C33" s="17">
        <v>20.526315789473685</v>
      </c>
      <c r="D33" s="17">
        <v>14.315789473684211</v>
      </c>
      <c r="E33" s="18" t="str">
        <f t="shared" si="0"/>
        <v>NO</v>
      </c>
    </row>
    <row r="34" spans="1:5" x14ac:dyDescent="0.3">
      <c r="A34" s="15">
        <v>8378563200</v>
      </c>
      <c r="B34" s="16">
        <v>31</v>
      </c>
      <c r="C34" s="17">
        <v>58.677419354838712</v>
      </c>
      <c r="D34" s="17">
        <v>10.258064516129032</v>
      </c>
      <c r="E34" s="18" t="str">
        <f t="shared" si="0"/>
        <v>YES</v>
      </c>
    </row>
    <row r="35" spans="1:5" x14ac:dyDescent="0.3">
      <c r="A35" s="15">
        <v>8583815059</v>
      </c>
      <c r="B35" s="16">
        <v>31</v>
      </c>
      <c r="C35" s="17">
        <v>9.67741935483871</v>
      </c>
      <c r="D35" s="17">
        <v>22.193548387096776</v>
      </c>
      <c r="E35" s="18" t="str">
        <f t="shared" si="0"/>
        <v>NO</v>
      </c>
    </row>
    <row r="36" spans="1:5" x14ac:dyDescent="0.3">
      <c r="A36" s="15">
        <v>8792009665</v>
      </c>
      <c r="B36" s="16">
        <v>29</v>
      </c>
      <c r="C36" s="17">
        <v>0.96551724137931039</v>
      </c>
      <c r="D36" s="17">
        <v>4.0344827586206895</v>
      </c>
      <c r="E36" s="18" t="str">
        <f t="shared" si="0"/>
        <v>NO</v>
      </c>
    </row>
    <row r="37" spans="1:5" x14ac:dyDescent="0.3">
      <c r="A37" s="15">
        <v>8877689391</v>
      </c>
      <c r="B37" s="16">
        <v>31</v>
      </c>
      <c r="C37" s="17">
        <v>66.064516129032256</v>
      </c>
      <c r="D37" s="17">
        <v>9.935483870967742</v>
      </c>
      <c r="E37" s="18" t="str">
        <f t="shared" si="0"/>
        <v>YES</v>
      </c>
    </row>
    <row r="38" spans="1:5" ht="15" thickBot="1" x14ac:dyDescent="0.35">
      <c r="A38" s="64" t="s">
        <v>19</v>
      </c>
      <c r="B38" s="65">
        <v>940</v>
      </c>
      <c r="C38" s="66">
        <v>21.164893617021278</v>
      </c>
      <c r="D38" s="66">
        <v>13.564893617021276</v>
      </c>
      <c r="E38" s="19"/>
    </row>
  </sheetData>
  <mergeCells count="3">
    <mergeCell ref="H18:I18"/>
    <mergeCell ref="A1:A2"/>
    <mergeCell ref="B1:P2"/>
  </mergeCells>
  <conditionalFormatting pivot="1" sqref="C5:C37">
    <cfRule type="cellIs" dxfId="294" priority="7" operator="greaterThan">
      <formula>30</formula>
    </cfRule>
  </conditionalFormatting>
  <conditionalFormatting pivot="1" sqref="C5:C37">
    <cfRule type="cellIs" dxfId="293" priority="6" operator="greaterThan">
      <formula>30</formula>
    </cfRule>
  </conditionalFormatting>
  <conditionalFormatting pivot="1" sqref="D5:D37">
    <cfRule type="cellIs" dxfId="292" priority="5" operator="greaterThan">
      <formula>60</formula>
    </cfRule>
  </conditionalFormatting>
  <conditionalFormatting pivot="1" sqref="D5:D37">
    <cfRule type="cellIs" dxfId="291" priority="4" operator="greaterThan">
      <formula>60</formula>
    </cfRule>
  </conditionalFormatting>
  <conditionalFormatting pivot="1" sqref="B5:B37">
    <cfRule type="cellIs" dxfId="290" priority="3" operator="greaterThan">
      <formula>20</formula>
    </cfRule>
  </conditionalFormatting>
  <conditionalFormatting sqref="E5:E37">
    <cfRule type="containsText" dxfId="289" priority="1" operator="containsText" text="YES">
      <formula>NOT(ISERROR(SEARCH("YES",E5)))</formula>
    </cfRule>
    <cfRule type="containsText" dxfId="288" priority="2" operator="containsText" text="YES">
      <formula>NOT(ISERROR(SEARCH("YES",E5)))</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topLeftCell="G1" workbookViewId="0">
      <selection activeCell="K24" sqref="K24"/>
    </sheetView>
  </sheetViews>
  <sheetFormatPr defaultRowHeight="14.4" x14ac:dyDescent="0.3"/>
  <cols>
    <col min="1" max="1" width="18.44140625" customWidth="1"/>
    <col min="2" max="2" width="11.88671875" bestFit="1" customWidth="1"/>
    <col min="3" max="3" width="22.109375" bestFit="1" customWidth="1"/>
    <col min="4" max="4" width="15.77734375" bestFit="1" customWidth="1"/>
    <col min="5" max="5" width="19" bestFit="1" customWidth="1"/>
    <col min="6" max="6" width="14.21875" bestFit="1" customWidth="1"/>
    <col min="7" max="7" width="24.5546875" bestFit="1" customWidth="1"/>
    <col min="8" max="8" width="15.88671875" bestFit="1" customWidth="1"/>
    <col min="9" max="9" width="17.33203125" bestFit="1" customWidth="1"/>
    <col min="18" max="18" width="6" bestFit="1" customWidth="1"/>
  </cols>
  <sheetData>
    <row r="1" spans="1:25" ht="19.8" customHeight="1" x14ac:dyDescent="0.3">
      <c r="A1" s="105" t="s">
        <v>111</v>
      </c>
      <c r="B1" s="118" t="s">
        <v>112</v>
      </c>
      <c r="C1" s="119"/>
      <c r="D1" s="119"/>
      <c r="E1" s="119"/>
      <c r="F1" s="119"/>
      <c r="G1" s="119"/>
      <c r="H1" s="119"/>
      <c r="I1" s="119"/>
      <c r="J1" s="119"/>
      <c r="K1" s="119"/>
      <c r="L1" s="119"/>
      <c r="M1" s="119"/>
      <c r="N1" s="119"/>
      <c r="O1" s="119"/>
      <c r="P1" s="119"/>
    </row>
    <row r="2" spans="1:25" ht="22.2" customHeight="1" x14ac:dyDescent="0.3">
      <c r="A2" s="105"/>
      <c r="B2" s="119"/>
      <c r="C2" s="119"/>
      <c r="D2" s="119"/>
      <c r="E2" s="119"/>
      <c r="F2" s="119"/>
      <c r="G2" s="119"/>
      <c r="H2" s="119"/>
      <c r="I2" s="119"/>
      <c r="J2" s="119"/>
      <c r="K2" s="119"/>
      <c r="L2" s="119"/>
      <c r="M2" s="119"/>
      <c r="N2" s="119"/>
      <c r="O2" s="119"/>
      <c r="P2" s="119"/>
    </row>
    <row r="3" spans="1:25" ht="13.2" customHeight="1" x14ac:dyDescent="0.35">
      <c r="A3" s="84"/>
      <c r="B3" s="85"/>
      <c r="C3" s="85"/>
      <c r="D3" s="85"/>
      <c r="E3" s="85"/>
      <c r="F3" s="85"/>
      <c r="G3" s="85"/>
      <c r="H3" s="85"/>
      <c r="I3" s="85"/>
      <c r="J3" s="85"/>
      <c r="K3" s="85"/>
      <c r="L3" s="85"/>
      <c r="M3" s="85"/>
      <c r="N3" s="85"/>
      <c r="O3" s="85"/>
      <c r="P3" s="85"/>
    </row>
    <row r="4" spans="1:25" ht="15" thickBot="1" x14ac:dyDescent="0.35"/>
    <row r="5" spans="1:25" ht="25.8" x14ac:dyDescent="0.5">
      <c r="A5" s="32" t="s">
        <v>15</v>
      </c>
      <c r="B5" s="32" t="s">
        <v>21</v>
      </c>
      <c r="C5" s="32" t="s">
        <v>22</v>
      </c>
      <c r="D5" s="32" t="s">
        <v>23</v>
      </c>
      <c r="E5" s="32" t="s">
        <v>24</v>
      </c>
      <c r="F5" s="32" t="s">
        <v>25</v>
      </c>
      <c r="G5" s="32" t="s">
        <v>26</v>
      </c>
      <c r="H5" s="33" t="s">
        <v>27</v>
      </c>
      <c r="I5" s="33" t="s">
        <v>8</v>
      </c>
      <c r="K5" s="34" t="s">
        <v>8</v>
      </c>
      <c r="L5" s="35"/>
      <c r="W5" s="115" t="s">
        <v>52</v>
      </c>
      <c r="X5" s="116"/>
      <c r="Y5" s="117"/>
    </row>
    <row r="6" spans="1:25" ht="18" x14ac:dyDescent="0.3">
      <c r="A6" s="1">
        <v>1503960366</v>
      </c>
      <c r="B6" s="25">
        <v>25</v>
      </c>
      <c r="C6" s="26">
        <v>360.28</v>
      </c>
      <c r="D6" s="25">
        <v>6.01</v>
      </c>
      <c r="E6" s="27">
        <v>383.2</v>
      </c>
      <c r="F6" s="25">
        <v>6.39</v>
      </c>
      <c r="G6" s="25">
        <v>6.2</v>
      </c>
      <c r="H6" s="28" t="s">
        <v>28</v>
      </c>
      <c r="I6" s="29" t="s">
        <v>13</v>
      </c>
      <c r="K6" s="12" t="s">
        <v>6</v>
      </c>
      <c r="L6" s="36">
        <f>COUNTIF(I6:I29,K6)</f>
        <v>12</v>
      </c>
      <c r="W6" s="38" t="s">
        <v>53</v>
      </c>
      <c r="X6" s="39" t="s">
        <v>54</v>
      </c>
      <c r="Y6" s="40" t="s">
        <v>55</v>
      </c>
    </row>
    <row r="7" spans="1:25" x14ac:dyDescent="0.3">
      <c r="A7" s="1">
        <v>1644430081</v>
      </c>
      <c r="B7" s="25">
        <v>4</v>
      </c>
      <c r="C7" s="26">
        <v>294</v>
      </c>
      <c r="D7" s="25">
        <v>4.9000000000000004</v>
      </c>
      <c r="E7" s="27">
        <v>346</v>
      </c>
      <c r="F7" s="25">
        <v>5.77</v>
      </c>
      <c r="G7" s="25">
        <v>5.33</v>
      </c>
      <c r="H7" s="28" t="s">
        <v>29</v>
      </c>
      <c r="I7" s="29" t="s">
        <v>13</v>
      </c>
      <c r="K7" s="12" t="s">
        <v>4</v>
      </c>
      <c r="L7" s="37">
        <f>COUNTIF(I6:I30,K7)</f>
        <v>12</v>
      </c>
      <c r="W7" s="2">
        <v>6.2</v>
      </c>
      <c r="X7" s="1">
        <v>6</v>
      </c>
      <c r="Y7" s="3">
        <v>12</v>
      </c>
    </row>
    <row r="8" spans="1:25" x14ac:dyDescent="0.3">
      <c r="A8" s="1">
        <v>1844505072</v>
      </c>
      <c r="B8" s="25">
        <v>3</v>
      </c>
      <c r="C8" s="26">
        <v>652</v>
      </c>
      <c r="D8" s="25">
        <v>10.87</v>
      </c>
      <c r="E8" s="27">
        <v>961</v>
      </c>
      <c r="F8" s="25">
        <v>16.02</v>
      </c>
      <c r="G8" s="25">
        <v>13.44</v>
      </c>
      <c r="H8" s="28" t="s">
        <v>30</v>
      </c>
      <c r="I8" s="29" t="s">
        <v>13</v>
      </c>
      <c r="K8" s="12"/>
      <c r="L8" s="11"/>
      <c r="W8" s="2">
        <v>5.33</v>
      </c>
      <c r="X8" s="1">
        <v>5</v>
      </c>
      <c r="Y8" s="3">
        <v>19.8</v>
      </c>
    </row>
    <row r="9" spans="1:25" ht="15" thickBot="1" x14ac:dyDescent="0.35">
      <c r="A9" s="1">
        <v>1927972279</v>
      </c>
      <c r="B9" s="25">
        <v>5</v>
      </c>
      <c r="C9" s="26">
        <v>417</v>
      </c>
      <c r="D9" s="25">
        <v>6.95</v>
      </c>
      <c r="E9" s="27">
        <v>437.8</v>
      </c>
      <c r="F9" s="25">
        <v>7.3</v>
      </c>
      <c r="G9" s="25">
        <v>7.12</v>
      </c>
      <c r="H9" s="28" t="s">
        <v>31</v>
      </c>
      <c r="I9" s="30" t="s">
        <v>14</v>
      </c>
      <c r="K9" s="13" t="s">
        <v>20</v>
      </c>
      <c r="L9" s="14">
        <f>SUM(L6:L8)</f>
        <v>24</v>
      </c>
      <c r="W9" s="2">
        <v>13.44</v>
      </c>
      <c r="X9" s="1">
        <v>13</v>
      </c>
      <c r="Y9" s="3">
        <v>26.4</v>
      </c>
    </row>
    <row r="10" spans="1:25" x14ac:dyDescent="0.3">
      <c r="A10" s="1">
        <v>2026352035</v>
      </c>
      <c r="B10" s="25">
        <v>28</v>
      </c>
      <c r="C10" s="26">
        <v>506.17857140000001</v>
      </c>
      <c r="D10" s="25">
        <v>8.44</v>
      </c>
      <c r="E10" s="27">
        <v>537.64285710000001</v>
      </c>
      <c r="F10" s="25">
        <v>8.9600000000000009</v>
      </c>
      <c r="G10" s="25">
        <v>8.6999999999999993</v>
      </c>
      <c r="H10" s="28" t="s">
        <v>32</v>
      </c>
      <c r="I10" s="31" t="s">
        <v>14</v>
      </c>
      <c r="W10" s="2">
        <v>7.12</v>
      </c>
      <c r="X10" s="1">
        <v>7</v>
      </c>
      <c r="Y10" s="3">
        <v>7.2</v>
      </c>
    </row>
    <row r="11" spans="1:25" x14ac:dyDescent="0.3">
      <c r="A11" s="1">
        <v>2320127002</v>
      </c>
      <c r="B11" s="25">
        <v>1</v>
      </c>
      <c r="C11" s="26">
        <v>61</v>
      </c>
      <c r="D11" s="25">
        <v>1.02</v>
      </c>
      <c r="E11" s="27">
        <v>69</v>
      </c>
      <c r="F11" s="25">
        <v>1.1499999999999999</v>
      </c>
      <c r="G11" s="25">
        <v>1.08</v>
      </c>
      <c r="H11" s="28" t="s">
        <v>33</v>
      </c>
      <c r="I11" s="1" t="s">
        <v>13</v>
      </c>
      <c r="W11" s="2">
        <v>8.6999999999999993</v>
      </c>
      <c r="X11" s="1">
        <v>8</v>
      </c>
      <c r="Y11" s="3">
        <v>42</v>
      </c>
    </row>
    <row r="12" spans="1:25" x14ac:dyDescent="0.3">
      <c r="A12" s="1">
        <v>2347167796</v>
      </c>
      <c r="B12" s="25">
        <v>15</v>
      </c>
      <c r="C12" s="26">
        <v>446.8</v>
      </c>
      <c r="D12" s="25">
        <v>7.45</v>
      </c>
      <c r="E12" s="27">
        <v>491.33333329999999</v>
      </c>
      <c r="F12" s="25">
        <v>8.19</v>
      </c>
      <c r="G12" s="25">
        <v>7.82</v>
      </c>
      <c r="H12" s="28" t="s">
        <v>34</v>
      </c>
      <c r="I12" s="31" t="s">
        <v>14</v>
      </c>
      <c r="W12" s="2">
        <v>1.08</v>
      </c>
      <c r="X12" s="1">
        <v>1</v>
      </c>
      <c r="Y12" s="3">
        <v>4.8</v>
      </c>
    </row>
    <row r="13" spans="1:25" x14ac:dyDescent="0.3">
      <c r="A13" s="1">
        <v>3977333714</v>
      </c>
      <c r="B13" s="25">
        <v>28</v>
      </c>
      <c r="C13" s="26">
        <v>293.64285710000001</v>
      </c>
      <c r="D13" s="25">
        <v>4.9000000000000004</v>
      </c>
      <c r="E13" s="27">
        <v>461.14285710000001</v>
      </c>
      <c r="F13" s="25">
        <v>7.69</v>
      </c>
      <c r="G13" s="25">
        <v>6.29</v>
      </c>
      <c r="H13" s="28" t="s">
        <v>35</v>
      </c>
      <c r="I13" s="1" t="s">
        <v>13</v>
      </c>
      <c r="W13" s="2">
        <v>7.82</v>
      </c>
      <c r="X13" s="1">
        <v>7</v>
      </c>
      <c r="Y13" s="3">
        <v>49.2</v>
      </c>
    </row>
    <row r="14" spans="1:25" x14ac:dyDescent="0.3">
      <c r="A14" s="1">
        <v>4020332650</v>
      </c>
      <c r="B14" s="25">
        <v>8</v>
      </c>
      <c r="C14" s="26">
        <v>349.375</v>
      </c>
      <c r="D14" s="25">
        <v>5.82</v>
      </c>
      <c r="E14" s="27">
        <v>379.75</v>
      </c>
      <c r="F14" s="25">
        <v>6.33</v>
      </c>
      <c r="G14" s="25">
        <v>6.08</v>
      </c>
      <c r="H14" s="28" t="s">
        <v>36</v>
      </c>
      <c r="I14" s="1" t="s">
        <v>13</v>
      </c>
      <c r="W14" s="2">
        <v>6.29</v>
      </c>
      <c r="X14" s="1">
        <v>6</v>
      </c>
      <c r="Y14" s="3">
        <v>17.399999999999999</v>
      </c>
    </row>
    <row r="15" spans="1:25" x14ac:dyDescent="0.3">
      <c r="A15" s="1">
        <v>4319703577</v>
      </c>
      <c r="B15" s="25">
        <v>26</v>
      </c>
      <c r="C15" s="26">
        <v>476.65384619999998</v>
      </c>
      <c r="D15" s="25">
        <v>7.95</v>
      </c>
      <c r="E15" s="27">
        <v>501.96153850000002</v>
      </c>
      <c r="F15" s="25">
        <v>8.3699999999999992</v>
      </c>
      <c r="G15" s="25">
        <v>8.16</v>
      </c>
      <c r="H15" s="28" t="s">
        <v>37</v>
      </c>
      <c r="I15" s="31" t="s">
        <v>14</v>
      </c>
      <c r="W15" s="2">
        <v>6.08</v>
      </c>
      <c r="X15" s="1">
        <v>6</v>
      </c>
      <c r="Y15" s="3">
        <v>4.8</v>
      </c>
    </row>
    <row r="16" spans="1:25" x14ac:dyDescent="0.3">
      <c r="A16" s="1">
        <v>4388161847</v>
      </c>
      <c r="B16" s="25">
        <v>24</v>
      </c>
      <c r="C16" s="26">
        <v>403.125</v>
      </c>
      <c r="D16" s="25">
        <v>6.72</v>
      </c>
      <c r="E16" s="27">
        <v>426.20833329999999</v>
      </c>
      <c r="F16" s="25">
        <v>7.1</v>
      </c>
      <c r="G16" s="25">
        <v>6.91</v>
      </c>
      <c r="H16" s="28" t="s">
        <v>38</v>
      </c>
      <c r="I16" s="1" t="s">
        <v>13</v>
      </c>
      <c r="W16" s="2">
        <v>8.16</v>
      </c>
      <c r="X16" s="1">
        <v>8</v>
      </c>
      <c r="Y16" s="3">
        <v>9.6</v>
      </c>
    </row>
    <row r="17" spans="1:25" x14ac:dyDescent="0.3">
      <c r="A17" s="1">
        <v>4445114986</v>
      </c>
      <c r="B17" s="25">
        <v>28</v>
      </c>
      <c r="C17" s="26">
        <v>385.17857140000001</v>
      </c>
      <c r="D17" s="25">
        <v>6.42</v>
      </c>
      <c r="E17" s="27">
        <v>416.82142859999999</v>
      </c>
      <c r="F17" s="25">
        <v>6.95</v>
      </c>
      <c r="G17" s="25">
        <v>6.68</v>
      </c>
      <c r="H17" s="28" t="s">
        <v>39</v>
      </c>
      <c r="I17" s="1" t="s">
        <v>13</v>
      </c>
      <c r="W17" s="2">
        <v>6.91</v>
      </c>
      <c r="X17" s="1">
        <v>6</v>
      </c>
      <c r="Y17" s="3">
        <v>54.6</v>
      </c>
    </row>
    <row r="18" spans="1:25" x14ac:dyDescent="0.3">
      <c r="A18" s="1">
        <v>4558609924</v>
      </c>
      <c r="B18" s="25">
        <v>5</v>
      </c>
      <c r="C18" s="26">
        <v>127.6</v>
      </c>
      <c r="D18" s="25">
        <v>2.13</v>
      </c>
      <c r="E18" s="27">
        <v>140</v>
      </c>
      <c r="F18" s="25">
        <v>2.33</v>
      </c>
      <c r="G18" s="25">
        <v>2.23</v>
      </c>
      <c r="H18" s="28" t="s">
        <v>40</v>
      </c>
      <c r="I18" s="1" t="s">
        <v>13</v>
      </c>
      <c r="W18" s="2">
        <v>6.68</v>
      </c>
      <c r="X18" s="1">
        <v>6</v>
      </c>
      <c r="Y18" s="3">
        <v>40.799999999999997</v>
      </c>
    </row>
    <row r="19" spans="1:25" x14ac:dyDescent="0.3">
      <c r="A19" s="1">
        <v>4702921684</v>
      </c>
      <c r="B19" s="25">
        <v>28</v>
      </c>
      <c r="C19" s="26">
        <v>421.14285710000001</v>
      </c>
      <c r="D19" s="25">
        <v>7.02</v>
      </c>
      <c r="E19" s="27">
        <v>441.9642857</v>
      </c>
      <c r="F19" s="25">
        <v>7.37</v>
      </c>
      <c r="G19" s="25">
        <v>7.19</v>
      </c>
      <c r="H19" s="28" t="s">
        <v>41</v>
      </c>
      <c r="I19" s="31" t="s">
        <v>14</v>
      </c>
      <c r="W19" s="2">
        <v>2.23</v>
      </c>
      <c r="X19" s="1">
        <v>2</v>
      </c>
      <c r="Y19" s="3">
        <v>13.8</v>
      </c>
    </row>
    <row r="20" spans="1:25" x14ac:dyDescent="0.3">
      <c r="A20" s="1">
        <v>5553957443</v>
      </c>
      <c r="B20" s="25">
        <v>31</v>
      </c>
      <c r="C20" s="26">
        <v>463.48387100000002</v>
      </c>
      <c r="D20" s="25">
        <v>7.73</v>
      </c>
      <c r="E20" s="27">
        <v>505.87096769999999</v>
      </c>
      <c r="F20" s="25">
        <v>8.43</v>
      </c>
      <c r="G20" s="25">
        <v>8.08</v>
      </c>
      <c r="H20" s="28" t="s">
        <v>42</v>
      </c>
      <c r="I20" s="31" t="s">
        <v>14</v>
      </c>
      <c r="W20" s="2">
        <v>7.19</v>
      </c>
      <c r="X20" s="1">
        <v>7</v>
      </c>
      <c r="Y20" s="3">
        <v>11.4</v>
      </c>
    </row>
    <row r="21" spans="1:25" ht="15" customHeight="1" x14ac:dyDescent="0.5">
      <c r="A21" s="1">
        <v>5577150313</v>
      </c>
      <c r="B21" s="25">
        <v>26</v>
      </c>
      <c r="C21" s="26">
        <v>432</v>
      </c>
      <c r="D21" s="25">
        <v>7.2</v>
      </c>
      <c r="E21" s="27">
        <v>460.61538460000003</v>
      </c>
      <c r="F21" s="25">
        <v>7.68</v>
      </c>
      <c r="G21" s="25">
        <v>7.44</v>
      </c>
      <c r="H21" s="28" t="s">
        <v>43</v>
      </c>
      <c r="I21" s="31" t="s">
        <v>14</v>
      </c>
      <c r="R21" s="43"/>
      <c r="S21" s="43"/>
      <c r="T21" s="43"/>
      <c r="W21" s="2">
        <v>8.08</v>
      </c>
      <c r="X21" s="1">
        <v>8</v>
      </c>
      <c r="Y21" s="3">
        <v>4.8</v>
      </c>
    </row>
    <row r="22" spans="1:25" ht="18" x14ac:dyDescent="0.3">
      <c r="A22" s="1">
        <v>6117666160</v>
      </c>
      <c r="B22" s="25">
        <v>18</v>
      </c>
      <c r="C22" s="26">
        <v>478.77777780000002</v>
      </c>
      <c r="D22" s="25">
        <v>7.98</v>
      </c>
      <c r="E22" s="27">
        <v>510.16666670000001</v>
      </c>
      <c r="F22" s="25">
        <v>8.5</v>
      </c>
      <c r="G22" s="25">
        <v>8.24</v>
      </c>
      <c r="H22" s="28" t="s">
        <v>44</v>
      </c>
      <c r="I22" s="31" t="s">
        <v>14</v>
      </c>
      <c r="R22" s="41"/>
      <c r="S22" s="41"/>
      <c r="T22" s="41"/>
      <c r="W22" s="2">
        <v>7.44</v>
      </c>
      <c r="X22" s="1">
        <v>7</v>
      </c>
      <c r="Y22" s="3">
        <v>26.4</v>
      </c>
    </row>
    <row r="23" spans="1:25" x14ac:dyDescent="0.3">
      <c r="A23" s="1">
        <v>6775888955</v>
      </c>
      <c r="B23" s="25">
        <v>3</v>
      </c>
      <c r="C23" s="26">
        <v>349.66666670000001</v>
      </c>
      <c r="D23" s="25">
        <v>5.83</v>
      </c>
      <c r="E23" s="27">
        <v>369</v>
      </c>
      <c r="F23" s="25">
        <v>6.15</v>
      </c>
      <c r="G23" s="25">
        <v>5.99</v>
      </c>
      <c r="H23" s="28" t="s">
        <v>45</v>
      </c>
      <c r="I23" s="1" t="s">
        <v>13</v>
      </c>
      <c r="R23" s="42"/>
      <c r="S23" s="42"/>
      <c r="T23" s="42"/>
      <c r="W23" s="2">
        <v>8.24</v>
      </c>
      <c r="X23" s="1">
        <v>8</v>
      </c>
      <c r="Y23" s="3">
        <v>14.4</v>
      </c>
    </row>
    <row r="24" spans="1:25" x14ac:dyDescent="0.3">
      <c r="A24" s="1">
        <v>6962181067</v>
      </c>
      <c r="B24" s="25">
        <v>31</v>
      </c>
      <c r="C24" s="26">
        <v>448</v>
      </c>
      <c r="D24" s="25">
        <v>7.47</v>
      </c>
      <c r="E24" s="27">
        <v>466.12903230000001</v>
      </c>
      <c r="F24" s="25">
        <v>7.77</v>
      </c>
      <c r="G24" s="25">
        <v>7.62</v>
      </c>
      <c r="H24" s="28" t="s">
        <v>46</v>
      </c>
      <c r="I24" s="31" t="s">
        <v>14</v>
      </c>
      <c r="R24" s="42"/>
      <c r="S24" s="42"/>
      <c r="T24" s="42"/>
      <c r="W24" s="2">
        <v>5.99</v>
      </c>
      <c r="X24" s="1">
        <v>5</v>
      </c>
      <c r="Y24" s="3">
        <v>59.4</v>
      </c>
    </row>
    <row r="25" spans="1:25" x14ac:dyDescent="0.3">
      <c r="A25" s="1">
        <v>7007744171</v>
      </c>
      <c r="B25" s="25">
        <v>2</v>
      </c>
      <c r="C25" s="26">
        <v>68.5</v>
      </c>
      <c r="D25" s="25">
        <v>1.1399999999999999</v>
      </c>
      <c r="E25" s="27">
        <v>71.5</v>
      </c>
      <c r="F25" s="25">
        <v>1.19</v>
      </c>
      <c r="G25" s="25">
        <v>1.17</v>
      </c>
      <c r="H25" s="28" t="s">
        <v>47</v>
      </c>
      <c r="I25" s="1" t="s">
        <v>13</v>
      </c>
      <c r="R25" s="42"/>
      <c r="S25" s="42"/>
      <c r="T25" s="42"/>
      <c r="W25" s="2">
        <v>7.62</v>
      </c>
      <c r="X25" s="1">
        <v>7</v>
      </c>
      <c r="Y25" s="3">
        <v>37.200000000000003</v>
      </c>
    </row>
    <row r="26" spans="1:25" x14ac:dyDescent="0.3">
      <c r="A26" s="1">
        <v>7086361926</v>
      </c>
      <c r="B26" s="25">
        <v>24</v>
      </c>
      <c r="C26" s="26">
        <v>453.125</v>
      </c>
      <c r="D26" s="25">
        <v>7.55</v>
      </c>
      <c r="E26" s="27">
        <v>466.41666670000001</v>
      </c>
      <c r="F26" s="25">
        <v>7.78</v>
      </c>
      <c r="G26" s="25">
        <v>7.66</v>
      </c>
      <c r="H26" s="28" t="s">
        <v>48</v>
      </c>
      <c r="I26" s="31" t="s">
        <v>14</v>
      </c>
      <c r="R26" s="42"/>
      <c r="S26" s="42"/>
      <c r="T26" s="42"/>
      <c r="W26" s="2">
        <v>1.17</v>
      </c>
      <c r="X26" s="1">
        <v>1</v>
      </c>
      <c r="Y26" s="3">
        <v>10.199999999999999</v>
      </c>
    </row>
    <row r="27" spans="1:25" x14ac:dyDescent="0.3">
      <c r="A27" s="1">
        <v>8053475328</v>
      </c>
      <c r="B27" s="25">
        <v>3</v>
      </c>
      <c r="C27" s="26">
        <v>297</v>
      </c>
      <c r="D27" s="25">
        <v>4.95</v>
      </c>
      <c r="E27" s="27">
        <v>301.66666670000001</v>
      </c>
      <c r="F27" s="25">
        <v>5.03</v>
      </c>
      <c r="G27" s="25">
        <v>4.99</v>
      </c>
      <c r="H27" s="28" t="s">
        <v>49</v>
      </c>
      <c r="I27" s="31" t="s">
        <v>13</v>
      </c>
      <c r="R27" s="42"/>
      <c r="S27" s="42"/>
      <c r="T27" s="42"/>
      <c r="W27" s="2">
        <v>7.66</v>
      </c>
      <c r="X27" s="1">
        <v>7</v>
      </c>
      <c r="Y27" s="3">
        <v>39.6</v>
      </c>
    </row>
    <row r="28" spans="1:25" x14ac:dyDescent="0.3">
      <c r="A28" s="1">
        <v>8378563200</v>
      </c>
      <c r="B28" s="25">
        <v>32</v>
      </c>
      <c r="C28" s="26">
        <v>443.34375</v>
      </c>
      <c r="D28" s="25">
        <v>7.39</v>
      </c>
      <c r="E28" s="27">
        <v>483.3125</v>
      </c>
      <c r="F28" s="25">
        <v>8.06</v>
      </c>
      <c r="G28" s="25">
        <v>7.72</v>
      </c>
      <c r="H28" s="28" t="s">
        <v>50</v>
      </c>
      <c r="I28" s="31" t="s">
        <v>14</v>
      </c>
      <c r="R28" s="42"/>
      <c r="S28" s="42"/>
      <c r="T28" s="42"/>
      <c r="W28" s="2">
        <v>4.99</v>
      </c>
      <c r="X28" s="1">
        <v>4</v>
      </c>
      <c r="Y28" s="3">
        <v>59.4</v>
      </c>
    </row>
    <row r="29" spans="1:25" x14ac:dyDescent="0.3">
      <c r="A29" s="1">
        <v>8792009665</v>
      </c>
      <c r="B29" s="25">
        <v>15</v>
      </c>
      <c r="C29" s="26">
        <v>435.66666670000001</v>
      </c>
      <c r="D29" s="25">
        <v>7.26</v>
      </c>
      <c r="E29" s="27">
        <v>453.8</v>
      </c>
      <c r="F29" s="25">
        <v>7.56</v>
      </c>
      <c r="G29" s="25">
        <v>7.41</v>
      </c>
      <c r="H29" s="28" t="s">
        <v>51</v>
      </c>
      <c r="I29" s="31" t="s">
        <v>14</v>
      </c>
      <c r="R29" s="42"/>
      <c r="S29" s="42"/>
      <c r="T29" s="42"/>
      <c r="W29" s="2">
        <v>7.72</v>
      </c>
      <c r="X29" s="1">
        <v>7</v>
      </c>
      <c r="Y29" s="3">
        <v>43.2</v>
      </c>
    </row>
    <row r="30" spans="1:25" ht="15" thickBot="1" x14ac:dyDescent="0.35">
      <c r="A30" s="1" t="s">
        <v>19</v>
      </c>
      <c r="B30" s="25">
        <v>413</v>
      </c>
      <c r="C30" s="26">
        <v>377.64751814166669</v>
      </c>
      <c r="D30" s="25">
        <v>151.09999999999997</v>
      </c>
      <c r="E30" s="27">
        <v>420.09593826250006</v>
      </c>
      <c r="F30" s="25">
        <v>168.07000000000002</v>
      </c>
      <c r="G30" s="27">
        <v>6.6479166666666645</v>
      </c>
      <c r="H30" s="1"/>
      <c r="I30" s="1"/>
      <c r="R30" s="42"/>
      <c r="S30" s="42"/>
      <c r="T30" s="42"/>
      <c r="W30" s="4">
        <v>7.41</v>
      </c>
      <c r="X30" s="5">
        <v>7</v>
      </c>
      <c r="Y30" s="6">
        <v>24.6</v>
      </c>
    </row>
    <row r="31" spans="1:25" x14ac:dyDescent="0.3">
      <c r="R31" s="42"/>
      <c r="S31" s="42"/>
      <c r="T31" s="42"/>
    </row>
    <row r="32" spans="1:25" x14ac:dyDescent="0.3">
      <c r="R32" s="42"/>
      <c r="S32" s="42"/>
      <c r="T32" s="42"/>
    </row>
    <row r="33" spans="18:20" x14ac:dyDescent="0.3">
      <c r="R33" s="42"/>
      <c r="S33" s="42"/>
      <c r="T33" s="42"/>
    </row>
    <row r="34" spans="18:20" x14ac:dyDescent="0.3">
      <c r="R34" s="42"/>
      <c r="S34" s="42"/>
      <c r="T34" s="42"/>
    </row>
    <row r="35" spans="18:20" x14ac:dyDescent="0.3">
      <c r="R35" s="42"/>
      <c r="S35" s="42"/>
      <c r="T35" s="42"/>
    </row>
    <row r="36" spans="18:20" x14ac:dyDescent="0.3">
      <c r="R36" s="42"/>
      <c r="S36" s="42"/>
      <c r="T36" s="42"/>
    </row>
    <row r="37" spans="18:20" x14ac:dyDescent="0.3">
      <c r="R37" s="42"/>
      <c r="S37" s="42"/>
      <c r="T37" s="42"/>
    </row>
    <row r="38" spans="18:20" x14ac:dyDescent="0.3">
      <c r="R38" s="42"/>
      <c r="S38" s="42"/>
      <c r="T38" s="42"/>
    </row>
    <row r="39" spans="18:20" x14ac:dyDescent="0.3">
      <c r="R39" s="42"/>
      <c r="S39" s="42"/>
      <c r="T39" s="42"/>
    </row>
    <row r="40" spans="18:20" x14ac:dyDescent="0.3">
      <c r="R40" s="42"/>
      <c r="S40" s="42"/>
      <c r="T40" s="42"/>
    </row>
    <row r="41" spans="18:20" x14ac:dyDescent="0.3">
      <c r="R41" s="42"/>
      <c r="S41" s="42"/>
      <c r="T41" s="42"/>
    </row>
    <row r="42" spans="18:20" x14ac:dyDescent="0.3">
      <c r="R42" s="42"/>
      <c r="S42" s="42"/>
      <c r="T42" s="42"/>
    </row>
    <row r="43" spans="18:20" x14ac:dyDescent="0.3">
      <c r="R43" s="42"/>
      <c r="S43" s="42"/>
      <c r="T43" s="42"/>
    </row>
    <row r="44" spans="18:20" x14ac:dyDescent="0.3">
      <c r="R44" s="42"/>
      <c r="S44" s="42"/>
      <c r="T44" s="42"/>
    </row>
    <row r="45" spans="18:20" x14ac:dyDescent="0.3">
      <c r="R45" s="42"/>
      <c r="S45" s="42"/>
      <c r="T45" s="42"/>
    </row>
    <row r="46" spans="18:20" x14ac:dyDescent="0.3">
      <c r="R46" s="42"/>
      <c r="S46" s="42"/>
      <c r="T46" s="42"/>
    </row>
  </sheetData>
  <mergeCells count="3">
    <mergeCell ref="W5:Y5"/>
    <mergeCell ref="A1:A2"/>
    <mergeCell ref="B1:P2"/>
  </mergeCells>
  <conditionalFormatting sqref="I6:I29">
    <cfRule type="containsText" dxfId="276" priority="2" operator="containsText" text="Yes">
      <formula>NOT(ISERROR(SEARCH("Yes",I6)))</formula>
    </cfRule>
  </conditionalFormatting>
  <conditionalFormatting pivot="1" sqref="D29">
    <cfRule type="colorScale" priority="1">
      <colorScale>
        <cfvo type="num" val="&quot;&gt;9&quot;"/>
        <cfvo type="num" val="&quot;&gt;7&quot;"/>
        <cfvo type="num" val="&quot;&lt;9&quot;"/>
        <color rgb="FF00B050"/>
        <color rgb="FF00B050"/>
        <color rgb="FFFF0000"/>
      </colorScale>
    </cfRule>
  </conditionalFormatting>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opLeftCell="A5" zoomScale="80" zoomScaleNormal="80" workbookViewId="0">
      <selection activeCell="C43" sqref="C43"/>
    </sheetView>
  </sheetViews>
  <sheetFormatPr defaultRowHeight="14.4" x14ac:dyDescent="0.3"/>
  <cols>
    <col min="1" max="1" width="19" customWidth="1"/>
    <col min="2" max="2" width="10.33203125" bestFit="1" customWidth="1"/>
    <col min="3" max="3" width="9.109375" bestFit="1" customWidth="1"/>
    <col min="5" max="5" width="9.109375" bestFit="1" customWidth="1"/>
    <col min="6" max="6" width="6.109375" customWidth="1"/>
  </cols>
  <sheetData>
    <row r="1" spans="1:16" ht="15.6" customHeight="1" x14ac:dyDescent="0.3">
      <c r="A1" s="122" t="s">
        <v>126</v>
      </c>
      <c r="B1" s="119" t="s">
        <v>113</v>
      </c>
      <c r="C1" s="119"/>
      <c r="D1" s="119"/>
      <c r="E1" s="119"/>
      <c r="F1" s="119"/>
      <c r="G1" s="119"/>
      <c r="H1" s="119"/>
      <c r="I1" s="119"/>
      <c r="J1" s="119"/>
      <c r="K1" s="119"/>
      <c r="L1" s="119"/>
      <c r="M1" s="119"/>
      <c r="N1" s="119"/>
      <c r="O1" s="119"/>
      <c r="P1" s="119"/>
    </row>
    <row r="2" spans="1:16" ht="15.6" customHeight="1" x14ac:dyDescent="0.3">
      <c r="A2" s="122"/>
      <c r="B2" s="119" t="s">
        <v>114</v>
      </c>
      <c r="C2" s="119"/>
      <c r="D2" s="119"/>
      <c r="E2" s="119"/>
      <c r="F2" s="119"/>
      <c r="G2" s="119"/>
      <c r="H2" s="119"/>
      <c r="I2" s="119"/>
      <c r="J2" s="119"/>
      <c r="K2" s="119"/>
      <c r="L2" s="119"/>
      <c r="M2" s="119"/>
      <c r="N2" s="119"/>
      <c r="O2" s="119"/>
      <c r="P2" s="119"/>
    </row>
    <row r="3" spans="1:16" ht="15.6" x14ac:dyDescent="0.3">
      <c r="A3" s="122"/>
      <c r="B3" s="119" t="s">
        <v>115</v>
      </c>
      <c r="C3" s="119"/>
      <c r="D3" s="119"/>
      <c r="E3" s="119"/>
      <c r="F3" s="119"/>
      <c r="G3" s="119"/>
      <c r="H3" s="119"/>
      <c r="I3" s="119"/>
      <c r="J3" s="119"/>
      <c r="K3" s="119"/>
      <c r="L3" s="119"/>
      <c r="M3" s="119"/>
      <c r="N3" s="119"/>
      <c r="O3" s="119"/>
      <c r="P3" s="119"/>
    </row>
    <row r="4" spans="1:16" ht="12.6" customHeight="1" x14ac:dyDescent="0.3">
      <c r="B4" s="86"/>
      <c r="C4" s="86"/>
      <c r="D4" s="86"/>
      <c r="E4" s="86"/>
      <c r="F4" s="86"/>
      <c r="G4" s="86"/>
      <c r="H4" s="86"/>
      <c r="I4" s="86"/>
      <c r="J4" s="86"/>
      <c r="K4" s="86"/>
      <c r="L4" s="86"/>
      <c r="M4" s="86"/>
      <c r="N4" s="86"/>
      <c r="O4" s="86"/>
      <c r="P4" s="86"/>
    </row>
    <row r="5" spans="1:16" ht="14.4" customHeight="1" x14ac:dyDescent="0.3">
      <c r="G5" s="86"/>
    </row>
    <row r="6" spans="1:16" ht="28.8" x14ac:dyDescent="0.3">
      <c r="A6" s="44" t="s">
        <v>56</v>
      </c>
      <c r="B6" s="44" t="s">
        <v>57</v>
      </c>
      <c r="C6" s="45" t="s">
        <v>58</v>
      </c>
    </row>
    <row r="7" spans="1:16" ht="14.4" customHeight="1" x14ac:dyDescent="0.3">
      <c r="A7" s="1">
        <v>1503960366</v>
      </c>
      <c r="B7" s="25">
        <v>31</v>
      </c>
      <c r="C7" s="1" t="str">
        <f>_xlfn.IFS(B7&gt;20,"Active",B7&gt;10,"Moderate",B7&lt;10,"Light")</f>
        <v>Active</v>
      </c>
    </row>
    <row r="8" spans="1:16" x14ac:dyDescent="0.3">
      <c r="A8" s="1">
        <v>1624580081</v>
      </c>
      <c r="B8" s="25">
        <v>31</v>
      </c>
      <c r="C8" s="1" t="str">
        <f t="shared" ref="C8:C39" si="0">_xlfn.IFS(B8&gt;20,"Active",B8&gt;10,"Moderate",B8&lt;10,"Light")</f>
        <v>Active</v>
      </c>
    </row>
    <row r="9" spans="1:16" ht="15" thickBot="1" x14ac:dyDescent="0.35">
      <c r="A9" s="1">
        <v>1644430081</v>
      </c>
      <c r="B9" s="25">
        <v>30</v>
      </c>
      <c r="C9" s="1" t="str">
        <f t="shared" si="0"/>
        <v>Active</v>
      </c>
    </row>
    <row r="10" spans="1:16" x14ac:dyDescent="0.3">
      <c r="A10" s="1">
        <v>1844505072</v>
      </c>
      <c r="B10" s="25">
        <v>31</v>
      </c>
      <c r="C10" s="1" t="str">
        <f t="shared" si="0"/>
        <v>Active</v>
      </c>
      <c r="E10" s="120" t="s">
        <v>58</v>
      </c>
      <c r="F10" s="121"/>
    </row>
    <row r="11" spans="1:16" x14ac:dyDescent="0.3">
      <c r="A11" s="1">
        <v>1927972279</v>
      </c>
      <c r="B11" s="25">
        <v>31</v>
      </c>
      <c r="C11" s="1" t="str">
        <f t="shared" si="0"/>
        <v>Active</v>
      </c>
      <c r="E11" s="12" t="s">
        <v>59</v>
      </c>
      <c r="F11" s="11">
        <v>29</v>
      </c>
    </row>
    <row r="12" spans="1:16" x14ac:dyDescent="0.3">
      <c r="A12" s="1">
        <v>2022484408</v>
      </c>
      <c r="B12" s="25">
        <v>31</v>
      </c>
      <c r="C12" s="1" t="str">
        <f t="shared" si="0"/>
        <v>Active</v>
      </c>
      <c r="E12" s="12" t="s">
        <v>60</v>
      </c>
      <c r="F12" s="11">
        <v>3</v>
      </c>
    </row>
    <row r="13" spans="1:16" x14ac:dyDescent="0.3">
      <c r="A13" s="1">
        <v>2026352035</v>
      </c>
      <c r="B13" s="25">
        <v>31</v>
      </c>
      <c r="C13" s="1" t="str">
        <f t="shared" si="0"/>
        <v>Active</v>
      </c>
      <c r="E13" s="12" t="s">
        <v>61</v>
      </c>
      <c r="F13" s="11">
        <v>1</v>
      </c>
    </row>
    <row r="14" spans="1:16" ht="15" thickBot="1" x14ac:dyDescent="0.35">
      <c r="A14" s="1">
        <v>2320127002</v>
      </c>
      <c r="B14" s="25">
        <v>31</v>
      </c>
      <c r="C14" s="1" t="str">
        <f t="shared" si="0"/>
        <v>Active</v>
      </c>
      <c r="E14" s="13" t="s">
        <v>12</v>
      </c>
      <c r="F14" s="14">
        <v>33</v>
      </c>
    </row>
    <row r="15" spans="1:16" x14ac:dyDescent="0.3">
      <c r="A15" s="1">
        <v>2347167796</v>
      </c>
      <c r="B15" s="25">
        <v>18</v>
      </c>
      <c r="C15" s="1" t="str">
        <f t="shared" si="0"/>
        <v>Moderate</v>
      </c>
    </row>
    <row r="16" spans="1:16" x14ac:dyDescent="0.3">
      <c r="A16" s="1">
        <v>2873212765</v>
      </c>
      <c r="B16" s="25">
        <v>31</v>
      </c>
      <c r="C16" s="1" t="str">
        <f t="shared" si="0"/>
        <v>Active</v>
      </c>
    </row>
    <row r="17" spans="1:3" x14ac:dyDescent="0.3">
      <c r="A17" s="1">
        <v>3372868164</v>
      </c>
      <c r="B17" s="25">
        <v>20</v>
      </c>
      <c r="C17" s="1" t="str">
        <f t="shared" si="0"/>
        <v>Moderate</v>
      </c>
    </row>
    <row r="18" spans="1:3" x14ac:dyDescent="0.3">
      <c r="A18" s="1">
        <v>3977333714</v>
      </c>
      <c r="B18" s="25">
        <v>30</v>
      </c>
      <c r="C18" s="1" t="str">
        <f t="shared" si="0"/>
        <v>Active</v>
      </c>
    </row>
    <row r="19" spans="1:3" x14ac:dyDescent="0.3">
      <c r="A19" s="1">
        <v>4020332650</v>
      </c>
      <c r="B19" s="25">
        <v>31</v>
      </c>
      <c r="C19" s="1" t="str">
        <f t="shared" si="0"/>
        <v>Active</v>
      </c>
    </row>
    <row r="20" spans="1:3" x14ac:dyDescent="0.3">
      <c r="A20" s="1">
        <v>4057192912</v>
      </c>
      <c r="B20" s="25">
        <v>4</v>
      </c>
      <c r="C20" s="1" t="str">
        <f t="shared" si="0"/>
        <v>Light</v>
      </c>
    </row>
    <row r="21" spans="1:3" x14ac:dyDescent="0.3">
      <c r="A21" s="1">
        <v>4319703577</v>
      </c>
      <c r="B21" s="25">
        <v>31</v>
      </c>
      <c r="C21" s="1" t="str">
        <f t="shared" si="0"/>
        <v>Active</v>
      </c>
    </row>
    <row r="22" spans="1:3" x14ac:dyDescent="0.3">
      <c r="A22" s="1">
        <v>4388161847</v>
      </c>
      <c r="B22" s="25">
        <v>31</v>
      </c>
      <c r="C22" s="1" t="str">
        <f t="shared" si="0"/>
        <v>Active</v>
      </c>
    </row>
    <row r="23" spans="1:3" x14ac:dyDescent="0.3">
      <c r="A23" s="1">
        <v>4445114986</v>
      </c>
      <c r="B23" s="25">
        <v>31</v>
      </c>
      <c r="C23" s="1" t="str">
        <f t="shared" si="0"/>
        <v>Active</v>
      </c>
    </row>
    <row r="24" spans="1:3" x14ac:dyDescent="0.3">
      <c r="A24" s="1">
        <v>4558609924</v>
      </c>
      <c r="B24" s="25">
        <v>31</v>
      </c>
      <c r="C24" s="1" t="str">
        <f t="shared" si="0"/>
        <v>Active</v>
      </c>
    </row>
    <row r="25" spans="1:3" x14ac:dyDescent="0.3">
      <c r="A25" s="1">
        <v>4702921684</v>
      </c>
      <c r="B25" s="25">
        <v>31</v>
      </c>
      <c r="C25" s="1" t="str">
        <f t="shared" si="0"/>
        <v>Active</v>
      </c>
    </row>
    <row r="26" spans="1:3" x14ac:dyDescent="0.3">
      <c r="A26" s="1">
        <v>5553957443</v>
      </c>
      <c r="B26" s="25">
        <v>31</v>
      </c>
      <c r="C26" s="1" t="str">
        <f t="shared" si="0"/>
        <v>Active</v>
      </c>
    </row>
    <row r="27" spans="1:3" x14ac:dyDescent="0.3">
      <c r="A27" s="1">
        <v>5577150313</v>
      </c>
      <c r="B27" s="25">
        <v>30</v>
      </c>
      <c r="C27" s="1" t="str">
        <f t="shared" si="0"/>
        <v>Active</v>
      </c>
    </row>
    <row r="28" spans="1:3" x14ac:dyDescent="0.3">
      <c r="A28" s="1">
        <v>6117666160</v>
      </c>
      <c r="B28" s="25">
        <v>28</v>
      </c>
      <c r="C28" s="1" t="str">
        <f t="shared" si="0"/>
        <v>Active</v>
      </c>
    </row>
    <row r="29" spans="1:3" x14ac:dyDescent="0.3">
      <c r="A29" s="1">
        <v>6290855005</v>
      </c>
      <c r="B29" s="25">
        <v>29</v>
      </c>
      <c r="C29" s="1" t="str">
        <f t="shared" si="0"/>
        <v>Active</v>
      </c>
    </row>
    <row r="30" spans="1:3" x14ac:dyDescent="0.3">
      <c r="A30" s="1">
        <v>6775888955</v>
      </c>
      <c r="B30" s="25">
        <v>26</v>
      </c>
      <c r="C30" s="1" t="str">
        <f t="shared" si="0"/>
        <v>Active</v>
      </c>
    </row>
    <row r="31" spans="1:3" x14ac:dyDescent="0.3">
      <c r="A31" s="1">
        <v>6962181067</v>
      </c>
      <c r="B31" s="25">
        <v>31</v>
      </c>
      <c r="C31" s="1" t="str">
        <f t="shared" si="0"/>
        <v>Active</v>
      </c>
    </row>
    <row r="32" spans="1:3" x14ac:dyDescent="0.3">
      <c r="A32" s="1">
        <v>7007744171</v>
      </c>
      <c r="B32" s="25">
        <v>26</v>
      </c>
      <c r="C32" s="1" t="str">
        <f t="shared" si="0"/>
        <v>Active</v>
      </c>
    </row>
    <row r="33" spans="1:3" x14ac:dyDescent="0.3">
      <c r="A33" s="1">
        <v>7086361926</v>
      </c>
      <c r="B33" s="25">
        <v>31</v>
      </c>
      <c r="C33" s="1" t="str">
        <f t="shared" si="0"/>
        <v>Active</v>
      </c>
    </row>
    <row r="34" spans="1:3" x14ac:dyDescent="0.3">
      <c r="A34" s="1">
        <v>8053475328</v>
      </c>
      <c r="B34" s="25">
        <v>31</v>
      </c>
      <c r="C34" s="1" t="str">
        <f t="shared" si="0"/>
        <v>Active</v>
      </c>
    </row>
    <row r="35" spans="1:3" x14ac:dyDescent="0.3">
      <c r="A35" s="1">
        <v>8253242879</v>
      </c>
      <c r="B35" s="25">
        <v>19</v>
      </c>
      <c r="C35" s="1" t="str">
        <f t="shared" si="0"/>
        <v>Moderate</v>
      </c>
    </row>
    <row r="36" spans="1:3" x14ac:dyDescent="0.3">
      <c r="A36" s="1">
        <v>8378563200</v>
      </c>
      <c r="B36" s="25">
        <v>31</v>
      </c>
      <c r="C36" s="1" t="str">
        <f t="shared" si="0"/>
        <v>Active</v>
      </c>
    </row>
    <row r="37" spans="1:3" x14ac:dyDescent="0.3">
      <c r="A37" s="1">
        <v>8583815059</v>
      </c>
      <c r="B37" s="25">
        <v>31</v>
      </c>
      <c r="C37" s="1" t="str">
        <f t="shared" si="0"/>
        <v>Active</v>
      </c>
    </row>
    <row r="38" spans="1:3" x14ac:dyDescent="0.3">
      <c r="A38" s="1">
        <v>8792009665</v>
      </c>
      <c r="B38" s="25">
        <v>29</v>
      </c>
      <c r="C38" s="1" t="str">
        <f t="shared" si="0"/>
        <v>Active</v>
      </c>
    </row>
    <row r="39" spans="1:3" x14ac:dyDescent="0.3">
      <c r="A39" s="1">
        <v>8877689391</v>
      </c>
      <c r="B39" s="25">
        <v>31</v>
      </c>
      <c r="C39" s="1" t="str">
        <f t="shared" si="0"/>
        <v>Active</v>
      </c>
    </row>
    <row r="40" spans="1:3" x14ac:dyDescent="0.3">
      <c r="A40" s="1" t="s">
        <v>19</v>
      </c>
      <c r="B40" s="25">
        <v>940</v>
      </c>
      <c r="C40" s="1"/>
    </row>
  </sheetData>
  <mergeCells count="5">
    <mergeCell ref="E10:F10"/>
    <mergeCell ref="B1:P1"/>
    <mergeCell ref="B2:P2"/>
    <mergeCell ref="B3:P3"/>
    <mergeCell ref="A1:A3"/>
  </mergeCells>
  <conditionalFormatting sqref="C7:C3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80" zoomScaleNormal="80" workbookViewId="0">
      <selection activeCell="C43" sqref="C43"/>
    </sheetView>
  </sheetViews>
  <sheetFormatPr defaultRowHeight="14.4" x14ac:dyDescent="0.3"/>
  <cols>
    <col min="1" max="1" width="13.6640625" bestFit="1" customWidth="1"/>
    <col min="2" max="2" width="9.77734375" customWidth="1"/>
    <col min="3" max="3" width="14.5546875" customWidth="1"/>
    <col min="5" max="5" width="13.6640625" bestFit="1" customWidth="1"/>
    <col min="6" max="6" width="17.6640625" customWidth="1"/>
  </cols>
  <sheetData>
    <row r="1" spans="1:16" ht="18" customHeight="1" x14ac:dyDescent="0.3">
      <c r="A1" s="122" t="s">
        <v>116</v>
      </c>
      <c r="B1" s="125" t="s">
        <v>117</v>
      </c>
      <c r="C1" s="125"/>
      <c r="D1" s="125"/>
      <c r="E1" s="125"/>
      <c r="F1" s="125"/>
      <c r="G1" s="125"/>
      <c r="H1" s="125"/>
      <c r="I1" s="125"/>
      <c r="J1" s="125"/>
      <c r="K1" s="125"/>
      <c r="L1" s="125"/>
      <c r="M1" s="125"/>
      <c r="N1" s="125"/>
      <c r="O1" s="125"/>
      <c r="P1" s="125"/>
    </row>
    <row r="2" spans="1:16" ht="18" x14ac:dyDescent="0.3">
      <c r="A2" s="122"/>
      <c r="B2" s="125" t="s">
        <v>118</v>
      </c>
      <c r="C2" s="125"/>
      <c r="D2" s="125"/>
      <c r="E2" s="125"/>
      <c r="F2" s="125"/>
      <c r="G2" s="125"/>
      <c r="H2" s="125"/>
      <c r="I2" s="125"/>
      <c r="J2" s="125"/>
      <c r="K2" s="125"/>
      <c r="L2" s="125"/>
      <c r="M2" s="125"/>
      <c r="N2" s="125"/>
      <c r="O2" s="125"/>
      <c r="P2" s="125"/>
    </row>
    <row r="5" spans="1:16" ht="28.8" x14ac:dyDescent="0.3">
      <c r="A5" s="44" t="s">
        <v>62</v>
      </c>
      <c r="B5" s="47" t="s">
        <v>63</v>
      </c>
      <c r="C5" s="45" t="s">
        <v>64</v>
      </c>
    </row>
    <row r="6" spans="1:16" ht="18" x14ac:dyDescent="0.3">
      <c r="A6" s="1">
        <v>1503960366</v>
      </c>
      <c r="B6" s="27">
        <v>7.8096773855161299</v>
      </c>
      <c r="C6" s="46" t="str">
        <f>_xlfn.IFS(B6&gt;=9,"PRO",B6&gt;=4,"INTERMEDIATE",B6&lt;4,"BEGINNER")</f>
        <v>INTERMEDIATE</v>
      </c>
      <c r="E6" s="123" t="s">
        <v>119</v>
      </c>
      <c r="F6" s="124"/>
    </row>
    <row r="7" spans="1:16" x14ac:dyDescent="0.3">
      <c r="A7" s="1">
        <v>1624580081</v>
      </c>
      <c r="B7" s="27">
        <v>3.9148387295161284</v>
      </c>
      <c r="C7" s="46" t="str">
        <f t="shared" ref="C7:C38" si="0">_xlfn.IFS(B7&gt;=9,"PRO",B7&gt;=4,"INTERMEDIATE",B7&lt;4,"BEGINNER")</f>
        <v>BEGINNER</v>
      </c>
      <c r="E7" s="87" t="s">
        <v>65</v>
      </c>
      <c r="F7" s="88" t="s">
        <v>66</v>
      </c>
    </row>
    <row r="8" spans="1:16" x14ac:dyDescent="0.3">
      <c r="A8" s="1">
        <v>1644430081</v>
      </c>
      <c r="B8" s="27">
        <v>5.2953333539000011</v>
      </c>
      <c r="C8" s="46" t="str">
        <f t="shared" si="0"/>
        <v>INTERMEDIATE</v>
      </c>
      <c r="E8" s="87" t="s">
        <v>67</v>
      </c>
      <c r="F8" s="88" t="s">
        <v>68</v>
      </c>
    </row>
    <row r="9" spans="1:16" ht="15" thickBot="1" x14ac:dyDescent="0.35">
      <c r="A9" s="1">
        <v>1844505072</v>
      </c>
      <c r="B9" s="27">
        <v>1.7061290368387099</v>
      </c>
      <c r="C9" s="46" t="str">
        <f t="shared" si="0"/>
        <v>BEGINNER</v>
      </c>
      <c r="E9" s="89" t="s">
        <v>69</v>
      </c>
      <c r="F9" s="90" t="s">
        <v>70</v>
      </c>
    </row>
    <row r="10" spans="1:16" ht="15" thickBot="1" x14ac:dyDescent="0.35">
      <c r="A10" s="1">
        <v>1927972279</v>
      </c>
      <c r="B10" s="27">
        <v>0.63451612316129025</v>
      </c>
      <c r="C10" s="46" t="str">
        <f t="shared" si="0"/>
        <v>BEGINNER</v>
      </c>
    </row>
    <row r="11" spans="1:16" x14ac:dyDescent="0.3">
      <c r="A11" s="1">
        <v>2022484408</v>
      </c>
      <c r="B11" s="27">
        <v>8.0841934911290316</v>
      </c>
      <c r="C11" s="46" t="str">
        <f t="shared" si="0"/>
        <v>INTERMEDIATE</v>
      </c>
      <c r="E11" s="48" t="s">
        <v>71</v>
      </c>
      <c r="F11" s="49" t="s">
        <v>72</v>
      </c>
    </row>
    <row r="12" spans="1:16" x14ac:dyDescent="0.3">
      <c r="A12" s="1">
        <v>2026352035</v>
      </c>
      <c r="B12" s="27">
        <v>3.4548387153870972</v>
      </c>
      <c r="C12" s="46" t="str">
        <f t="shared" si="0"/>
        <v>BEGINNER</v>
      </c>
      <c r="E12" s="91" t="s">
        <v>65</v>
      </c>
      <c r="F12" s="92">
        <v>2</v>
      </c>
    </row>
    <row r="13" spans="1:16" x14ac:dyDescent="0.3">
      <c r="A13" s="1">
        <v>2320127002</v>
      </c>
      <c r="B13" s="27">
        <v>3.1877419044516131</v>
      </c>
      <c r="C13" s="46" t="str">
        <f t="shared" si="0"/>
        <v>BEGINNER</v>
      </c>
      <c r="E13" s="91" t="s">
        <v>67</v>
      </c>
      <c r="F13" s="93">
        <v>21</v>
      </c>
    </row>
    <row r="14" spans="1:16" x14ac:dyDescent="0.3">
      <c r="A14" s="1">
        <v>2347167796</v>
      </c>
      <c r="B14" s="27">
        <v>6.3555555359444442</v>
      </c>
      <c r="C14" s="46" t="str">
        <f t="shared" si="0"/>
        <v>INTERMEDIATE</v>
      </c>
      <c r="E14" s="91" t="s">
        <v>69</v>
      </c>
      <c r="F14" s="94">
        <v>10</v>
      </c>
    </row>
    <row r="15" spans="1:16" ht="15" thickBot="1" x14ac:dyDescent="0.35">
      <c r="A15" s="1">
        <v>2873212765</v>
      </c>
      <c r="B15" s="27">
        <v>5.10161286016129</v>
      </c>
      <c r="C15" s="46" t="str">
        <f t="shared" si="0"/>
        <v>INTERMEDIATE</v>
      </c>
      <c r="E15" s="95" t="s">
        <v>20</v>
      </c>
      <c r="F15" s="96">
        <v>33</v>
      </c>
    </row>
    <row r="16" spans="1:16" x14ac:dyDescent="0.3">
      <c r="A16" s="1">
        <v>3372868164</v>
      </c>
      <c r="B16" s="27">
        <v>4.7070000411000006</v>
      </c>
      <c r="C16" s="46" t="str">
        <f t="shared" si="0"/>
        <v>INTERMEDIATE</v>
      </c>
    </row>
    <row r="17" spans="1:3" x14ac:dyDescent="0.3">
      <c r="A17" s="1">
        <v>3977333714</v>
      </c>
      <c r="B17" s="27">
        <v>7.5169999439666677</v>
      </c>
      <c r="C17" s="46" t="str">
        <f t="shared" si="0"/>
        <v>INTERMEDIATE</v>
      </c>
    </row>
    <row r="18" spans="1:3" x14ac:dyDescent="0.3">
      <c r="A18" s="1">
        <v>4020332650</v>
      </c>
      <c r="B18" s="27">
        <v>1.6261290389354839</v>
      </c>
      <c r="C18" s="46" t="str">
        <f t="shared" si="0"/>
        <v>BEGINNER</v>
      </c>
    </row>
    <row r="19" spans="1:3" x14ac:dyDescent="0.3">
      <c r="A19" s="1">
        <v>4057192912</v>
      </c>
      <c r="B19" s="27">
        <v>2.8625000119999999</v>
      </c>
      <c r="C19" s="46" t="str">
        <f t="shared" si="0"/>
        <v>BEGINNER</v>
      </c>
    </row>
    <row r="20" spans="1:3" x14ac:dyDescent="0.3">
      <c r="A20" s="1">
        <v>4319703577</v>
      </c>
      <c r="B20" s="27">
        <v>4.8922580470322581</v>
      </c>
      <c r="C20" s="46" t="str">
        <f t="shared" si="0"/>
        <v>INTERMEDIATE</v>
      </c>
    </row>
    <row r="21" spans="1:3" x14ac:dyDescent="0.3">
      <c r="A21" s="1">
        <v>4388161847</v>
      </c>
      <c r="B21" s="27">
        <v>8.3932258929677417</v>
      </c>
      <c r="C21" s="46" t="str">
        <f t="shared" si="0"/>
        <v>INTERMEDIATE</v>
      </c>
    </row>
    <row r="22" spans="1:3" x14ac:dyDescent="0.3">
      <c r="A22" s="1">
        <v>4445114986</v>
      </c>
      <c r="B22" s="27">
        <v>3.2458064401935474</v>
      </c>
      <c r="C22" s="46" t="str">
        <f t="shared" si="0"/>
        <v>BEGINNER</v>
      </c>
    </row>
    <row r="23" spans="1:3" x14ac:dyDescent="0.3">
      <c r="A23" s="1">
        <v>4558609924</v>
      </c>
      <c r="B23" s="27">
        <v>5.080645176677419</v>
      </c>
      <c r="C23" s="46" t="str">
        <f t="shared" si="0"/>
        <v>INTERMEDIATE</v>
      </c>
    </row>
    <row r="24" spans="1:3" x14ac:dyDescent="0.3">
      <c r="A24" s="1">
        <v>4702921684</v>
      </c>
      <c r="B24" s="27">
        <v>6.9551612833548386</v>
      </c>
      <c r="C24" s="46" t="str">
        <f t="shared" si="0"/>
        <v>INTERMEDIATE</v>
      </c>
    </row>
    <row r="25" spans="1:3" x14ac:dyDescent="0.3">
      <c r="A25" s="1">
        <v>5553957443</v>
      </c>
      <c r="B25" s="27">
        <v>5.6396774500322575</v>
      </c>
      <c r="C25" s="46" t="str">
        <f t="shared" si="0"/>
        <v>INTERMEDIATE</v>
      </c>
    </row>
    <row r="26" spans="1:3" x14ac:dyDescent="0.3">
      <c r="A26" s="1">
        <v>5577150313</v>
      </c>
      <c r="B26" s="27">
        <v>6.2133333046666674</v>
      </c>
      <c r="C26" s="46" t="str">
        <f t="shared" si="0"/>
        <v>INTERMEDIATE</v>
      </c>
    </row>
    <row r="27" spans="1:3" x14ac:dyDescent="0.3">
      <c r="A27" s="1">
        <v>6117666160</v>
      </c>
      <c r="B27" s="27">
        <v>5.3421429140357146</v>
      </c>
      <c r="C27" s="46" t="str">
        <f t="shared" si="0"/>
        <v>INTERMEDIATE</v>
      </c>
    </row>
    <row r="28" spans="1:3" x14ac:dyDescent="0.3">
      <c r="A28" s="1">
        <v>6290855005</v>
      </c>
      <c r="B28" s="27">
        <v>4.2724138045862077</v>
      </c>
      <c r="C28" s="46" t="str">
        <f t="shared" si="0"/>
        <v>INTERMEDIATE</v>
      </c>
    </row>
    <row r="29" spans="1:3" x14ac:dyDescent="0.3">
      <c r="A29" s="1">
        <v>6775888955</v>
      </c>
      <c r="B29" s="27">
        <v>1.8134615161538461</v>
      </c>
      <c r="C29" s="46" t="str">
        <f t="shared" si="0"/>
        <v>BEGINNER</v>
      </c>
    </row>
    <row r="30" spans="1:3" x14ac:dyDescent="0.3">
      <c r="A30" s="1">
        <v>6962181067</v>
      </c>
      <c r="B30" s="27">
        <v>6.5858064775161278</v>
      </c>
      <c r="C30" s="46" t="str">
        <f t="shared" si="0"/>
        <v>INTERMEDIATE</v>
      </c>
    </row>
    <row r="31" spans="1:3" x14ac:dyDescent="0.3">
      <c r="A31" s="1">
        <v>7007744171</v>
      </c>
      <c r="B31" s="27">
        <v>8.0153845914230786</v>
      </c>
      <c r="C31" s="46" t="str">
        <f t="shared" si="0"/>
        <v>INTERMEDIATE</v>
      </c>
    </row>
    <row r="32" spans="1:3" x14ac:dyDescent="0.3">
      <c r="A32" s="1">
        <v>7086361926</v>
      </c>
      <c r="B32" s="27">
        <v>6.3880645077419365</v>
      </c>
      <c r="C32" s="46" t="str">
        <f t="shared" si="0"/>
        <v>INTERMEDIATE</v>
      </c>
    </row>
    <row r="33" spans="1:3" x14ac:dyDescent="0.3">
      <c r="A33" s="1">
        <v>8053475328</v>
      </c>
      <c r="B33" s="27">
        <v>11.475161199225807</v>
      </c>
      <c r="C33" s="46" t="str">
        <f t="shared" si="0"/>
        <v>PRO</v>
      </c>
    </row>
    <row r="34" spans="1:3" x14ac:dyDescent="0.3">
      <c r="A34" s="1">
        <v>8253242879</v>
      </c>
      <c r="B34" s="27">
        <v>4.6673684684210519</v>
      </c>
      <c r="C34" s="46" t="str">
        <f t="shared" si="0"/>
        <v>INTERMEDIATE</v>
      </c>
    </row>
    <row r="35" spans="1:3" x14ac:dyDescent="0.3">
      <c r="A35" s="1">
        <v>8378563200</v>
      </c>
      <c r="B35" s="27">
        <v>6.9135484620967738</v>
      </c>
      <c r="C35" s="46" t="str">
        <f t="shared" si="0"/>
        <v>INTERMEDIATE</v>
      </c>
    </row>
    <row r="36" spans="1:3" x14ac:dyDescent="0.3">
      <c r="A36" s="1">
        <v>8583815059</v>
      </c>
      <c r="B36" s="27">
        <v>5.6154838222580645</v>
      </c>
      <c r="C36" s="46" t="str">
        <f t="shared" si="0"/>
        <v>INTERMEDIATE</v>
      </c>
    </row>
    <row r="37" spans="1:3" x14ac:dyDescent="0.3">
      <c r="A37" s="1">
        <v>8792009665</v>
      </c>
      <c r="B37" s="27">
        <v>1.1865517167931032</v>
      </c>
      <c r="C37" s="46" t="str">
        <f t="shared" si="0"/>
        <v>BEGINNER</v>
      </c>
    </row>
    <row r="38" spans="1:3" x14ac:dyDescent="0.3">
      <c r="A38" s="1">
        <v>8877689391</v>
      </c>
      <c r="B38" s="27">
        <v>13.212903138580645</v>
      </c>
      <c r="C38" s="46" t="str">
        <f t="shared" si="0"/>
        <v>PRO</v>
      </c>
    </row>
    <row r="39" spans="1:3" x14ac:dyDescent="0.3">
      <c r="A39" s="1" t="s">
        <v>19</v>
      </c>
      <c r="B39" s="27">
        <v>5.4897021219883024</v>
      </c>
      <c r="C39" s="46"/>
    </row>
  </sheetData>
  <mergeCells count="4">
    <mergeCell ref="E6:F6"/>
    <mergeCell ref="A1:A2"/>
    <mergeCell ref="B1:P1"/>
    <mergeCell ref="B2:P2"/>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D30" sqref="D30"/>
    </sheetView>
  </sheetViews>
  <sheetFormatPr defaultRowHeight="14.4" x14ac:dyDescent="0.3"/>
  <cols>
    <col min="1" max="1" width="11.44140625" bestFit="1" customWidth="1"/>
    <col min="2" max="2" width="18.5546875" bestFit="1" customWidth="1"/>
  </cols>
  <sheetData>
    <row r="1" spans="1:14" ht="19.8" customHeight="1" x14ac:dyDescent="0.35">
      <c r="A1" s="50" t="s">
        <v>116</v>
      </c>
      <c r="B1" s="119" t="s">
        <v>120</v>
      </c>
      <c r="C1" s="119"/>
      <c r="D1" s="119"/>
      <c r="E1" s="119"/>
      <c r="F1" s="119"/>
      <c r="G1" s="119"/>
      <c r="H1" s="119"/>
      <c r="I1" s="119"/>
      <c r="J1" s="119"/>
      <c r="K1" s="119"/>
      <c r="L1" s="119"/>
      <c r="M1" s="119"/>
      <c r="N1" s="119"/>
    </row>
    <row r="4" spans="1:14" x14ac:dyDescent="0.3">
      <c r="A4" s="53" t="s">
        <v>62</v>
      </c>
      <c r="B4" s="53" t="s">
        <v>73</v>
      </c>
    </row>
    <row r="5" spans="1:14" x14ac:dyDescent="0.3">
      <c r="A5" s="51">
        <v>1503960366</v>
      </c>
      <c r="B5" s="52">
        <v>375619</v>
      </c>
    </row>
    <row r="6" spans="1:14" x14ac:dyDescent="0.3">
      <c r="A6" s="51">
        <v>1624580081</v>
      </c>
      <c r="B6" s="52">
        <v>178061</v>
      </c>
    </row>
    <row r="7" spans="1:14" x14ac:dyDescent="0.3">
      <c r="A7" s="51">
        <v>1644430081</v>
      </c>
      <c r="B7" s="52">
        <v>218489</v>
      </c>
    </row>
    <row r="8" spans="1:14" x14ac:dyDescent="0.3">
      <c r="A8" s="51">
        <v>1844505072</v>
      </c>
      <c r="B8" s="52">
        <v>79982</v>
      </c>
    </row>
    <row r="9" spans="1:14" x14ac:dyDescent="0.3">
      <c r="A9" s="51">
        <v>1927972279</v>
      </c>
      <c r="B9" s="52">
        <v>28400</v>
      </c>
    </row>
    <row r="10" spans="1:14" x14ac:dyDescent="0.3">
      <c r="A10" s="51">
        <v>2022484408</v>
      </c>
      <c r="B10" s="52">
        <v>352490</v>
      </c>
    </row>
    <row r="11" spans="1:14" x14ac:dyDescent="0.3">
      <c r="A11" s="51">
        <v>2026352035</v>
      </c>
      <c r="B11" s="52">
        <v>172573</v>
      </c>
    </row>
    <row r="12" spans="1:14" x14ac:dyDescent="0.3">
      <c r="A12" s="51">
        <v>2320127002</v>
      </c>
      <c r="B12" s="52">
        <v>146223</v>
      </c>
    </row>
    <row r="13" spans="1:14" x14ac:dyDescent="0.3">
      <c r="A13" s="51">
        <v>2347167796</v>
      </c>
      <c r="B13" s="52">
        <v>171354</v>
      </c>
    </row>
    <row r="14" spans="1:14" x14ac:dyDescent="0.3">
      <c r="A14" s="51">
        <v>2873212765</v>
      </c>
      <c r="B14" s="52">
        <v>234229</v>
      </c>
    </row>
    <row r="15" spans="1:14" x14ac:dyDescent="0.3">
      <c r="A15" s="51">
        <v>3372868164</v>
      </c>
      <c r="B15" s="52">
        <v>137233</v>
      </c>
    </row>
    <row r="16" spans="1:14" x14ac:dyDescent="0.3">
      <c r="A16" s="51">
        <v>3977333714</v>
      </c>
      <c r="B16" s="52">
        <v>329537</v>
      </c>
    </row>
    <row r="17" spans="1:2" x14ac:dyDescent="0.3">
      <c r="A17" s="51">
        <v>4020332650</v>
      </c>
      <c r="B17" s="52">
        <v>70284</v>
      </c>
    </row>
    <row r="18" spans="1:2" x14ac:dyDescent="0.3">
      <c r="A18" s="51">
        <v>4057192912</v>
      </c>
      <c r="B18" s="52">
        <v>15352</v>
      </c>
    </row>
    <row r="19" spans="1:2" x14ac:dyDescent="0.3">
      <c r="A19" s="51">
        <v>4319703577</v>
      </c>
      <c r="B19" s="52">
        <v>225334</v>
      </c>
    </row>
    <row r="20" spans="1:2" x14ac:dyDescent="0.3">
      <c r="A20" s="51">
        <v>4388161847</v>
      </c>
      <c r="B20" s="52">
        <v>335232</v>
      </c>
    </row>
    <row r="21" spans="1:2" x14ac:dyDescent="0.3">
      <c r="A21" s="51">
        <v>4445114986</v>
      </c>
      <c r="B21" s="52">
        <v>148693</v>
      </c>
    </row>
    <row r="22" spans="1:2" x14ac:dyDescent="0.3">
      <c r="A22" s="51">
        <v>4558609924</v>
      </c>
      <c r="B22" s="52">
        <v>238239</v>
      </c>
    </row>
    <row r="23" spans="1:2" x14ac:dyDescent="0.3">
      <c r="A23" s="51">
        <v>4702921684</v>
      </c>
      <c r="B23" s="52">
        <v>265734</v>
      </c>
    </row>
    <row r="24" spans="1:2" x14ac:dyDescent="0.3">
      <c r="A24" s="51">
        <v>5553957443</v>
      </c>
      <c r="B24" s="52">
        <v>266990</v>
      </c>
    </row>
    <row r="25" spans="1:2" x14ac:dyDescent="0.3">
      <c r="A25" s="51">
        <v>5577150313</v>
      </c>
      <c r="B25" s="52">
        <v>249133</v>
      </c>
    </row>
    <row r="26" spans="1:2" x14ac:dyDescent="0.3">
      <c r="A26" s="51">
        <v>6117666160</v>
      </c>
      <c r="B26" s="52">
        <v>197308</v>
      </c>
    </row>
    <row r="27" spans="1:2" x14ac:dyDescent="0.3">
      <c r="A27" s="51">
        <v>6290855005</v>
      </c>
      <c r="B27" s="52">
        <v>163837</v>
      </c>
    </row>
    <row r="28" spans="1:2" x14ac:dyDescent="0.3">
      <c r="A28" s="51">
        <v>6775888955</v>
      </c>
      <c r="B28" s="52">
        <v>65512</v>
      </c>
    </row>
    <row r="29" spans="1:2" x14ac:dyDescent="0.3">
      <c r="A29" s="51">
        <v>6962181067</v>
      </c>
      <c r="B29" s="52">
        <v>303639</v>
      </c>
    </row>
    <row r="30" spans="1:2" x14ac:dyDescent="0.3">
      <c r="A30" s="51">
        <v>7007744171</v>
      </c>
      <c r="B30" s="52">
        <v>294409</v>
      </c>
    </row>
    <row r="31" spans="1:2" x14ac:dyDescent="0.3">
      <c r="A31" s="51">
        <v>7086361926</v>
      </c>
      <c r="B31" s="52">
        <v>290525</v>
      </c>
    </row>
    <row r="32" spans="1:2" x14ac:dyDescent="0.3">
      <c r="A32" s="51">
        <v>8053475328</v>
      </c>
      <c r="B32" s="52">
        <v>457662</v>
      </c>
    </row>
    <row r="33" spans="1:2" x14ac:dyDescent="0.3">
      <c r="A33" s="51">
        <v>8253242879</v>
      </c>
      <c r="B33" s="52">
        <v>123161</v>
      </c>
    </row>
    <row r="34" spans="1:2" x14ac:dyDescent="0.3">
      <c r="A34" s="51">
        <v>8378563200</v>
      </c>
      <c r="B34" s="52">
        <v>270249</v>
      </c>
    </row>
    <row r="35" spans="1:2" x14ac:dyDescent="0.3">
      <c r="A35" s="51">
        <v>8583815059</v>
      </c>
      <c r="B35" s="52">
        <v>223154</v>
      </c>
    </row>
    <row r="36" spans="1:2" x14ac:dyDescent="0.3">
      <c r="A36" s="51">
        <v>8792009665</v>
      </c>
      <c r="B36" s="52">
        <v>53758</v>
      </c>
    </row>
    <row r="37" spans="1:2" x14ac:dyDescent="0.3">
      <c r="A37" s="51">
        <v>8877689391</v>
      </c>
      <c r="B37" s="52">
        <v>497241</v>
      </c>
    </row>
    <row r="38" spans="1:2" x14ac:dyDescent="0.3">
      <c r="A38" s="51" t="s">
        <v>19</v>
      </c>
      <c r="B38" s="52">
        <v>7179636</v>
      </c>
    </row>
  </sheetData>
  <mergeCells count="1">
    <mergeCell ref="B1:N1"/>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D26" sqref="D26"/>
    </sheetView>
  </sheetViews>
  <sheetFormatPr defaultRowHeight="14.4" x14ac:dyDescent="0.3"/>
  <cols>
    <col min="1" max="1" width="11.44140625" bestFit="1" customWidth="1"/>
    <col min="2" max="2" width="14.88671875" bestFit="1" customWidth="1"/>
  </cols>
  <sheetData>
    <row r="1" spans="1:14" x14ac:dyDescent="0.3">
      <c r="A1" s="126" t="s">
        <v>116</v>
      </c>
      <c r="B1" s="128" t="s">
        <v>121</v>
      </c>
      <c r="C1" s="128"/>
      <c r="D1" s="128"/>
      <c r="E1" s="128"/>
      <c r="F1" s="128"/>
      <c r="G1" s="128"/>
      <c r="H1" s="128"/>
      <c r="I1" s="128"/>
      <c r="J1" s="128"/>
      <c r="K1" s="128"/>
      <c r="L1" s="128"/>
      <c r="M1" s="128"/>
      <c r="N1" s="129"/>
    </row>
    <row r="2" spans="1:14" ht="15" thickBot="1" x14ac:dyDescent="0.35">
      <c r="A2" s="127"/>
      <c r="B2" s="130"/>
      <c r="C2" s="130"/>
      <c r="D2" s="130"/>
      <c r="E2" s="130"/>
      <c r="F2" s="130"/>
      <c r="G2" s="130"/>
      <c r="H2" s="130"/>
      <c r="I2" s="130"/>
      <c r="J2" s="130"/>
      <c r="K2" s="130"/>
      <c r="L2" s="130"/>
      <c r="M2" s="130"/>
      <c r="N2" s="131"/>
    </row>
    <row r="4" spans="1:14" x14ac:dyDescent="0.3">
      <c r="A4" s="53" t="s">
        <v>62</v>
      </c>
      <c r="B4" s="53" t="s">
        <v>74</v>
      </c>
    </row>
    <row r="5" spans="1:14" x14ac:dyDescent="0.3">
      <c r="A5" s="51">
        <v>1503960366</v>
      </c>
      <c r="B5" s="52">
        <v>56309</v>
      </c>
    </row>
    <row r="6" spans="1:14" x14ac:dyDescent="0.3">
      <c r="A6" s="51">
        <v>1624580081</v>
      </c>
      <c r="B6" s="52">
        <v>45984</v>
      </c>
    </row>
    <row r="7" spans="1:14" x14ac:dyDescent="0.3">
      <c r="A7" s="51">
        <v>1644430081</v>
      </c>
      <c r="B7" s="52">
        <v>84339</v>
      </c>
    </row>
    <row r="8" spans="1:14" x14ac:dyDescent="0.3">
      <c r="A8" s="51">
        <v>1844505072</v>
      </c>
      <c r="B8" s="52">
        <v>48778</v>
      </c>
    </row>
    <row r="9" spans="1:14" x14ac:dyDescent="0.3">
      <c r="A9" s="51">
        <v>1927972279</v>
      </c>
      <c r="B9" s="52">
        <v>67357</v>
      </c>
    </row>
    <row r="10" spans="1:14" x14ac:dyDescent="0.3">
      <c r="A10" s="51">
        <v>2022484408</v>
      </c>
      <c r="B10" s="52">
        <v>77809</v>
      </c>
    </row>
    <row r="11" spans="1:14" x14ac:dyDescent="0.3">
      <c r="A11" s="51">
        <v>2026352035</v>
      </c>
      <c r="B11" s="52">
        <v>47760</v>
      </c>
    </row>
    <row r="12" spans="1:14" x14ac:dyDescent="0.3">
      <c r="A12" s="51">
        <v>2320127002</v>
      </c>
      <c r="B12" s="52">
        <v>53449</v>
      </c>
    </row>
    <row r="13" spans="1:14" x14ac:dyDescent="0.3">
      <c r="A13" s="51">
        <v>2347167796</v>
      </c>
      <c r="B13" s="52">
        <v>36782</v>
      </c>
    </row>
    <row r="14" spans="1:14" x14ac:dyDescent="0.3">
      <c r="A14" s="51">
        <v>2873212765</v>
      </c>
      <c r="B14" s="52">
        <v>59426</v>
      </c>
    </row>
    <row r="15" spans="1:14" x14ac:dyDescent="0.3">
      <c r="A15" s="51">
        <v>3372868164</v>
      </c>
      <c r="B15" s="52">
        <v>38662</v>
      </c>
    </row>
    <row r="16" spans="1:14" x14ac:dyDescent="0.3">
      <c r="A16" s="51">
        <v>3977333714</v>
      </c>
      <c r="B16" s="52">
        <v>45410</v>
      </c>
    </row>
    <row r="17" spans="1:2" x14ac:dyDescent="0.3">
      <c r="A17" s="51">
        <v>4020332650</v>
      </c>
      <c r="B17" s="52">
        <v>73960</v>
      </c>
    </row>
    <row r="18" spans="1:2" x14ac:dyDescent="0.3">
      <c r="A18" s="51">
        <v>4057192912</v>
      </c>
      <c r="B18" s="52">
        <v>7895</v>
      </c>
    </row>
    <row r="19" spans="1:2" x14ac:dyDescent="0.3">
      <c r="A19" s="51">
        <v>4319703577</v>
      </c>
      <c r="B19" s="52">
        <v>63168</v>
      </c>
    </row>
    <row r="20" spans="1:2" x14ac:dyDescent="0.3">
      <c r="A20" s="51">
        <v>4388161847</v>
      </c>
      <c r="B20" s="52">
        <v>95910</v>
      </c>
    </row>
    <row r="21" spans="1:2" x14ac:dyDescent="0.3">
      <c r="A21" s="51">
        <v>4445114986</v>
      </c>
      <c r="B21" s="52">
        <v>67772</v>
      </c>
    </row>
    <row r="22" spans="1:2" x14ac:dyDescent="0.3">
      <c r="A22" s="51">
        <v>4558609924</v>
      </c>
      <c r="B22" s="52">
        <v>63031</v>
      </c>
    </row>
    <row r="23" spans="1:2" x14ac:dyDescent="0.3">
      <c r="A23" s="51">
        <v>4702921684</v>
      </c>
      <c r="B23" s="52">
        <v>91932</v>
      </c>
    </row>
    <row r="24" spans="1:2" x14ac:dyDescent="0.3">
      <c r="A24" s="51">
        <v>5553957443</v>
      </c>
      <c r="B24" s="52">
        <v>58146</v>
      </c>
    </row>
    <row r="25" spans="1:2" x14ac:dyDescent="0.3">
      <c r="A25" s="51">
        <v>5577150313</v>
      </c>
      <c r="B25" s="52">
        <v>100789</v>
      </c>
    </row>
    <row r="26" spans="1:2" x14ac:dyDescent="0.3">
      <c r="A26" s="51">
        <v>6117666160</v>
      </c>
      <c r="B26" s="52">
        <v>63312</v>
      </c>
    </row>
    <row r="27" spans="1:2" x14ac:dyDescent="0.3">
      <c r="A27" s="51">
        <v>6290855005</v>
      </c>
      <c r="B27" s="52">
        <v>75389</v>
      </c>
    </row>
    <row r="28" spans="1:2" x14ac:dyDescent="0.3">
      <c r="A28" s="51">
        <v>6775888955</v>
      </c>
      <c r="B28" s="52">
        <v>55426</v>
      </c>
    </row>
    <row r="29" spans="1:2" x14ac:dyDescent="0.3">
      <c r="A29" s="51">
        <v>6962181067</v>
      </c>
      <c r="B29" s="52">
        <v>61443</v>
      </c>
    </row>
    <row r="30" spans="1:2" x14ac:dyDescent="0.3">
      <c r="A30" s="51">
        <v>7007744171</v>
      </c>
      <c r="B30" s="52">
        <v>66144</v>
      </c>
    </row>
    <row r="31" spans="1:2" x14ac:dyDescent="0.3">
      <c r="A31" s="51">
        <v>7086361926</v>
      </c>
      <c r="B31" s="52">
        <v>79557</v>
      </c>
    </row>
    <row r="32" spans="1:2" x14ac:dyDescent="0.3">
      <c r="A32" s="51">
        <v>8053475328</v>
      </c>
      <c r="B32" s="52">
        <v>91320</v>
      </c>
    </row>
    <row r="33" spans="1:2" x14ac:dyDescent="0.3">
      <c r="A33" s="51">
        <v>8253242879</v>
      </c>
      <c r="B33" s="52">
        <v>33972</v>
      </c>
    </row>
    <row r="34" spans="1:2" x14ac:dyDescent="0.3">
      <c r="A34" s="51">
        <v>8378563200</v>
      </c>
      <c r="B34" s="52">
        <v>106534</v>
      </c>
    </row>
    <row r="35" spans="1:2" x14ac:dyDescent="0.3">
      <c r="A35" s="51">
        <v>8583815059</v>
      </c>
      <c r="B35" s="52">
        <v>84693</v>
      </c>
    </row>
    <row r="36" spans="1:2" x14ac:dyDescent="0.3">
      <c r="A36" s="51">
        <v>8792009665</v>
      </c>
      <c r="B36" s="52">
        <v>56907</v>
      </c>
    </row>
    <row r="37" spans="1:2" x14ac:dyDescent="0.3">
      <c r="A37" s="51">
        <v>8877689391</v>
      </c>
      <c r="B37" s="52">
        <v>106028</v>
      </c>
    </row>
    <row r="38" spans="1:2" x14ac:dyDescent="0.3">
      <c r="A38" s="51" t="s">
        <v>19</v>
      </c>
      <c r="B38" s="52">
        <v>2165393</v>
      </c>
    </row>
  </sheetData>
  <mergeCells count="2">
    <mergeCell ref="A1:A2"/>
    <mergeCell ref="B1:N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0" zoomScaleNormal="80" workbookViewId="0">
      <selection activeCell="D42" sqref="D42"/>
    </sheetView>
  </sheetViews>
  <sheetFormatPr defaultRowHeight="14.4" x14ac:dyDescent="0.3"/>
  <cols>
    <col min="1" max="1" width="14.77734375" bestFit="1" customWidth="1"/>
    <col min="2" max="2" width="23.77734375" bestFit="1" customWidth="1"/>
    <col min="3" max="3" width="24.33203125" bestFit="1" customWidth="1"/>
    <col min="4" max="4" width="25.5546875" bestFit="1" customWidth="1"/>
  </cols>
  <sheetData>
    <row r="1" spans="1:15" x14ac:dyDescent="0.3">
      <c r="A1" s="122" t="s">
        <v>116</v>
      </c>
      <c r="B1" s="119" t="s">
        <v>122</v>
      </c>
      <c r="C1" s="119"/>
      <c r="D1" s="119"/>
      <c r="E1" s="119"/>
      <c r="F1" s="119"/>
      <c r="G1" s="119"/>
      <c r="H1" s="119"/>
      <c r="I1" s="119"/>
      <c r="J1" s="119"/>
      <c r="K1" s="119"/>
      <c r="L1" s="119"/>
      <c r="M1" s="119"/>
      <c r="N1" s="119"/>
      <c r="O1" s="119"/>
    </row>
    <row r="2" spans="1:15" x14ac:dyDescent="0.3">
      <c r="A2" s="122"/>
      <c r="B2" s="119"/>
      <c r="C2" s="119"/>
      <c r="D2" s="119"/>
      <c r="E2" s="119"/>
      <c r="F2" s="119"/>
      <c r="G2" s="119"/>
      <c r="H2" s="119"/>
      <c r="I2" s="119"/>
      <c r="J2" s="119"/>
      <c r="K2" s="119"/>
      <c r="L2" s="119"/>
      <c r="M2" s="119"/>
      <c r="N2" s="119"/>
      <c r="O2" s="119"/>
    </row>
    <row r="3" spans="1:15" ht="15" thickBot="1" x14ac:dyDescent="0.35"/>
    <row r="4" spans="1:15" x14ac:dyDescent="0.3">
      <c r="A4" s="57" t="s">
        <v>75</v>
      </c>
      <c r="B4" s="58" t="s">
        <v>76</v>
      </c>
      <c r="C4" s="58" t="s">
        <v>77</v>
      </c>
      <c r="D4" s="59" t="s">
        <v>78</v>
      </c>
    </row>
    <row r="5" spans="1:15" x14ac:dyDescent="0.3">
      <c r="A5" s="2">
        <v>1503960366</v>
      </c>
      <c r="B5" s="25">
        <v>1200</v>
      </c>
      <c r="C5" s="25">
        <v>594</v>
      </c>
      <c r="D5" s="54">
        <v>6818</v>
      </c>
    </row>
    <row r="6" spans="1:15" x14ac:dyDescent="0.3">
      <c r="A6" s="2">
        <v>1624580081</v>
      </c>
      <c r="B6" s="25">
        <v>269</v>
      </c>
      <c r="C6" s="25">
        <v>180</v>
      </c>
      <c r="D6" s="54">
        <v>4758</v>
      </c>
    </row>
    <row r="7" spans="1:15" x14ac:dyDescent="0.3">
      <c r="A7" s="2">
        <v>1644430081</v>
      </c>
      <c r="B7" s="25">
        <v>287</v>
      </c>
      <c r="C7" s="25">
        <v>641</v>
      </c>
      <c r="D7" s="54">
        <v>5354</v>
      </c>
    </row>
    <row r="8" spans="1:15" x14ac:dyDescent="0.3">
      <c r="A8" s="2">
        <v>1844505072</v>
      </c>
      <c r="B8" s="25">
        <v>4</v>
      </c>
      <c r="C8" s="25">
        <v>40</v>
      </c>
      <c r="D8" s="54">
        <v>3579</v>
      </c>
    </row>
    <row r="9" spans="1:15" x14ac:dyDescent="0.3">
      <c r="A9" s="2">
        <v>1927972279</v>
      </c>
      <c r="B9" s="25">
        <v>41</v>
      </c>
      <c r="C9" s="25">
        <v>24</v>
      </c>
      <c r="D9" s="54">
        <v>1196</v>
      </c>
    </row>
    <row r="10" spans="1:15" x14ac:dyDescent="0.3">
      <c r="A10" s="2">
        <v>2022484408</v>
      </c>
      <c r="B10" s="25">
        <v>1125</v>
      </c>
      <c r="C10" s="25">
        <v>600</v>
      </c>
      <c r="D10" s="54">
        <v>7981</v>
      </c>
    </row>
    <row r="11" spans="1:15" x14ac:dyDescent="0.3">
      <c r="A11" s="2">
        <v>2026352035</v>
      </c>
      <c r="B11" s="25">
        <v>3</v>
      </c>
      <c r="C11" s="25">
        <v>8</v>
      </c>
      <c r="D11" s="54">
        <v>7956</v>
      </c>
    </row>
    <row r="12" spans="1:15" x14ac:dyDescent="0.3">
      <c r="A12" s="2">
        <v>2320127002</v>
      </c>
      <c r="B12" s="25">
        <v>42</v>
      </c>
      <c r="C12" s="25">
        <v>80</v>
      </c>
      <c r="D12" s="54">
        <v>6144</v>
      </c>
    </row>
    <row r="13" spans="1:15" x14ac:dyDescent="0.3">
      <c r="A13" s="2">
        <v>2347167796</v>
      </c>
      <c r="B13" s="25">
        <v>243</v>
      </c>
      <c r="C13" s="25">
        <v>370</v>
      </c>
      <c r="D13" s="54">
        <v>4545</v>
      </c>
    </row>
    <row r="14" spans="1:15" x14ac:dyDescent="0.3">
      <c r="A14" s="2">
        <v>2873212765</v>
      </c>
      <c r="B14" s="25">
        <v>437</v>
      </c>
      <c r="C14" s="25">
        <v>190</v>
      </c>
      <c r="D14" s="54">
        <v>9548</v>
      </c>
    </row>
    <row r="15" spans="1:15" x14ac:dyDescent="0.3">
      <c r="A15" s="2">
        <v>3372868164</v>
      </c>
      <c r="B15" s="25">
        <v>183</v>
      </c>
      <c r="C15" s="25">
        <v>82</v>
      </c>
      <c r="D15" s="54">
        <v>6558</v>
      </c>
    </row>
    <row r="16" spans="1:15" x14ac:dyDescent="0.3">
      <c r="A16" s="2">
        <v>3977333714</v>
      </c>
      <c r="B16" s="25">
        <v>567</v>
      </c>
      <c r="C16" s="25">
        <v>1838</v>
      </c>
      <c r="D16" s="54">
        <v>5243</v>
      </c>
    </row>
    <row r="17" spans="1:4" x14ac:dyDescent="0.3">
      <c r="A17" s="2">
        <v>4020332650</v>
      </c>
      <c r="B17" s="25">
        <v>161</v>
      </c>
      <c r="C17" s="25">
        <v>166</v>
      </c>
      <c r="D17" s="54">
        <v>2385</v>
      </c>
    </row>
    <row r="18" spans="1:4" x14ac:dyDescent="0.3">
      <c r="A18" s="2">
        <v>4057192912</v>
      </c>
      <c r="B18" s="25">
        <v>3</v>
      </c>
      <c r="C18" s="25">
        <v>6</v>
      </c>
      <c r="D18" s="54">
        <v>412</v>
      </c>
    </row>
    <row r="19" spans="1:4" x14ac:dyDescent="0.3">
      <c r="A19" s="2">
        <v>4319703577</v>
      </c>
      <c r="B19" s="25">
        <v>111</v>
      </c>
      <c r="C19" s="25">
        <v>382</v>
      </c>
      <c r="D19" s="54">
        <v>7092</v>
      </c>
    </row>
    <row r="20" spans="1:4" x14ac:dyDescent="0.3">
      <c r="A20" s="2">
        <v>4388161847</v>
      </c>
      <c r="B20" s="25">
        <v>718</v>
      </c>
      <c r="C20" s="25">
        <v>631</v>
      </c>
      <c r="D20" s="54">
        <v>7110</v>
      </c>
    </row>
    <row r="21" spans="1:4" x14ac:dyDescent="0.3">
      <c r="A21" s="2">
        <v>4445114986</v>
      </c>
      <c r="B21" s="25">
        <v>205</v>
      </c>
      <c r="C21" s="25">
        <v>54</v>
      </c>
      <c r="D21" s="54">
        <v>6482</v>
      </c>
    </row>
    <row r="22" spans="1:4" x14ac:dyDescent="0.3">
      <c r="A22" s="2">
        <v>4558609924</v>
      </c>
      <c r="B22" s="25">
        <v>322</v>
      </c>
      <c r="C22" s="25">
        <v>425</v>
      </c>
      <c r="D22" s="54">
        <v>8834</v>
      </c>
    </row>
    <row r="23" spans="1:4" x14ac:dyDescent="0.3">
      <c r="A23" s="2">
        <v>4702921684</v>
      </c>
      <c r="B23" s="25">
        <v>159</v>
      </c>
      <c r="C23" s="25">
        <v>807</v>
      </c>
      <c r="D23" s="54">
        <v>7362</v>
      </c>
    </row>
    <row r="24" spans="1:4" x14ac:dyDescent="0.3">
      <c r="A24" s="2">
        <v>5553957443</v>
      </c>
      <c r="B24" s="25">
        <v>726</v>
      </c>
      <c r="C24" s="25">
        <v>403</v>
      </c>
      <c r="D24" s="54">
        <v>6392</v>
      </c>
    </row>
    <row r="25" spans="1:4" x14ac:dyDescent="0.3">
      <c r="A25" s="2">
        <v>5577150313</v>
      </c>
      <c r="B25" s="25">
        <v>2620</v>
      </c>
      <c r="C25" s="25">
        <v>895</v>
      </c>
      <c r="D25" s="54">
        <v>4438</v>
      </c>
    </row>
    <row r="26" spans="1:4" x14ac:dyDescent="0.3">
      <c r="A26" s="2">
        <v>6117666160</v>
      </c>
      <c r="B26" s="25">
        <v>44</v>
      </c>
      <c r="C26" s="25">
        <v>57</v>
      </c>
      <c r="D26" s="54">
        <v>8074</v>
      </c>
    </row>
    <row r="27" spans="1:4" x14ac:dyDescent="0.3">
      <c r="A27" s="2">
        <v>6290855005</v>
      </c>
      <c r="B27" s="25">
        <v>80</v>
      </c>
      <c r="C27" s="25">
        <v>110</v>
      </c>
      <c r="D27" s="54">
        <v>6596</v>
      </c>
    </row>
    <row r="28" spans="1:4" x14ac:dyDescent="0.3">
      <c r="A28" s="2">
        <v>6775888955</v>
      </c>
      <c r="B28" s="25">
        <v>286</v>
      </c>
      <c r="C28" s="25">
        <v>385</v>
      </c>
      <c r="D28" s="54">
        <v>1044</v>
      </c>
    </row>
    <row r="29" spans="1:4" x14ac:dyDescent="0.3">
      <c r="A29" s="2">
        <v>6962181067</v>
      </c>
      <c r="B29" s="25">
        <v>707</v>
      </c>
      <c r="C29" s="25">
        <v>574</v>
      </c>
      <c r="D29" s="54">
        <v>7620</v>
      </c>
    </row>
    <row r="30" spans="1:4" x14ac:dyDescent="0.3">
      <c r="A30" s="2">
        <v>7007744171</v>
      </c>
      <c r="B30" s="25">
        <v>807</v>
      </c>
      <c r="C30" s="25">
        <v>423</v>
      </c>
      <c r="D30" s="54">
        <v>7299</v>
      </c>
    </row>
    <row r="31" spans="1:4" x14ac:dyDescent="0.3">
      <c r="A31" s="2">
        <v>7086361926</v>
      </c>
      <c r="B31" s="25">
        <v>1320</v>
      </c>
      <c r="C31" s="25">
        <v>786</v>
      </c>
      <c r="D31" s="54">
        <v>4459</v>
      </c>
    </row>
    <row r="32" spans="1:4" x14ac:dyDescent="0.3">
      <c r="A32" s="2">
        <v>8053475328</v>
      </c>
      <c r="B32" s="25">
        <v>2640</v>
      </c>
      <c r="C32" s="25">
        <v>297</v>
      </c>
      <c r="D32" s="54">
        <v>4680</v>
      </c>
    </row>
    <row r="33" spans="1:4" x14ac:dyDescent="0.3">
      <c r="A33" s="2">
        <v>8253242879</v>
      </c>
      <c r="B33" s="25">
        <v>390</v>
      </c>
      <c r="C33" s="25">
        <v>272</v>
      </c>
      <c r="D33" s="54">
        <v>2221</v>
      </c>
    </row>
    <row r="34" spans="1:4" x14ac:dyDescent="0.3">
      <c r="A34" s="2">
        <v>8378563200</v>
      </c>
      <c r="B34" s="25">
        <v>1819</v>
      </c>
      <c r="C34" s="25">
        <v>318</v>
      </c>
      <c r="D34" s="54">
        <v>4839</v>
      </c>
    </row>
    <row r="35" spans="1:4" x14ac:dyDescent="0.3">
      <c r="A35" s="2">
        <v>8583815059</v>
      </c>
      <c r="B35" s="25">
        <v>300</v>
      </c>
      <c r="C35" s="25">
        <v>688</v>
      </c>
      <c r="D35" s="54">
        <v>4287</v>
      </c>
    </row>
    <row r="36" spans="1:4" x14ac:dyDescent="0.3">
      <c r="A36" s="2">
        <v>8792009665</v>
      </c>
      <c r="B36" s="25">
        <v>28</v>
      </c>
      <c r="C36" s="25">
        <v>117</v>
      </c>
      <c r="D36" s="54">
        <v>2662</v>
      </c>
    </row>
    <row r="37" spans="1:4" x14ac:dyDescent="0.3">
      <c r="A37" s="2">
        <v>8877689391</v>
      </c>
      <c r="B37" s="25">
        <v>2048</v>
      </c>
      <c r="C37" s="25">
        <v>308</v>
      </c>
      <c r="D37" s="54">
        <v>7276</v>
      </c>
    </row>
    <row r="38" spans="1:4" ht="15" thickBot="1" x14ac:dyDescent="0.35">
      <c r="A38" s="4" t="s">
        <v>19</v>
      </c>
      <c r="B38" s="55">
        <v>19895</v>
      </c>
      <c r="C38" s="55">
        <v>12751</v>
      </c>
      <c r="D38" s="56">
        <v>181244</v>
      </c>
    </row>
  </sheetData>
  <mergeCells count="2">
    <mergeCell ref="A1:A2"/>
    <mergeCell ref="B1:O2"/>
  </mergeCell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O X 2 N V 8 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O X 2 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l 9 j V c o i k e 4 D g A A A B E A A A A T A B w A R m 9 y b X V s Y X M v U 2 V j d G l v b j E u b S C i G A A o o B Q A A A A A A A A A A A A A A A A A A A A A A A A A A A A r T k 0 u y c z P U w i G 0 I b W A F B L A Q I t A B Q A A g A I A D l 9 j V f L v Y l f p w A A A P k A A A A S A A A A A A A A A A A A A A A A A A A A A A B D b 2 5 m a W c v U G F j a 2 F n Z S 5 4 b W x Q S w E C L Q A U A A I A C A A 5 f Y 1 X D 8 r p q 6 Q A A A D p A A A A E w A A A A A A A A A A A A A A A A D z A A A A W 0 N v b n R l b n R f V H l w Z X N d L n h t b F B L A Q I t A B Q A A g A I A D l 9 j V c 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Y B m B P 9 H w S Y h 8 o w / P l 6 L 2 A A A A A A I A A A A A A B B m A A A A A Q A A I A A A A D f 1 h C k W 6 2 2 k 1 6 M F X p 3 V F O s T x u j w W 9 L h N T g I Y D G t z 4 h A A A A A A A 6 A A A A A A g A A I A A A A P l i l J J / 4 a 1 F C 9 B E H 9 N j n r P E n L 8 / l z I x o O l M Y S l 5 M L z S U A A A A H 6 i Y 8 k z s n q 9 P z c 9 r 8 V l 2 W B z S X r E b K P y G / K d Y h O 7 A u w S f P 7 S o S M x 7 W n f w z M n 4 0 3 D P 2 5 F O l 5 M n 4 g 2 x N P X 4 T 1 h K x T A L m R S P J I 7 k b 1 q H u Y 8 u M g + Q A A A A C b d p Z O d P Z i 6 1 d K c I b 5 z d m J n l N k w j q o n x z x S x r 6 F A S F t 0 y O M z T F D Z F s t v C F r G y 6 x P K G b 7 v a N u J m J i m Z Y b H q v a Q U = < / D a t a M a s h u p > 
</file>

<file path=customXml/itemProps1.xml><?xml version="1.0" encoding="utf-8"?>
<ds:datastoreItem xmlns:ds="http://schemas.openxmlformats.org/officeDocument/2006/customXml" ds:itemID="{9F62E5C3-BCAE-42D4-8F41-2422F27E0B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 1.1</vt:lpstr>
      <vt:lpstr>TASK 1.2</vt:lpstr>
      <vt:lpstr>TASK 2</vt:lpstr>
      <vt:lpstr>TASK 3</vt:lpstr>
      <vt:lpstr>TASK 4.1 - 4.3</vt:lpstr>
      <vt:lpstr>Sheet 4.4 - 4.5</vt:lpstr>
      <vt:lpstr>Sheet 4.6</vt:lpstr>
      <vt:lpstr>TASK 4.7</vt:lpstr>
      <vt:lpstr>TASK 4.8</vt:lpstr>
      <vt:lpstr>TASK 4.9</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2023-12-13T15:40:21Z</cp:lastPrinted>
  <dcterms:created xsi:type="dcterms:W3CDTF">2023-12-12T12:33:36Z</dcterms:created>
  <dcterms:modified xsi:type="dcterms:W3CDTF">2024-03-06T15:25:44Z</dcterms:modified>
</cp:coreProperties>
</file>