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emester II\Statistics\Labwork\"/>
    </mc:Choice>
  </mc:AlternateContent>
  <xr:revisionPtr revIDLastSave="0" documentId="13_ncr:1_{83608899-E348-45B4-8D18-0928F18DBB7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C73" i="1" l="1"/>
  <c r="C74" i="1" s="1"/>
  <c r="C75" i="1" s="1"/>
  <c r="C55" i="1" l="1"/>
  <c r="E42" i="1"/>
  <c r="E43" i="1" s="1"/>
  <c r="C47" i="1" s="1"/>
  <c r="C27" i="1"/>
  <c r="C30" i="1" s="1"/>
  <c r="C16" i="1"/>
  <c r="C18" i="1"/>
  <c r="C17" i="1"/>
  <c r="C60" i="1" l="1"/>
  <c r="C58" i="1"/>
  <c r="C59" i="1"/>
  <c r="C31" i="1"/>
  <c r="C32" i="1"/>
  <c r="C46" i="1"/>
  <c r="C19" i="1"/>
  <c r="C61" i="1" l="1"/>
  <c r="E27" i="1"/>
  <c r="C33" i="1" s="1"/>
  <c r="C34" i="1" l="1"/>
  <c r="C35" i="1"/>
</calcChain>
</file>

<file path=xl/sharedStrings.xml><?xml version="1.0" encoding="utf-8"?>
<sst xmlns="http://schemas.openxmlformats.org/spreadsheetml/2006/main" count="115" uniqueCount="92">
  <si>
    <t>Solution:</t>
  </si>
  <si>
    <t>Purchase TV</t>
  </si>
  <si>
    <t>Purchase DVD</t>
  </si>
  <si>
    <t>Yes</t>
  </si>
  <si>
    <t>No</t>
  </si>
  <si>
    <t>Given,</t>
  </si>
  <si>
    <t>n(TV)</t>
  </si>
  <si>
    <t>n(DVD)</t>
  </si>
  <si>
    <t>n(S)</t>
  </si>
  <si>
    <t>P(TV)</t>
  </si>
  <si>
    <t>Probability</t>
  </si>
  <si>
    <t>Value</t>
  </si>
  <si>
    <t>Formula</t>
  </si>
  <si>
    <t>a)</t>
  </si>
  <si>
    <t>b)</t>
  </si>
  <si>
    <t>n(TV and DVD)</t>
  </si>
  <si>
    <t>P(TV andDVD)</t>
  </si>
  <si>
    <t>c)</t>
  </si>
  <si>
    <t>P(TV or DVD)</t>
  </si>
  <si>
    <t>d)</t>
  </si>
  <si>
    <t>P(DVD/TV)</t>
  </si>
  <si>
    <t xml:space="preserve"> =C10/C12</t>
  </si>
  <si>
    <t xml:space="preserve"> =E10/C12</t>
  </si>
  <si>
    <t xml:space="preserve"> =C10+C11-E10</t>
  </si>
  <si>
    <t>n(M I)</t>
  </si>
  <si>
    <t>n(M II)</t>
  </si>
  <si>
    <t>n(M III)</t>
  </si>
  <si>
    <t>P(M I/D)</t>
  </si>
  <si>
    <t>P(M II/D)</t>
  </si>
  <si>
    <t>P(M III/D)</t>
  </si>
  <si>
    <t>Now,</t>
  </si>
  <si>
    <t>P(M I)</t>
  </si>
  <si>
    <t>Probabilty</t>
  </si>
  <si>
    <t>P(M II)</t>
  </si>
  <si>
    <t>P(M III)</t>
  </si>
  <si>
    <t>P(D/M I)</t>
  </si>
  <si>
    <t>P(D/M II)</t>
  </si>
  <si>
    <t>P(D/M III)</t>
  </si>
  <si>
    <t>P(D)</t>
  </si>
  <si>
    <t>i)</t>
  </si>
  <si>
    <t>ii)</t>
  </si>
  <si>
    <t>iii)</t>
  </si>
  <si>
    <t xml:space="preserve"> =C23/C26</t>
  </si>
  <si>
    <t xml:space="preserve"> =C24/C26</t>
  </si>
  <si>
    <t xml:space="preserve"> =C25/C26</t>
  </si>
  <si>
    <t xml:space="preserve"> =(C29*E23)/E26</t>
  </si>
  <si>
    <t xml:space="preserve"> =(C30*E24)/E26</t>
  </si>
  <si>
    <t xml:space="preserve"> =(C31*E25)/E26</t>
  </si>
  <si>
    <t>Laptops</t>
  </si>
  <si>
    <t>Quantity</t>
  </si>
  <si>
    <t>Dell</t>
  </si>
  <si>
    <t>Lenevo</t>
  </si>
  <si>
    <t>Acer</t>
  </si>
  <si>
    <t>Total</t>
  </si>
  <si>
    <t>n</t>
  </si>
  <si>
    <t>selection</t>
  </si>
  <si>
    <t>P(Both Lenevo)</t>
  </si>
  <si>
    <t>P(Dell and Acer)</t>
  </si>
  <si>
    <t xml:space="preserve"> =(COMBIN(C41,E40)/E42)</t>
  </si>
  <si>
    <t xml:space="preserve"> =(COMBIN(C40,E40)*COMBIN(C42,E40)/E42)</t>
  </si>
  <si>
    <t>P(A)</t>
  </si>
  <si>
    <t>P(B)</t>
  </si>
  <si>
    <t>P( C)</t>
  </si>
  <si>
    <t>P(D/A)</t>
  </si>
  <si>
    <t>P(D/B)</t>
  </si>
  <si>
    <t>P(D/C)</t>
  </si>
  <si>
    <t>P(A/D)</t>
  </si>
  <si>
    <t>P(B/D)</t>
  </si>
  <si>
    <t>P(C/D)</t>
  </si>
  <si>
    <t>P(B/D)+P(C/D)</t>
  </si>
  <si>
    <t xml:space="preserve"> =(C51*E51)/C54</t>
  </si>
  <si>
    <t xml:space="preserve"> =(C52*E52)/C54</t>
  </si>
  <si>
    <t xml:space="preserve"> =(C53*E53)/C54</t>
  </si>
  <si>
    <t xml:space="preserve"> =C58+C59</t>
  </si>
  <si>
    <t>Let N = Numerical method</t>
  </si>
  <si>
    <t>C = Computer graphics</t>
  </si>
  <si>
    <t>P(N)</t>
  </si>
  <si>
    <t>P(G)</t>
  </si>
  <si>
    <t xml:space="preserve">Value </t>
  </si>
  <si>
    <t>P(N and G)</t>
  </si>
  <si>
    <t>P(N or G)</t>
  </si>
  <si>
    <t>P(N or G)comp</t>
  </si>
  <si>
    <t xml:space="preserve"> =C68*C69</t>
  </si>
  <si>
    <t xml:space="preserve"> =C68+C69-C72</t>
  </si>
  <si>
    <t xml:space="preserve"> =1-C73</t>
  </si>
  <si>
    <t xml:space="preserve">1) The following table shows the survey result regarding the purchase behavior of TV’s and </t>
  </si>
  <si>
    <t xml:space="preserve">    DVD players in the last six months of 300 household.</t>
  </si>
  <si>
    <t xml:space="preserve"> =C16/C15</t>
  </si>
  <si>
    <t>4) What is the probability that it was made by   (i) Machine A    (ii) Machine B or C</t>
  </si>
  <si>
    <t>3) Find the probability that   (i) Both Laptops are Lenovo   (ii) Dell and Acer Laptop</t>
  </si>
  <si>
    <t>2) What is the probability that it comes from the output of   (i) Machine I   (ii) Machine II   (iii) Machine III</t>
  </si>
  <si>
    <t>5) Find the probability that student passes in   (i) Both subjects   (ii) At least one subject   (iii) None of subjects.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</si>
</sst>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 vertical="center" indent="1"/>
    </xf>
    <xf numFmtId="0" fontId="3" fillId="0" borderId="1" xfId="0" applyFont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2" fillId="0" borderId="6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0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3" fillId="0" borderId="14" xfId="0" applyFont="1" applyFill="1" applyBorder="1" applyAlignment="1">
      <alignment vertical="center" wrapText="1"/>
    </xf>
    <xf numFmtId="0" fontId="1" fillId="0" borderId="0" xfId="0" applyFont="1"/>
    <xf numFmtId="0" fontId="1" fillId="0" borderId="6" xfId="0" applyFont="1" applyBorder="1"/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" fillId="0" borderId="7" xfId="0" applyFont="1" applyBorder="1"/>
    <xf numFmtId="0" fontId="1" fillId="0" borderId="16" xfId="0" applyFont="1" applyBorder="1"/>
    <xf numFmtId="0" fontId="1" fillId="0" borderId="0" xfId="0" applyFont="1"/>
    <xf numFmtId="0" fontId="1" fillId="0" borderId="7" xfId="0" applyFont="1" applyBorder="1" applyAlignment="1"/>
    <xf numFmtId="164" fontId="1" fillId="0" borderId="0" xfId="0" applyNumberFormat="1" applyFont="1" applyBorder="1"/>
    <xf numFmtId="0" fontId="1" fillId="0" borderId="0" xfId="0" applyFont="1" applyFill="1" applyBorder="1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/>
    <xf numFmtId="0" fontId="4" fillId="0" borderId="1" xfId="0" applyFont="1" applyBorder="1" applyAlignment="1">
      <alignment vertical="center" wrapText="1"/>
    </xf>
    <xf numFmtId="164" fontId="2" fillId="0" borderId="6" xfId="0" applyNumberFormat="1" applyFont="1" applyBorder="1"/>
    <xf numFmtId="0" fontId="2" fillId="0" borderId="8" xfId="0" applyFont="1" applyBorder="1"/>
    <xf numFmtId="0" fontId="2" fillId="0" borderId="9" xfId="0" applyFont="1" applyBorder="1"/>
    <xf numFmtId="0" fontId="1" fillId="0" borderId="17" xfId="0" applyFont="1" applyBorder="1"/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1" fillId="0" borderId="21" xfId="0" applyFont="1" applyBorder="1"/>
    <xf numFmtId="0" fontId="1" fillId="0" borderId="22" xfId="0" applyFont="1" applyBorder="1" applyAlignment="1"/>
    <xf numFmtId="0" fontId="1" fillId="0" borderId="22" xfId="0" applyFont="1" applyBorder="1"/>
    <xf numFmtId="0" fontId="1" fillId="0" borderId="23" xfId="0" applyFont="1" applyBorder="1"/>
    <xf numFmtId="0" fontId="2" fillId="0" borderId="24" xfId="0" applyFont="1" applyBorder="1"/>
    <xf numFmtId="164" fontId="2" fillId="0" borderId="24" xfId="0" applyNumberFormat="1" applyFont="1" applyBorder="1"/>
    <xf numFmtId="0" fontId="1" fillId="0" borderId="25" xfId="0" applyFont="1" applyFill="1" applyBorder="1"/>
    <xf numFmtId="0" fontId="1" fillId="0" borderId="26" xfId="0" applyFont="1" applyFill="1" applyBorder="1"/>
    <xf numFmtId="0" fontId="1" fillId="0" borderId="27" xfId="0" applyFont="1" applyBorder="1"/>
    <xf numFmtId="0" fontId="2" fillId="0" borderId="18" xfId="0" applyFont="1" applyBorder="1"/>
    <xf numFmtId="0" fontId="2" fillId="0" borderId="28" xfId="0" applyFont="1" applyBorder="1"/>
    <xf numFmtId="0" fontId="1" fillId="0" borderId="29" xfId="0" applyFont="1" applyBorder="1"/>
    <xf numFmtId="0" fontId="1" fillId="0" borderId="30" xfId="0" applyFont="1" applyBorder="1"/>
    <xf numFmtId="0" fontId="1" fillId="0" borderId="31" xfId="0" applyFont="1" applyBorder="1"/>
    <xf numFmtId="0" fontId="1" fillId="0" borderId="32" xfId="0" applyFont="1" applyBorder="1"/>
    <xf numFmtId="0" fontId="2" fillId="0" borderId="19" xfId="0" applyFont="1" applyBorder="1"/>
    <xf numFmtId="0" fontId="2" fillId="0" borderId="33" xfId="0" applyFont="1" applyBorder="1"/>
    <xf numFmtId="0" fontId="2" fillId="0" borderId="20" xfId="0" applyFont="1" applyBorder="1"/>
    <xf numFmtId="0" fontId="1" fillId="0" borderId="24" xfId="0" applyFont="1" applyBorder="1"/>
    <xf numFmtId="0" fontId="1" fillId="0" borderId="32" xfId="0" applyFont="1" applyBorder="1"/>
    <xf numFmtId="0" fontId="2" fillId="0" borderId="17" xfId="0" applyFont="1" applyBorder="1"/>
    <xf numFmtId="0" fontId="2" fillId="0" borderId="21" xfId="0" applyFont="1" applyBorder="1"/>
    <xf numFmtId="0" fontId="2" fillId="0" borderId="2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5"/>
  <sheetViews>
    <sheetView tabSelected="1" view="pageLayout" topLeftCell="A66" zoomScaleNormal="100" workbookViewId="0">
      <selection activeCell="F74" sqref="F74"/>
    </sheetView>
  </sheetViews>
  <sheetFormatPr defaultColWidth="9.109375" defaultRowHeight="13.8" x14ac:dyDescent="0.25"/>
  <cols>
    <col min="1" max="1" width="7.5546875" style="1" customWidth="1"/>
    <col min="2" max="2" width="14.44140625" style="1" customWidth="1"/>
    <col min="3" max="3" width="9.109375" style="1"/>
    <col min="4" max="4" width="16.33203125" style="1" customWidth="1"/>
    <col min="5" max="16384" width="9.109375" style="1"/>
  </cols>
  <sheetData>
    <row r="1" spans="1:11" s="17" customFormat="1" x14ac:dyDescent="0.25"/>
    <row r="2" spans="1:11" x14ac:dyDescent="0.25">
      <c r="A2" s="30" t="s">
        <v>85</v>
      </c>
      <c r="B2" s="31"/>
      <c r="C2" s="31"/>
      <c r="D2" s="31"/>
      <c r="E2" s="31"/>
      <c r="F2" s="31"/>
      <c r="G2" s="31"/>
      <c r="H2" s="31"/>
      <c r="I2" s="31"/>
      <c r="J2" s="31"/>
      <c r="K2" s="31"/>
    </row>
    <row r="3" spans="1:11" ht="13.8" customHeight="1" x14ac:dyDescent="0.25">
      <c r="A3" s="30" t="s">
        <v>86</v>
      </c>
      <c r="B3" s="30"/>
      <c r="C3" s="30"/>
      <c r="D3" s="30"/>
      <c r="E3" s="30"/>
      <c r="F3" s="30"/>
      <c r="G3" s="30"/>
      <c r="H3" s="30"/>
      <c r="I3" s="30"/>
      <c r="J3" s="30"/>
      <c r="K3" s="30"/>
    </row>
    <row r="4" spans="1:11" x14ac:dyDescent="0.25">
      <c r="B4" s="2" t="s">
        <v>0</v>
      </c>
    </row>
    <row r="5" spans="1:11" x14ac:dyDescent="0.25">
      <c r="B5" s="3" t="s">
        <v>5</v>
      </c>
    </row>
    <row r="6" spans="1:11" ht="31.5" customHeight="1" x14ac:dyDescent="0.25">
      <c r="B6" s="19" t="s">
        <v>1</v>
      </c>
      <c r="C6" s="21" t="s">
        <v>2</v>
      </c>
      <c r="D6" s="22"/>
    </row>
    <row r="7" spans="1:11" x14ac:dyDescent="0.25">
      <c r="B7" s="20"/>
      <c r="C7" s="32" t="s">
        <v>3</v>
      </c>
      <c r="D7" s="32" t="s">
        <v>4</v>
      </c>
    </row>
    <row r="8" spans="1:11" x14ac:dyDescent="0.25">
      <c r="B8" s="32" t="s">
        <v>3</v>
      </c>
      <c r="C8" s="4">
        <v>38</v>
      </c>
      <c r="D8" s="4">
        <v>42</v>
      </c>
    </row>
    <row r="9" spans="1:11" x14ac:dyDescent="0.25">
      <c r="B9" s="32" t="s">
        <v>4</v>
      </c>
      <c r="C9" s="4">
        <v>70</v>
      </c>
      <c r="D9" s="4">
        <v>150</v>
      </c>
    </row>
    <row r="11" spans="1:11" x14ac:dyDescent="0.25">
      <c r="B11" s="7" t="s">
        <v>6</v>
      </c>
      <c r="C11" s="8">
        <v>42</v>
      </c>
      <c r="D11" s="8" t="s">
        <v>15</v>
      </c>
      <c r="E11" s="9">
        <v>38</v>
      </c>
    </row>
    <row r="12" spans="1:11" x14ac:dyDescent="0.25">
      <c r="B12" s="10" t="s">
        <v>7</v>
      </c>
      <c r="C12" s="5">
        <v>108</v>
      </c>
      <c r="D12" s="11"/>
      <c r="E12" s="12"/>
    </row>
    <row r="13" spans="1:11" x14ac:dyDescent="0.25">
      <c r="B13" s="13" t="s">
        <v>8</v>
      </c>
      <c r="C13" s="16">
        <v>150</v>
      </c>
      <c r="D13" s="14"/>
      <c r="E13" s="15"/>
    </row>
    <row r="14" spans="1:11" ht="14.4" thickBot="1" x14ac:dyDescent="0.3">
      <c r="C14" s="5"/>
    </row>
    <row r="15" spans="1:11" x14ac:dyDescent="0.25">
      <c r="A15" s="36"/>
      <c r="B15" s="37" t="s">
        <v>10</v>
      </c>
      <c r="C15" s="37" t="s">
        <v>11</v>
      </c>
      <c r="D15" s="38" t="s">
        <v>12</v>
      </c>
      <c r="E15" s="39"/>
    </row>
    <row r="16" spans="1:11" x14ac:dyDescent="0.25">
      <c r="A16" s="40" t="s">
        <v>13</v>
      </c>
      <c r="B16" s="6" t="s">
        <v>9</v>
      </c>
      <c r="C16" s="6">
        <f>C11/C13</f>
        <v>0.28000000000000003</v>
      </c>
      <c r="D16" s="26" t="s">
        <v>21</v>
      </c>
      <c r="E16" s="41"/>
    </row>
    <row r="17" spans="1:11" x14ac:dyDescent="0.25">
      <c r="A17" s="40" t="s">
        <v>14</v>
      </c>
      <c r="B17" s="6" t="s">
        <v>16</v>
      </c>
      <c r="C17" s="33">
        <f>E11/C13</f>
        <v>0.25333333333333335</v>
      </c>
      <c r="D17" s="23" t="s">
        <v>22</v>
      </c>
      <c r="E17" s="42"/>
    </row>
    <row r="18" spans="1:11" x14ac:dyDescent="0.25">
      <c r="A18" s="40" t="s">
        <v>17</v>
      </c>
      <c r="B18" s="6" t="s">
        <v>18</v>
      </c>
      <c r="C18" s="6">
        <f>C11+C12-E11</f>
        <v>112</v>
      </c>
      <c r="D18" s="23" t="s">
        <v>23</v>
      </c>
      <c r="E18" s="42"/>
    </row>
    <row r="19" spans="1:11" ht="14.4" thickBot="1" x14ac:dyDescent="0.3">
      <c r="A19" s="43" t="s">
        <v>19</v>
      </c>
      <c r="B19" s="44" t="s">
        <v>20</v>
      </c>
      <c r="C19" s="45">
        <f>C17/C16</f>
        <v>0.90476190476190477</v>
      </c>
      <c r="D19" s="46" t="s">
        <v>87</v>
      </c>
      <c r="E19" s="47"/>
    </row>
    <row r="20" spans="1:11" s="17" customFormat="1" x14ac:dyDescent="0.25">
      <c r="A20" s="11"/>
      <c r="B20" s="11"/>
      <c r="C20" s="27"/>
      <c r="D20" s="28"/>
      <c r="E20" s="28"/>
    </row>
    <row r="22" spans="1:11" x14ac:dyDescent="0.25">
      <c r="A22" s="29" t="s">
        <v>90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</row>
    <row r="23" spans="1:11" x14ac:dyDescent="0.25">
      <c r="B23" s="2" t="s">
        <v>0</v>
      </c>
    </row>
    <row r="24" spans="1:11" x14ac:dyDescent="0.25">
      <c r="B24" s="7" t="s">
        <v>24</v>
      </c>
      <c r="C24" s="8">
        <v>3000</v>
      </c>
      <c r="D24" s="8" t="s">
        <v>35</v>
      </c>
      <c r="E24" s="9">
        <v>0.03</v>
      </c>
    </row>
    <row r="25" spans="1:11" x14ac:dyDescent="0.25">
      <c r="B25" s="10" t="s">
        <v>25</v>
      </c>
      <c r="C25" s="11">
        <v>2500</v>
      </c>
      <c r="D25" s="11" t="s">
        <v>36</v>
      </c>
      <c r="E25" s="12">
        <v>1.2E-2</v>
      </c>
    </row>
    <row r="26" spans="1:11" x14ac:dyDescent="0.25">
      <c r="B26" s="10" t="s">
        <v>26</v>
      </c>
      <c r="C26" s="11">
        <v>4500</v>
      </c>
      <c r="D26" s="11" t="s">
        <v>37</v>
      </c>
      <c r="E26" s="12">
        <v>0.02</v>
      </c>
    </row>
    <row r="27" spans="1:11" x14ac:dyDescent="0.25">
      <c r="B27" s="13" t="s">
        <v>8</v>
      </c>
      <c r="C27" s="14">
        <f>SUM(C24:C26)</f>
        <v>10000</v>
      </c>
      <c r="D27" s="14" t="s">
        <v>38</v>
      </c>
      <c r="E27" s="15">
        <f>C30*E24+C31*E25+C32*E26</f>
        <v>2.1000000000000001E-2</v>
      </c>
    </row>
    <row r="28" spans="1:11" ht="14.4" thickBot="1" x14ac:dyDescent="0.3">
      <c r="B28" s="1" t="s">
        <v>30</v>
      </c>
    </row>
    <row r="29" spans="1:11" x14ac:dyDescent="0.25">
      <c r="A29" s="48"/>
      <c r="B29" s="49" t="s">
        <v>32</v>
      </c>
      <c r="C29" s="49" t="s">
        <v>11</v>
      </c>
      <c r="D29" s="50" t="s">
        <v>12</v>
      </c>
    </row>
    <row r="30" spans="1:11" x14ac:dyDescent="0.25">
      <c r="A30" s="51"/>
      <c r="B30" s="6" t="s">
        <v>31</v>
      </c>
      <c r="C30" s="6">
        <f>C24/C27</f>
        <v>0.3</v>
      </c>
      <c r="D30" s="52" t="s">
        <v>42</v>
      </c>
    </row>
    <row r="31" spans="1:11" x14ac:dyDescent="0.25">
      <c r="A31" s="51"/>
      <c r="B31" s="6" t="s">
        <v>33</v>
      </c>
      <c r="C31" s="6">
        <f>C25/C27</f>
        <v>0.25</v>
      </c>
      <c r="D31" s="52" t="s">
        <v>43</v>
      </c>
    </row>
    <row r="32" spans="1:11" x14ac:dyDescent="0.25">
      <c r="A32" s="51"/>
      <c r="B32" s="6" t="s">
        <v>34</v>
      </c>
      <c r="C32" s="6">
        <f>C26/C27</f>
        <v>0.45</v>
      </c>
      <c r="D32" s="52" t="s">
        <v>44</v>
      </c>
    </row>
    <row r="33" spans="1:11" x14ac:dyDescent="0.25">
      <c r="A33" s="51" t="s">
        <v>39</v>
      </c>
      <c r="B33" s="6" t="s">
        <v>27</v>
      </c>
      <c r="C33" s="33">
        <f>(C30*E24)/E27</f>
        <v>0.42857142857142849</v>
      </c>
      <c r="D33" s="52" t="s">
        <v>45</v>
      </c>
    </row>
    <row r="34" spans="1:11" x14ac:dyDescent="0.25">
      <c r="A34" s="51" t="s">
        <v>40</v>
      </c>
      <c r="B34" s="6" t="s">
        <v>28</v>
      </c>
      <c r="C34" s="33">
        <f>(C31*E25)/E27</f>
        <v>0.14285714285714285</v>
      </c>
      <c r="D34" s="52" t="s">
        <v>46</v>
      </c>
    </row>
    <row r="35" spans="1:11" ht="14.4" thickBot="1" x14ac:dyDescent="0.3">
      <c r="A35" s="53" t="s">
        <v>41</v>
      </c>
      <c r="B35" s="44" t="s">
        <v>29</v>
      </c>
      <c r="C35" s="45">
        <f>(C32*E26)/E27</f>
        <v>0.4285714285714286</v>
      </c>
      <c r="D35" s="54" t="s">
        <v>47</v>
      </c>
    </row>
    <row r="36" spans="1:11" s="17" customFormat="1" x14ac:dyDescent="0.25">
      <c r="B36" s="11"/>
      <c r="C36" s="27"/>
      <c r="D36" s="11"/>
    </row>
    <row r="38" spans="1:11" x14ac:dyDescent="0.25">
      <c r="A38" s="29" t="s">
        <v>89</v>
      </c>
      <c r="B38" s="29"/>
      <c r="C38" s="29"/>
      <c r="D38" s="29"/>
      <c r="E38" s="29"/>
      <c r="F38" s="29"/>
      <c r="G38" s="29"/>
      <c r="H38" s="29"/>
      <c r="I38" s="29"/>
      <c r="J38" s="29"/>
      <c r="K38" s="29"/>
    </row>
    <row r="39" spans="1:11" x14ac:dyDescent="0.25">
      <c r="B39" s="2" t="s">
        <v>0</v>
      </c>
    </row>
    <row r="40" spans="1:11" x14ac:dyDescent="0.25">
      <c r="B40" s="34" t="s">
        <v>48</v>
      </c>
      <c r="C40" s="35" t="s">
        <v>49</v>
      </c>
      <c r="D40" s="8"/>
      <c r="E40" s="9"/>
    </row>
    <row r="41" spans="1:11" x14ac:dyDescent="0.25">
      <c r="B41" s="10" t="s">
        <v>50</v>
      </c>
      <c r="C41" s="11">
        <v>6</v>
      </c>
      <c r="D41" s="11" t="s">
        <v>55</v>
      </c>
      <c r="E41" s="12">
        <v>2</v>
      </c>
    </row>
    <row r="42" spans="1:11" x14ac:dyDescent="0.25">
      <c r="B42" s="10" t="s">
        <v>51</v>
      </c>
      <c r="C42" s="11">
        <v>9</v>
      </c>
      <c r="D42" s="11" t="s">
        <v>53</v>
      </c>
      <c r="E42" s="12">
        <f>SUM(C41:C43)</f>
        <v>20</v>
      </c>
    </row>
    <row r="43" spans="1:11" x14ac:dyDescent="0.25">
      <c r="B43" s="13" t="s">
        <v>52</v>
      </c>
      <c r="C43" s="14">
        <v>5</v>
      </c>
      <c r="D43" s="14" t="s">
        <v>54</v>
      </c>
      <c r="E43" s="15">
        <f>COMBIN(E42,E41)</f>
        <v>190</v>
      </c>
    </row>
    <row r="44" spans="1:11" ht="14.4" thickBot="1" x14ac:dyDescent="0.3"/>
    <row r="45" spans="1:11" x14ac:dyDescent="0.25">
      <c r="A45" s="36"/>
      <c r="B45" s="49" t="s">
        <v>10</v>
      </c>
      <c r="C45" s="49" t="s">
        <v>11</v>
      </c>
      <c r="D45" s="55" t="s">
        <v>12</v>
      </c>
      <c r="E45" s="56"/>
      <c r="F45" s="56"/>
      <c r="G45" s="57"/>
    </row>
    <row r="46" spans="1:11" x14ac:dyDescent="0.25">
      <c r="A46" s="40" t="s">
        <v>39</v>
      </c>
      <c r="B46" s="6" t="s">
        <v>56</v>
      </c>
      <c r="C46" s="33">
        <f>(COMBIN(C42,E41)/E43)</f>
        <v>0.18947368421052632</v>
      </c>
      <c r="D46" s="23" t="s">
        <v>58</v>
      </c>
      <c r="E46" s="24"/>
      <c r="F46" s="24"/>
      <c r="G46" s="42"/>
    </row>
    <row r="47" spans="1:11" ht="14.4" thickBot="1" x14ac:dyDescent="0.3">
      <c r="A47" s="43" t="s">
        <v>40</v>
      </c>
      <c r="B47" s="44" t="s">
        <v>57</v>
      </c>
      <c r="C47" s="45">
        <f>(COMBIN(C41,E41)*COMBIN(C43,E41)/E43)</f>
        <v>0.78947368421052633</v>
      </c>
      <c r="D47" s="58" t="s">
        <v>59</v>
      </c>
      <c r="E47" s="58"/>
      <c r="F47" s="58"/>
      <c r="G47" s="59"/>
    </row>
    <row r="48" spans="1:11" s="17" customFormat="1" x14ac:dyDescent="0.25">
      <c r="A48" s="11"/>
      <c r="B48" s="11"/>
      <c r="C48" s="27"/>
      <c r="D48" s="11"/>
      <c r="E48" s="11"/>
      <c r="F48" s="11"/>
      <c r="G48" s="11"/>
    </row>
    <row r="50" spans="1:11" x14ac:dyDescent="0.25">
      <c r="A50" s="29" t="s">
        <v>88</v>
      </c>
      <c r="B50" s="29"/>
      <c r="C50" s="29"/>
      <c r="D50" s="29"/>
      <c r="E50" s="29"/>
      <c r="F50" s="29"/>
      <c r="G50" s="29"/>
      <c r="H50" s="29"/>
      <c r="I50" s="29"/>
      <c r="J50" s="29"/>
      <c r="K50" s="29"/>
    </row>
    <row r="51" spans="1:11" x14ac:dyDescent="0.25">
      <c r="B51" s="2" t="s">
        <v>0</v>
      </c>
    </row>
    <row r="52" spans="1:11" x14ac:dyDescent="0.25">
      <c r="B52" s="7" t="s">
        <v>60</v>
      </c>
      <c r="C52" s="8">
        <v>0.3</v>
      </c>
      <c r="D52" s="8" t="s">
        <v>63</v>
      </c>
      <c r="E52" s="9">
        <v>0.02</v>
      </c>
    </row>
    <row r="53" spans="1:11" x14ac:dyDescent="0.25">
      <c r="B53" s="10" t="s">
        <v>61</v>
      </c>
      <c r="C53" s="11">
        <v>0.45</v>
      </c>
      <c r="D53" s="11" t="s">
        <v>64</v>
      </c>
      <c r="E53" s="12">
        <v>0.03</v>
      </c>
    </row>
    <row r="54" spans="1:11" x14ac:dyDescent="0.25">
      <c r="B54" s="10" t="s">
        <v>62</v>
      </c>
      <c r="C54" s="11">
        <v>0.25</v>
      </c>
      <c r="D54" s="11" t="s">
        <v>65</v>
      </c>
      <c r="E54" s="12">
        <v>0.02</v>
      </c>
    </row>
    <row r="55" spans="1:11" x14ac:dyDescent="0.25">
      <c r="B55" s="13" t="s">
        <v>38</v>
      </c>
      <c r="C55" s="14">
        <f>C52*E52+C53*E53+C54*E54</f>
        <v>2.4500000000000001E-2</v>
      </c>
      <c r="D55" s="14"/>
      <c r="E55" s="15"/>
    </row>
    <row r="56" spans="1:11" ht="14.4" thickBot="1" x14ac:dyDescent="0.3">
      <c r="B56" s="11"/>
      <c r="C56" s="11"/>
      <c r="D56" s="11"/>
      <c r="E56" s="11"/>
    </row>
    <row r="57" spans="1:11" x14ac:dyDescent="0.25">
      <c r="A57" s="36"/>
      <c r="B57" s="49" t="s">
        <v>10</v>
      </c>
      <c r="C57" s="49" t="s">
        <v>11</v>
      </c>
      <c r="D57" s="50" t="s">
        <v>12</v>
      </c>
    </row>
    <row r="58" spans="1:11" x14ac:dyDescent="0.25">
      <c r="A58" s="40" t="s">
        <v>39</v>
      </c>
      <c r="B58" s="6" t="s">
        <v>66</v>
      </c>
      <c r="C58" s="33">
        <f>(C52*E52)/C55</f>
        <v>0.24489795918367346</v>
      </c>
      <c r="D58" s="52" t="s">
        <v>70</v>
      </c>
    </row>
    <row r="59" spans="1:11" x14ac:dyDescent="0.25">
      <c r="A59" s="40"/>
      <c r="B59" s="6" t="s">
        <v>67</v>
      </c>
      <c r="C59" s="33">
        <f>(C53*E53)/C55</f>
        <v>0.55102040816326525</v>
      </c>
      <c r="D59" s="52" t="s">
        <v>71</v>
      </c>
    </row>
    <row r="60" spans="1:11" x14ac:dyDescent="0.25">
      <c r="A60" s="40"/>
      <c r="B60" s="6" t="s">
        <v>68</v>
      </c>
      <c r="C60" s="33">
        <f>(C54*E54)/C55</f>
        <v>0.20408163265306123</v>
      </c>
      <c r="D60" s="52" t="s">
        <v>72</v>
      </c>
    </row>
    <row r="61" spans="1:11" ht="14.4" thickBot="1" x14ac:dyDescent="0.3">
      <c r="A61" s="43" t="s">
        <v>40</v>
      </c>
      <c r="B61" s="44" t="s">
        <v>69</v>
      </c>
      <c r="C61" s="45">
        <f>C59+C60</f>
        <v>0.75510204081632648</v>
      </c>
      <c r="D61" s="54" t="s">
        <v>73</v>
      </c>
    </row>
    <row r="62" spans="1:11" s="17" customFormat="1" x14ac:dyDescent="0.25">
      <c r="A62" s="11"/>
      <c r="B62" s="11"/>
      <c r="C62" s="27"/>
      <c r="D62" s="11"/>
    </row>
    <row r="64" spans="1:11" x14ac:dyDescent="0.25">
      <c r="A64" s="29" t="s">
        <v>91</v>
      </c>
      <c r="B64" s="29"/>
      <c r="C64" s="29"/>
      <c r="D64" s="29"/>
      <c r="E64" s="29"/>
      <c r="F64" s="29"/>
      <c r="G64" s="29"/>
      <c r="H64" s="29"/>
      <c r="I64" s="29"/>
      <c r="J64" s="29"/>
      <c r="K64" s="29"/>
    </row>
    <row r="65" spans="2:4" x14ac:dyDescent="0.25">
      <c r="B65" s="2" t="s">
        <v>0</v>
      </c>
    </row>
    <row r="66" spans="2:4" x14ac:dyDescent="0.25">
      <c r="B66" s="25" t="s">
        <v>74</v>
      </c>
      <c r="C66" s="25"/>
    </row>
    <row r="67" spans="2:4" x14ac:dyDescent="0.25">
      <c r="B67" s="25" t="s">
        <v>75</v>
      </c>
      <c r="C67" s="25"/>
    </row>
    <row r="68" spans="2:4" x14ac:dyDescent="0.25">
      <c r="B68" s="1" t="s">
        <v>5</v>
      </c>
    </row>
    <row r="69" spans="2:4" x14ac:dyDescent="0.25">
      <c r="B69" s="18" t="s">
        <v>76</v>
      </c>
      <c r="C69" s="18">
        <v>0.75</v>
      </c>
      <c r="D69" s="11"/>
    </row>
    <row r="70" spans="2:4" x14ac:dyDescent="0.25">
      <c r="B70" s="18" t="s">
        <v>77</v>
      </c>
      <c r="C70" s="18">
        <v>0.85</v>
      </c>
      <c r="D70" s="11"/>
    </row>
    <row r="71" spans="2:4" ht="14.4" thickBot="1" x14ac:dyDescent="0.3">
      <c r="B71" s="11"/>
      <c r="C71" s="11"/>
      <c r="D71" s="11"/>
    </row>
    <row r="72" spans="2:4" x14ac:dyDescent="0.25">
      <c r="B72" s="60" t="s">
        <v>10</v>
      </c>
      <c r="C72" s="49" t="s">
        <v>78</v>
      </c>
      <c r="D72" s="50" t="s">
        <v>12</v>
      </c>
    </row>
    <row r="73" spans="2:4" x14ac:dyDescent="0.25">
      <c r="B73" s="61" t="s">
        <v>79</v>
      </c>
      <c r="C73" s="6">
        <f>C69*C70</f>
        <v>0.63749999999999996</v>
      </c>
      <c r="D73" s="52" t="s">
        <v>82</v>
      </c>
    </row>
    <row r="74" spans="2:4" x14ac:dyDescent="0.25">
      <c r="B74" s="61" t="s">
        <v>80</v>
      </c>
      <c r="C74" s="6">
        <f>C69+C70-C73</f>
        <v>0.96250000000000013</v>
      </c>
      <c r="D74" s="52" t="s">
        <v>83</v>
      </c>
    </row>
    <row r="75" spans="2:4" ht="14.4" thickBot="1" x14ac:dyDescent="0.3">
      <c r="B75" s="62" t="s">
        <v>81</v>
      </c>
      <c r="C75" s="44">
        <f>1-C74</f>
        <v>3.7499999999999867E-2</v>
      </c>
      <c r="D75" s="54" t="s">
        <v>84</v>
      </c>
    </row>
  </sheetData>
  <mergeCells count="18">
    <mergeCell ref="A3:K3"/>
    <mergeCell ref="A2:K2"/>
    <mergeCell ref="A22:K22"/>
    <mergeCell ref="A38:K38"/>
    <mergeCell ref="A50:K50"/>
    <mergeCell ref="B66:C66"/>
    <mergeCell ref="B67:C67"/>
    <mergeCell ref="D17:E17"/>
    <mergeCell ref="D16:E16"/>
    <mergeCell ref="D15:E15"/>
    <mergeCell ref="A64:K64"/>
    <mergeCell ref="B6:B7"/>
    <mergeCell ref="C6:D6"/>
    <mergeCell ref="D47:G47"/>
    <mergeCell ref="D45:G45"/>
    <mergeCell ref="D46:G46"/>
    <mergeCell ref="D19:E19"/>
    <mergeCell ref="D18:E18"/>
  </mergeCells>
  <printOptions headings="1" gridLines="1"/>
  <pageMargins left="0.7" right="0.7" top="0.75" bottom="0.75" header="0.3" footer="0.3"/>
  <pageSetup scale="75" orientation="portrait" r:id="rId1"/>
  <headerFooter>
    <oddHeader>&amp;L&amp;"Times New Roman,Bold"Lab Work 2&amp;C&amp;"Times New Roman,Bold"Nikhil Rana
191810 'B'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 shrestha</dc:creator>
  <cp:lastModifiedBy>acer</cp:lastModifiedBy>
  <cp:lastPrinted>2021-09-14T14:37:35Z</cp:lastPrinted>
  <dcterms:created xsi:type="dcterms:W3CDTF">2021-04-11T00:12:04Z</dcterms:created>
  <dcterms:modified xsi:type="dcterms:W3CDTF">2021-09-14T15:15:00Z</dcterms:modified>
</cp:coreProperties>
</file>