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ocuments\NIKHIL DOC\"/>
    </mc:Choice>
  </mc:AlternateContent>
  <xr:revisionPtr revIDLastSave="0" documentId="13_ncr:1_{37870E8F-51C6-4CE8-9FC6-8B1B2BD684BD}" xr6:coauthVersionLast="47" xr6:coauthVersionMax="47" xr10:uidLastSave="{00000000-0000-0000-0000-000000000000}"/>
  <bookViews>
    <workbookView xWindow="-110" yWindow="-110" windowWidth="19420" windowHeight="10300" activeTab="1" xr2:uid="{BFFA7B4C-CE98-48E6-89D8-A7F01ECB6CB7}"/>
  </bookViews>
  <sheets>
    <sheet name="Sheet2" sheetId="3" r:id="rId1"/>
    <sheet name="employee data" sheetId="1" r:id="rId2"/>
    <sheet name="chart " sheetId="2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0" i="1" l="1"/>
  <c r="AB18" i="1"/>
  <c r="AC16" i="1"/>
  <c r="AA14" i="1"/>
  <c r="AA12" i="1"/>
  <c r="Z10" i="1"/>
  <c r="AD8" i="1"/>
  <c r="Z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</calcChain>
</file>

<file path=xl/sharedStrings.xml><?xml version="1.0" encoding="utf-8"?>
<sst xmlns="http://schemas.openxmlformats.org/spreadsheetml/2006/main" count="1066" uniqueCount="248">
  <si>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</si>
  <si>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</si>
  <si>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</si>
  <si>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</si>
  <si>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</si>
  <si>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</si>
  <si>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</si>
  <si>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</si>
  <si>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</si>
  <si>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</si>
  <si>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Joseph Little</t>
  </si>
  <si>
    <t>F</t>
  </si>
  <si>
    <t>IT</t>
  </si>
  <si>
    <t>North</t>
  </si>
  <si>
    <t>Jennifer Jordan</t>
  </si>
  <si>
    <t>M</t>
  </si>
  <si>
    <t>Mark Gomez</t>
  </si>
  <si>
    <t>HR</t>
  </si>
  <si>
    <t>West</t>
  </si>
  <si>
    <t>Thomas Keith</t>
  </si>
  <si>
    <t>Finance</t>
  </si>
  <si>
    <t>South</t>
  </si>
  <si>
    <t>Derrick Ray</t>
  </si>
  <si>
    <t>East</t>
  </si>
  <si>
    <t>Anthony Martinez</t>
  </si>
  <si>
    <t>Stephanie Murphy</t>
  </si>
  <si>
    <t>Courtney Newman</t>
  </si>
  <si>
    <t>Tanya Rodriguez</t>
  </si>
  <si>
    <t>Jeffery Foster</t>
  </si>
  <si>
    <t>Marketing</t>
  </si>
  <si>
    <t>Jasmine Martin</t>
  </si>
  <si>
    <t>Maria Hale</t>
  </si>
  <si>
    <t>Eric Smith</t>
  </si>
  <si>
    <t>Jason Calhoun</t>
  </si>
  <si>
    <t>Hannah Soto</t>
  </si>
  <si>
    <t>Robert Russo</t>
  </si>
  <si>
    <t>Kevin Knox</t>
  </si>
  <si>
    <t>Patricia Brown</t>
  </si>
  <si>
    <t>Monica Garcia</t>
  </si>
  <si>
    <t>Thomas Anderson</t>
  </si>
  <si>
    <t>Dr. Kristi Davis</t>
  </si>
  <si>
    <t>Amber Henderson</t>
  </si>
  <si>
    <t>Ariana Morrison MD</t>
  </si>
  <si>
    <t>Catherine Smith</t>
  </si>
  <si>
    <t>Jeffrey Richards</t>
  </si>
  <si>
    <t>Cody Richardson</t>
  </si>
  <si>
    <t>Kevin Edwards</t>
  </si>
  <si>
    <t>Kenneth Porter</t>
  </si>
  <si>
    <t>Victor Miller</t>
  </si>
  <si>
    <t>Jeffrey Ortiz</t>
  </si>
  <si>
    <t>Scott Brooks</t>
  </si>
  <si>
    <t>Brian Rivera</t>
  </si>
  <si>
    <t>Dr. Tammy Williams</t>
  </si>
  <si>
    <t>Monica Vance</t>
  </si>
  <si>
    <t>Lisa Brown</t>
  </si>
  <si>
    <t>Jonathan Romero</t>
  </si>
  <si>
    <t>Laura Bradford</t>
  </si>
  <si>
    <t>James Taylor</t>
  </si>
  <si>
    <t>Joseph Harris</t>
  </si>
  <si>
    <t>Cynthia Miller</t>
  </si>
  <si>
    <t>Donald Jones</t>
  </si>
  <si>
    <t>Mackenzie Foster</t>
  </si>
  <si>
    <t>Diana Goodwin</t>
  </si>
  <si>
    <t>Steven Ramirez</t>
  </si>
  <si>
    <t>Adam Friedman</t>
  </si>
  <si>
    <t>Matthew Wade</t>
  </si>
  <si>
    <t>George Graham</t>
  </si>
  <si>
    <t>Christina Murphy</t>
  </si>
  <si>
    <t>Jamie Kidd</t>
  </si>
  <si>
    <t>Linda Oneal</t>
  </si>
  <si>
    <t>Cristian Cantu</t>
  </si>
  <si>
    <t>Nicole Bailey</t>
  </si>
  <si>
    <t>Shannon Brown</t>
  </si>
  <si>
    <t>Laura Jones DDS</t>
  </si>
  <si>
    <t>Melissa Hernandez</t>
  </si>
  <si>
    <t>Elizabeth Robinson</t>
  </si>
  <si>
    <t>Tammy Beck</t>
  </si>
  <si>
    <t>Joseph Peters</t>
  </si>
  <si>
    <t>Brianna Robertson</t>
  </si>
  <si>
    <t>John Smith</t>
  </si>
  <si>
    <t>Austin Vaughn</t>
  </si>
  <si>
    <t>Alexis Smith</t>
  </si>
  <si>
    <t>Alyssa Watkins</t>
  </si>
  <si>
    <t>Mrs. Tammy Turner</t>
  </si>
  <si>
    <t>Amanda Hayes</t>
  </si>
  <si>
    <t>Raymond Mcclure</t>
  </si>
  <si>
    <t>Taylor Dillon</t>
  </si>
  <si>
    <t>April Roach</t>
  </si>
  <si>
    <t>Charles Skinner</t>
  </si>
  <si>
    <t>Vincent Huynh</t>
  </si>
  <si>
    <t>Felicia Taylor</t>
  </si>
  <si>
    <t>Mr. Andrew Kelly Jr.</t>
  </si>
  <si>
    <t>Ashley Wallace</t>
  </si>
  <si>
    <t>Roger Simmons</t>
  </si>
  <si>
    <t>Melissa Jones</t>
  </si>
  <si>
    <t>Daniel Howell</t>
  </si>
  <si>
    <t>Alexander Padilla</t>
  </si>
  <si>
    <t>Lynn Marsh</t>
  </si>
  <si>
    <t>Sandy Price</t>
  </si>
  <si>
    <t>James Walker</t>
  </si>
  <si>
    <t>Andre Hunt</t>
  </si>
  <si>
    <t>Richard Williams</t>
  </si>
  <si>
    <t>Lori Hamilton</t>
  </si>
  <si>
    <t>David Taylor</t>
  </si>
  <si>
    <t>Jeremy Beck</t>
  </si>
  <si>
    <t>Julie Barber</t>
  </si>
  <si>
    <t>Nancy Bishop</t>
  </si>
  <si>
    <t>Aaron Bates</t>
  </si>
  <si>
    <t>Jorge Harris</t>
  </si>
  <si>
    <t>Charlene Gomez</t>
  </si>
  <si>
    <t>Yolanda Heath</t>
  </si>
  <si>
    <t>Steven Ali</t>
  </si>
  <si>
    <t>Sandra Sims</t>
  </si>
  <si>
    <t>Jonathon Donovan</t>
  </si>
  <si>
    <t>Robert Trujillo</t>
  </si>
  <si>
    <t>Ryan Brown</t>
  </si>
  <si>
    <t>Candice Figueroa</t>
  </si>
  <si>
    <t>Daniel Mitchell</t>
  </si>
  <si>
    <t>Henry Whitney</t>
  </si>
  <si>
    <t>Sheri Warren</t>
  </si>
  <si>
    <t>Jeffrey West</t>
  </si>
  <si>
    <t>Samantha Mcneil MD</t>
  </si>
  <si>
    <t>Tyler Sanchez</t>
  </si>
  <si>
    <t>Evan Scott</t>
  </si>
  <si>
    <t>David Duffy</t>
  </si>
  <si>
    <t>Caleb Schwartz</t>
  </si>
  <si>
    <t>Andrea Elliott</t>
  </si>
  <si>
    <t>Anthony Kirby</t>
  </si>
  <si>
    <t>Jerry Vance</t>
  </si>
  <si>
    <t>Candice Koch</t>
  </si>
  <si>
    <t>Debra Jennings</t>
  </si>
  <si>
    <t>Nichole Taylor</t>
  </si>
  <si>
    <t>Patricia Richard</t>
  </si>
  <si>
    <t>Edward Kim</t>
  </si>
  <si>
    <t>Sonia Burns</t>
  </si>
  <si>
    <t>Chelsea Chapman</t>
  </si>
  <si>
    <t>Dr. Tammy Madden</t>
  </si>
  <si>
    <t>Kristen Gonzalez</t>
  </si>
  <si>
    <t>Daniel Morales</t>
  </si>
  <si>
    <t>Susan Allen</t>
  </si>
  <si>
    <t>Frank Gibson</t>
  </si>
  <si>
    <t>Lindsey Cook</t>
  </si>
  <si>
    <t>Mallory Garcia</t>
  </si>
  <si>
    <t>Jonathan Dixon</t>
  </si>
  <si>
    <t>Erin Morton</t>
  </si>
  <si>
    <t>Julie Anderson</t>
  </si>
  <si>
    <t>Robert Moore</t>
  </si>
  <si>
    <t>Jason Hernandez</t>
  </si>
  <si>
    <t>Brittany Hughes</t>
  </si>
  <si>
    <t>Bianca Kim</t>
  </si>
  <si>
    <t>Kathleen Reed</t>
  </si>
  <si>
    <t>Dr. Timothy Becker</t>
  </si>
  <si>
    <t>Michael Miller</t>
  </si>
  <si>
    <t>Michelle Austin</t>
  </si>
  <si>
    <t>Gary Gibson</t>
  </si>
  <si>
    <t>Catherine Roberts</t>
  </si>
  <si>
    <t>Andrea Williams</t>
  </si>
  <si>
    <t>Robert Williams</t>
  </si>
  <si>
    <t>Gabrielle Maddox</t>
  </si>
  <si>
    <t>Jack Wilson</t>
  </si>
  <si>
    <t>Travis Ramirez</t>
  </si>
  <si>
    <t>Dylan Barnes</t>
  </si>
  <si>
    <t>Adam Lozano</t>
  </si>
  <si>
    <t>Brianna Nelson</t>
  </si>
  <si>
    <t>Shelby Gonzales</t>
  </si>
  <si>
    <t>Brenda Roberts</t>
  </si>
  <si>
    <t>Steven Riggs</t>
  </si>
  <si>
    <t>Melinda Meyers</t>
  </si>
  <si>
    <t>Matthew Gibson</t>
  </si>
  <si>
    <t>Cody Hickman</t>
  </si>
  <si>
    <t>Michelle Smith</t>
  </si>
  <si>
    <t>Kelly Williams</t>
  </si>
  <si>
    <t>Benjamin Kirby</t>
  </si>
  <si>
    <t>Erika Bradley</t>
  </si>
  <si>
    <t>Nicholas Gamble</t>
  </si>
  <si>
    <t>Jacqueline Reed</t>
  </si>
  <si>
    <t>Becky Williams</t>
  </si>
  <si>
    <t>Jennifer Myers</t>
  </si>
  <si>
    <t>Ashley Wilson</t>
  </si>
  <si>
    <t>Michael West</t>
  </si>
  <si>
    <t>Ryan Boyle</t>
  </si>
  <si>
    <t>Laura White</t>
  </si>
  <si>
    <t>Megan Richardson</t>
  </si>
  <si>
    <t>Johnny Bishop</t>
  </si>
  <si>
    <t>James Riddle</t>
  </si>
  <si>
    <t>Kristina Tyler</t>
  </si>
  <si>
    <t>Diana Cortez</t>
  </si>
  <si>
    <t>Breanna Perez</t>
  </si>
  <si>
    <t>Manuel Braun</t>
  </si>
  <si>
    <t>Timothy Wilkinson</t>
  </si>
  <si>
    <t>Matthew Miller</t>
  </si>
  <si>
    <t>Eric Parker</t>
  </si>
  <si>
    <t>Mary Austin</t>
  </si>
  <si>
    <t>Mark Glass</t>
  </si>
  <si>
    <t>Anthony Castillo</t>
  </si>
  <si>
    <t>Larry Fuller PhD</t>
  </si>
  <si>
    <t>William Larsen</t>
  </si>
  <si>
    <t>Curtis Thompson</t>
  </si>
  <si>
    <t>Keith Williams</t>
  </si>
  <si>
    <t>Catherine Patton</t>
  </si>
  <si>
    <t>David Bird</t>
  </si>
  <si>
    <t>Lydia Jones</t>
  </si>
  <si>
    <t>Thomas Yates</t>
  </si>
  <si>
    <t>Kimberly Stewart</t>
  </si>
  <si>
    <t>Mr. Jeffery Tyler</t>
  </si>
  <si>
    <t>Michael Soto</t>
  </si>
  <si>
    <t>Daniel Allen</t>
  </si>
  <si>
    <t>Jonathon Cline</t>
  </si>
  <si>
    <t>Justin Hale</t>
  </si>
  <si>
    <t>Keith Lewis</t>
  </si>
  <si>
    <t>Miss Linda Murray</t>
  </si>
  <si>
    <t>Cynthia Thompson</t>
  </si>
  <si>
    <t>Sherri Perez</t>
  </si>
  <si>
    <t>Dr. Anthony Lucero</t>
  </si>
  <si>
    <t>Kathy Mills</t>
  </si>
  <si>
    <t>Michael Mooney</t>
  </si>
  <si>
    <t>Erica Branch</t>
  </si>
  <si>
    <t>Heather Cook</t>
  </si>
  <si>
    <t>Christopher Ochoa</t>
  </si>
  <si>
    <t>if function</t>
  </si>
  <si>
    <t>ifs function</t>
  </si>
  <si>
    <t>and function</t>
  </si>
  <si>
    <t>or function</t>
  </si>
  <si>
    <t>NOT FUNCTION</t>
  </si>
  <si>
    <t>Not</t>
  </si>
  <si>
    <t>ques6.</t>
  </si>
  <si>
    <t>ques7.</t>
  </si>
  <si>
    <t>o Calculate the total salary of employees in the IT department who have more than 35 project hours.</t>
  </si>
  <si>
    <t xml:space="preserve">                                   ques6.                    o Calculate the total salary of employees from the Sales department.</t>
  </si>
  <si>
    <t>ques8.</t>
  </si>
  <si>
    <t>o Count the number of employees in the HR department.</t>
  </si>
  <si>
    <t>ques9.</t>
  </si>
  <si>
    <t>o Count the number of female employees in the Finance department.</t>
  </si>
  <si>
    <t>ques10.</t>
  </si>
  <si>
    <t>o Find the average salary of employees in the Marketing department.</t>
  </si>
  <si>
    <t>ques11.</t>
  </si>
  <si>
    <t>o Find the average sales for employees in the North region with project hours above 40</t>
  </si>
  <si>
    <t>ques12.</t>
  </si>
  <si>
    <t>o Determine the maximum salary among employees in the South region.</t>
  </si>
  <si>
    <t>ques13.</t>
  </si>
  <si>
    <t>o Find the minimum number of project hours for employees in the Finance department</t>
  </si>
  <si>
    <t>ques14.</t>
  </si>
  <si>
    <t>o Use VLOOKUP to find the salary of an employee based on their ID</t>
  </si>
  <si>
    <t>Row Labels</t>
  </si>
  <si>
    <t>(blank)</t>
  </si>
  <si>
    <t>Grand Total</t>
  </si>
  <si>
    <t>Average of Sales</t>
  </si>
  <si>
    <t>ques.17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</si>
</sst>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'!$A$2:$B$2</c:f>
              <c:numCache>
                <c:formatCode>General</c:formatCode>
                <c:ptCount val="2"/>
                <c:pt idx="0">
                  <c:v>70986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3-45DD-B51D-53CA27679A1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'!$A$3:$B$3</c:f>
              <c:numCache>
                <c:formatCode>General</c:formatCode>
                <c:ptCount val="2"/>
                <c:pt idx="0">
                  <c:v>63849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3-45DD-B51D-53CA27679A1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'!$A$4:$B$4</c:f>
              <c:numCache>
                <c:formatCode>General</c:formatCode>
                <c:ptCount val="2"/>
                <c:pt idx="0">
                  <c:v>52537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3-45DD-B51D-53CA27679A1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'!$A$5:$B$5</c:f>
              <c:numCache>
                <c:formatCode>General</c:formatCode>
                <c:ptCount val="2"/>
                <c:pt idx="0">
                  <c:v>77358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3-45DD-B51D-53CA27679A1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'!$A$6:$B$6</c:f>
              <c:numCache>
                <c:formatCode>General</c:formatCode>
                <c:ptCount val="2"/>
                <c:pt idx="0">
                  <c:v>70572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53-45DD-B51D-53CA27679A1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'!$A$7:$B$7</c:f>
              <c:numCache>
                <c:formatCode>General</c:formatCode>
                <c:ptCount val="2"/>
                <c:pt idx="0">
                  <c:v>67081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53-45DD-B51D-53CA27679A1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'!$A$8:$B$8</c:f>
              <c:numCache>
                <c:formatCode>General</c:formatCode>
                <c:ptCount val="2"/>
                <c:pt idx="0">
                  <c:v>53813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53-45DD-B51D-53CA27679A1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'!$A$9:$B$9</c:f>
              <c:numCache>
                <c:formatCode>General</c:formatCode>
                <c:ptCount val="2"/>
                <c:pt idx="0">
                  <c:v>54706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53-45DD-B51D-53CA27679A1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'!$A$10:$B$10</c:f>
              <c:numCache>
                <c:formatCode>General</c:formatCode>
                <c:ptCount val="2"/>
                <c:pt idx="0">
                  <c:v>76304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53-45DD-B51D-53CA27679A1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'!$A$11:$B$11</c:f>
              <c:numCache>
                <c:formatCode>General</c:formatCode>
                <c:ptCount val="2"/>
                <c:pt idx="0">
                  <c:v>44181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53-45DD-B51D-53CA27679A15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'!$A$12:$B$12</c:f>
              <c:numCache>
                <c:formatCode>General</c:formatCode>
                <c:ptCount val="2"/>
                <c:pt idx="0">
                  <c:v>47225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53-45DD-B51D-53CA27679A15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'!$A$13:$B$13</c:f>
              <c:numCache>
                <c:formatCode>General</c:formatCode>
                <c:ptCount val="2"/>
                <c:pt idx="0">
                  <c:v>43769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53-45DD-B51D-53CA27679A15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'!$A$14:$B$14</c:f>
              <c:numCache>
                <c:formatCode>General</c:formatCode>
                <c:ptCount val="2"/>
                <c:pt idx="0">
                  <c:v>77634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53-45DD-B51D-53CA27679A15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'!$A$15:$B$15</c:f>
              <c:numCache>
                <c:formatCode>General</c:formatCode>
                <c:ptCount val="2"/>
                <c:pt idx="0">
                  <c:v>46025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53-45DD-B51D-53CA27679A15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'!$A$16:$B$16</c:f>
              <c:numCache>
                <c:formatCode>General</c:formatCode>
                <c:ptCount val="2"/>
                <c:pt idx="0">
                  <c:v>72009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F53-45DD-B51D-53CA27679A15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'!$A$17:$B$17</c:f>
              <c:numCache>
                <c:formatCode>General</c:formatCode>
                <c:ptCount val="2"/>
                <c:pt idx="0">
                  <c:v>62745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53-45DD-B51D-53CA27679A15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'!$A$18:$B$18</c:f>
              <c:numCache>
                <c:formatCode>General</c:formatCode>
                <c:ptCount val="2"/>
                <c:pt idx="0">
                  <c:v>39959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F53-45DD-B51D-53CA27679A15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'!$A$19:$B$19</c:f>
              <c:numCache>
                <c:formatCode>General</c:formatCode>
                <c:ptCount val="2"/>
                <c:pt idx="0">
                  <c:v>50794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F53-45DD-B51D-53CA27679A15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'!$A$20:$B$20</c:f>
              <c:numCache>
                <c:formatCode>General</c:formatCode>
                <c:ptCount val="2"/>
                <c:pt idx="0">
                  <c:v>65152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F53-45DD-B51D-53CA27679A15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'!$A$21:$B$21</c:f>
              <c:numCache>
                <c:formatCode>General</c:formatCode>
                <c:ptCount val="2"/>
                <c:pt idx="0">
                  <c:v>46252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F53-45DD-B51D-53CA27679A15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'!$A$22:$B$22</c:f>
              <c:numCache>
                <c:formatCode>General</c:formatCode>
                <c:ptCount val="2"/>
                <c:pt idx="0">
                  <c:v>31929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F53-45DD-B51D-53CA27679A15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'!$A$23:$B$23</c:f>
              <c:numCache>
                <c:formatCode>General</c:formatCode>
                <c:ptCount val="2"/>
                <c:pt idx="0">
                  <c:v>77413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F53-45DD-B51D-53CA27679A15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'!$A$24:$B$24</c:f>
              <c:numCache>
                <c:formatCode>General</c:formatCode>
                <c:ptCount val="2"/>
                <c:pt idx="0">
                  <c:v>75052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F53-45DD-B51D-53CA27679A15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'!$A$25:$B$25</c:f>
              <c:numCache>
                <c:formatCode>General</c:formatCode>
                <c:ptCount val="2"/>
                <c:pt idx="0">
                  <c:v>54329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F53-45DD-B51D-53CA27679A15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'!$A$26:$B$26</c:f>
              <c:numCache>
                <c:formatCode>General</c:formatCode>
                <c:ptCount val="2"/>
                <c:pt idx="0">
                  <c:v>70350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F53-45DD-B51D-53CA27679A15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'!$A$27:$B$27</c:f>
              <c:numCache>
                <c:formatCode>General</c:formatCode>
                <c:ptCount val="2"/>
                <c:pt idx="0">
                  <c:v>46435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F53-45DD-B51D-53CA27679A15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'!$A$28:$B$28</c:f>
              <c:numCache>
                <c:formatCode>General</c:formatCode>
                <c:ptCount val="2"/>
                <c:pt idx="0">
                  <c:v>76884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F53-45DD-B51D-53CA27679A15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'!$A$29:$B$29</c:f>
              <c:numCache>
                <c:formatCode>General</c:formatCode>
                <c:ptCount val="2"/>
                <c:pt idx="0">
                  <c:v>44789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F53-45DD-B51D-53CA27679A15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'!$A$30:$B$30</c:f>
              <c:numCache>
                <c:formatCode>General</c:formatCode>
                <c:ptCount val="2"/>
                <c:pt idx="0">
                  <c:v>79873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F53-45DD-B51D-53CA27679A15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'!$A$31:$B$31</c:f>
              <c:numCache>
                <c:formatCode>General</c:formatCode>
                <c:ptCount val="2"/>
                <c:pt idx="0">
                  <c:v>58256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F53-45DD-B51D-53CA27679A15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'!$A$32:$B$32</c:f>
              <c:numCache>
                <c:formatCode>General</c:formatCode>
                <c:ptCount val="2"/>
                <c:pt idx="0">
                  <c:v>61420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F53-45DD-B51D-53CA27679A15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'!$A$33:$B$33</c:f>
              <c:numCache>
                <c:formatCode>General</c:formatCode>
                <c:ptCount val="2"/>
                <c:pt idx="0">
                  <c:v>65570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F53-45DD-B51D-53CA27679A15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'!$A$34:$B$34</c:f>
              <c:numCache>
                <c:formatCode>General</c:formatCode>
                <c:ptCount val="2"/>
                <c:pt idx="0">
                  <c:v>60577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F53-45DD-B51D-53CA27679A15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'!$A$35:$B$35</c:f>
              <c:numCache>
                <c:formatCode>General</c:formatCode>
                <c:ptCount val="2"/>
                <c:pt idx="0">
                  <c:v>63927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F53-45DD-B51D-53CA27679A15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'!$A$36:$B$36</c:f>
              <c:numCache>
                <c:formatCode>General</c:formatCode>
                <c:ptCount val="2"/>
                <c:pt idx="0">
                  <c:v>39949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F53-45DD-B51D-53CA27679A15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'!$A$37:$B$37</c:f>
              <c:numCache>
                <c:formatCode>General</c:formatCode>
                <c:ptCount val="2"/>
                <c:pt idx="0">
                  <c:v>40376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F53-45DD-B51D-53CA27679A15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'!$A$38:$B$38</c:f>
              <c:numCache>
                <c:formatCode>General</c:formatCode>
                <c:ptCount val="2"/>
                <c:pt idx="0">
                  <c:v>64073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F53-45DD-B51D-53CA27679A15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'!$A$39:$B$39</c:f>
              <c:numCache>
                <c:formatCode>General</c:formatCode>
                <c:ptCount val="2"/>
                <c:pt idx="0">
                  <c:v>71550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F53-45DD-B51D-53CA27679A15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'!$A$40:$B$40</c:f>
              <c:numCache>
                <c:formatCode>General</c:formatCode>
                <c:ptCount val="2"/>
                <c:pt idx="0">
                  <c:v>45787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F53-45DD-B51D-53CA27679A15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'!$A$41:$B$41</c:f>
              <c:numCache>
                <c:formatCode>General</c:formatCode>
                <c:ptCount val="2"/>
                <c:pt idx="0">
                  <c:v>76412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F53-45DD-B51D-53CA27679A15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'!$A$42:$B$42</c:f>
              <c:numCache>
                <c:formatCode>General</c:formatCode>
                <c:ptCount val="2"/>
                <c:pt idx="0">
                  <c:v>51394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F53-45DD-B51D-53CA27679A15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'!$A$43:$B$43</c:f>
              <c:numCache>
                <c:formatCode>General</c:formatCode>
                <c:ptCount val="2"/>
                <c:pt idx="0">
                  <c:v>41457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F53-45DD-B51D-53CA27679A15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'!$A$44:$B$44</c:f>
              <c:numCache>
                <c:formatCode>General</c:formatCode>
                <c:ptCount val="2"/>
                <c:pt idx="0">
                  <c:v>67040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F53-45DD-B51D-53CA27679A15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'!$A$45:$B$45</c:f>
              <c:numCache>
                <c:formatCode>General</c:formatCode>
                <c:ptCount val="2"/>
                <c:pt idx="0">
                  <c:v>55132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F53-45DD-B51D-53CA27679A15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'!$A$46:$B$46</c:f>
              <c:numCache>
                <c:formatCode>General</c:formatCode>
                <c:ptCount val="2"/>
                <c:pt idx="0">
                  <c:v>58404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F53-45DD-B51D-53CA27679A15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'!$A$47:$B$47</c:f>
              <c:numCache>
                <c:formatCode>General</c:formatCode>
                <c:ptCount val="2"/>
                <c:pt idx="0">
                  <c:v>45721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F53-45DD-B51D-53CA27679A15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'!$A$48:$B$48</c:f>
              <c:numCache>
                <c:formatCode>General</c:formatCode>
                <c:ptCount val="2"/>
                <c:pt idx="0">
                  <c:v>49526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F53-45DD-B51D-53CA27679A15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'!$A$49:$B$49</c:f>
              <c:numCache>
                <c:formatCode>General</c:formatCode>
                <c:ptCount val="2"/>
                <c:pt idx="0">
                  <c:v>30111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F53-45DD-B51D-53CA27679A15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'!$A$50:$B$50</c:f>
              <c:numCache>
                <c:formatCode>General</c:formatCode>
                <c:ptCount val="2"/>
                <c:pt idx="0">
                  <c:v>43627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F53-45DD-B51D-53CA27679A15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'!$A$51:$B$51</c:f>
              <c:numCache>
                <c:formatCode>General</c:formatCode>
                <c:ptCount val="2"/>
                <c:pt idx="0">
                  <c:v>50514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F53-45DD-B51D-53CA27679A15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'!$A$52:$B$52</c:f>
              <c:numCache>
                <c:formatCode>General</c:formatCode>
                <c:ptCount val="2"/>
                <c:pt idx="0">
                  <c:v>60466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F53-45DD-B51D-53CA27679A15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'!$A$53:$B$53</c:f>
              <c:numCache>
                <c:formatCode>General</c:formatCode>
                <c:ptCount val="2"/>
                <c:pt idx="0">
                  <c:v>43355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F53-45DD-B51D-53CA27679A15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'!$A$54:$B$54</c:f>
              <c:numCache>
                <c:formatCode>General</c:formatCode>
                <c:ptCount val="2"/>
                <c:pt idx="0">
                  <c:v>34592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F53-45DD-B51D-53CA27679A15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'!$A$55:$B$55</c:f>
              <c:numCache>
                <c:formatCode>General</c:formatCode>
                <c:ptCount val="2"/>
                <c:pt idx="0">
                  <c:v>58324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F53-45DD-B51D-53CA27679A15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'!$A$56:$B$56</c:f>
              <c:numCache>
                <c:formatCode>General</c:formatCode>
                <c:ptCount val="2"/>
                <c:pt idx="0">
                  <c:v>72194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F53-45DD-B51D-53CA27679A15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'!$A$57:$B$57</c:f>
              <c:numCache>
                <c:formatCode>General</c:formatCode>
                <c:ptCount val="2"/>
                <c:pt idx="0">
                  <c:v>52055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F53-45DD-B51D-53CA27679A15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'!$A$58:$B$58</c:f>
              <c:numCache>
                <c:formatCode>General</c:formatCode>
                <c:ptCount val="2"/>
                <c:pt idx="0">
                  <c:v>64063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F53-45DD-B51D-53CA27679A15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'!$A$59:$B$59</c:f>
              <c:numCache>
                <c:formatCode>General</c:formatCode>
                <c:ptCount val="2"/>
                <c:pt idx="0">
                  <c:v>71515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F53-45DD-B51D-53CA27679A15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'!$A$60:$B$60</c:f>
              <c:numCache>
                <c:formatCode>General</c:formatCode>
                <c:ptCount val="2"/>
                <c:pt idx="0">
                  <c:v>38571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F53-45DD-B51D-53CA27679A15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'!$A$61:$B$61</c:f>
              <c:numCache>
                <c:formatCode>General</c:formatCode>
                <c:ptCount val="2"/>
                <c:pt idx="0">
                  <c:v>58107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F53-45DD-B51D-53CA27679A15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'!$A$62:$B$62</c:f>
              <c:numCache>
                <c:formatCode>General</c:formatCode>
                <c:ptCount val="2"/>
                <c:pt idx="0">
                  <c:v>61988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F53-45DD-B51D-53CA27679A15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'!$A$63:$B$63</c:f>
              <c:numCache>
                <c:formatCode>General</c:formatCode>
                <c:ptCount val="2"/>
                <c:pt idx="0">
                  <c:v>49014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F53-45DD-B51D-53CA27679A15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'!$A$64:$B$64</c:f>
              <c:numCache>
                <c:formatCode>General</c:formatCode>
                <c:ptCount val="2"/>
                <c:pt idx="0">
                  <c:v>40744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F53-45DD-B51D-53CA27679A15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'!$A$65:$B$65</c:f>
              <c:numCache>
                <c:formatCode>General</c:formatCode>
                <c:ptCount val="2"/>
                <c:pt idx="0">
                  <c:v>58110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F53-45DD-B51D-53CA27679A15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'!$A$66:$B$66</c:f>
              <c:numCache>
                <c:formatCode>General</c:formatCode>
                <c:ptCount val="2"/>
                <c:pt idx="0">
                  <c:v>75947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F53-45DD-B51D-53CA27679A15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'!$A$67:$B$67</c:f>
              <c:numCache>
                <c:formatCode>General</c:formatCode>
                <c:ptCount val="2"/>
                <c:pt idx="0">
                  <c:v>37978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F53-45DD-B51D-53CA27679A15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'!$A$68:$B$68</c:f>
              <c:numCache>
                <c:formatCode>General</c:formatCode>
                <c:ptCount val="2"/>
                <c:pt idx="0">
                  <c:v>55541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F53-45DD-B51D-53CA27679A15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'!$A$69:$B$69</c:f>
              <c:numCache>
                <c:formatCode>General</c:formatCode>
                <c:ptCount val="2"/>
                <c:pt idx="0">
                  <c:v>45508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F53-45DD-B51D-53CA27679A15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'!$A$70:$B$70</c:f>
              <c:numCache>
                <c:formatCode>General</c:formatCode>
                <c:ptCount val="2"/>
                <c:pt idx="0">
                  <c:v>30135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F53-45DD-B51D-53CA27679A15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'!$A$71:$B$71</c:f>
              <c:numCache>
                <c:formatCode>General</c:formatCode>
                <c:ptCount val="2"/>
                <c:pt idx="0">
                  <c:v>75728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F53-45DD-B51D-53CA27679A15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'!$A$72:$B$72</c:f>
              <c:numCache>
                <c:formatCode>General</c:formatCode>
                <c:ptCount val="2"/>
                <c:pt idx="0">
                  <c:v>51724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F53-45DD-B51D-53CA27679A15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'!$A$73:$B$73</c:f>
              <c:numCache>
                <c:formatCode>General</c:formatCode>
                <c:ptCount val="2"/>
                <c:pt idx="0">
                  <c:v>77886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F53-45DD-B51D-53CA27679A15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'!$A$74:$B$74</c:f>
              <c:numCache>
                <c:formatCode>General</c:formatCode>
                <c:ptCount val="2"/>
                <c:pt idx="0">
                  <c:v>35220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F53-45DD-B51D-53CA27679A15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'!$A$75:$B$75</c:f>
              <c:numCache>
                <c:formatCode>General</c:formatCode>
                <c:ptCount val="2"/>
                <c:pt idx="0">
                  <c:v>51321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F53-45DD-B51D-53CA27679A15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'!$A$76:$B$76</c:f>
              <c:numCache>
                <c:formatCode>General</c:formatCode>
                <c:ptCount val="2"/>
                <c:pt idx="0">
                  <c:v>61527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F53-45DD-B51D-53CA27679A15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'!$A$77:$B$77</c:f>
              <c:numCache>
                <c:formatCode>General</c:formatCode>
                <c:ptCount val="2"/>
                <c:pt idx="0">
                  <c:v>38684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F53-45DD-B51D-53CA27679A15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'!$A$78:$B$78</c:f>
              <c:numCache>
                <c:formatCode>General</c:formatCode>
                <c:ptCount val="2"/>
                <c:pt idx="0">
                  <c:v>31005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F53-45DD-B51D-53CA27679A15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'!$A$79:$B$79</c:f>
              <c:numCache>
                <c:formatCode>General</c:formatCode>
                <c:ptCount val="2"/>
                <c:pt idx="0">
                  <c:v>44245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F53-45DD-B51D-53CA27679A15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'!$A$80:$B$80</c:f>
              <c:numCache>
                <c:formatCode>General</c:formatCode>
                <c:ptCount val="2"/>
                <c:pt idx="0">
                  <c:v>48296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F53-45DD-B51D-53CA27679A15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'!$A$81:$B$81</c:f>
              <c:numCache>
                <c:formatCode>General</c:formatCode>
                <c:ptCount val="2"/>
                <c:pt idx="0">
                  <c:v>74413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1F53-45DD-B51D-53CA27679A15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'!$A$82:$B$82</c:f>
              <c:numCache>
                <c:formatCode>General</c:formatCode>
                <c:ptCount val="2"/>
                <c:pt idx="0">
                  <c:v>76940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1F53-45DD-B51D-53CA27679A15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'!$A$83:$B$83</c:f>
              <c:numCache>
                <c:formatCode>General</c:formatCode>
                <c:ptCount val="2"/>
                <c:pt idx="0">
                  <c:v>64523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1F53-45DD-B51D-53CA27679A15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'!$A$84:$B$84</c:f>
              <c:numCache>
                <c:formatCode>General</c:formatCode>
                <c:ptCount val="2"/>
                <c:pt idx="0">
                  <c:v>38871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1F53-45DD-B51D-53CA27679A15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'!$A$85:$B$85</c:f>
              <c:numCache>
                <c:formatCode>General</c:formatCode>
                <c:ptCount val="2"/>
                <c:pt idx="0">
                  <c:v>39090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1F53-45DD-B51D-53CA27679A15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'!$A$86:$B$86</c:f>
              <c:numCache>
                <c:formatCode>General</c:formatCode>
                <c:ptCount val="2"/>
                <c:pt idx="0">
                  <c:v>65939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1F53-45DD-B51D-53CA27679A15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'!$A$87:$B$87</c:f>
              <c:numCache>
                <c:formatCode>General</c:formatCode>
                <c:ptCount val="2"/>
                <c:pt idx="0">
                  <c:v>60367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1F53-45DD-B51D-53CA27679A15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'!$A$88:$B$88</c:f>
              <c:numCache>
                <c:formatCode>General</c:formatCode>
                <c:ptCount val="2"/>
                <c:pt idx="0">
                  <c:v>44276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1F53-45DD-B51D-53CA27679A15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'!$A$89:$B$89</c:f>
              <c:numCache>
                <c:formatCode>General</c:formatCode>
                <c:ptCount val="2"/>
                <c:pt idx="0">
                  <c:v>50630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1F53-45DD-B51D-53CA27679A15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'!$A$90:$B$90</c:f>
              <c:numCache>
                <c:formatCode>General</c:formatCode>
                <c:ptCount val="2"/>
                <c:pt idx="0">
                  <c:v>44082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1F53-45DD-B51D-53CA27679A15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'!$A$91:$B$91</c:f>
              <c:numCache>
                <c:formatCode>General</c:formatCode>
                <c:ptCount val="2"/>
                <c:pt idx="0">
                  <c:v>46592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1F53-45DD-B51D-53CA27679A15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'!$A$92:$B$92</c:f>
              <c:numCache>
                <c:formatCode>General</c:formatCode>
                <c:ptCount val="2"/>
                <c:pt idx="0">
                  <c:v>59613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1F53-45DD-B51D-53CA27679A15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'!$A$93:$B$93</c:f>
              <c:numCache>
                <c:formatCode>General</c:formatCode>
                <c:ptCount val="2"/>
                <c:pt idx="0">
                  <c:v>58254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1F53-45DD-B51D-53CA27679A15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'!$A$94:$B$94</c:f>
              <c:numCache>
                <c:formatCode>General</c:formatCode>
                <c:ptCount val="2"/>
                <c:pt idx="0">
                  <c:v>32448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1F53-45DD-B51D-53CA27679A15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'!$A$95:$B$95</c:f>
              <c:numCache>
                <c:formatCode>General</c:formatCode>
                <c:ptCount val="2"/>
                <c:pt idx="0">
                  <c:v>67377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1F53-45DD-B51D-53CA27679A15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'!$A$96:$B$96</c:f>
              <c:numCache>
                <c:formatCode>General</c:formatCode>
                <c:ptCount val="2"/>
                <c:pt idx="0">
                  <c:v>66570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1F53-45DD-B51D-53CA27679A15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'!$A$97:$B$97</c:f>
              <c:numCache>
                <c:formatCode>General</c:formatCode>
                <c:ptCount val="2"/>
                <c:pt idx="0">
                  <c:v>40862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1F53-45DD-B51D-53CA27679A15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'!$A$98:$B$98</c:f>
              <c:numCache>
                <c:formatCode>General</c:formatCode>
                <c:ptCount val="2"/>
                <c:pt idx="0">
                  <c:v>37827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1F53-45DD-B51D-53CA27679A15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'!$A$99:$B$99</c:f>
              <c:numCache>
                <c:formatCode>General</c:formatCode>
                <c:ptCount val="2"/>
                <c:pt idx="0">
                  <c:v>65539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1F53-45DD-B51D-53CA27679A15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'!$A$100:$B$100</c:f>
              <c:numCache>
                <c:formatCode>General</c:formatCode>
                <c:ptCount val="2"/>
                <c:pt idx="0">
                  <c:v>43063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1F53-45DD-B51D-53CA27679A15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'!$A$101:$B$101</c:f>
              <c:numCache>
                <c:formatCode>General</c:formatCode>
                <c:ptCount val="2"/>
                <c:pt idx="0">
                  <c:v>76115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1F53-45DD-B51D-53CA27679A15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'!$A$102:$B$102</c:f>
              <c:numCache>
                <c:formatCode>General</c:formatCode>
                <c:ptCount val="2"/>
                <c:pt idx="0">
                  <c:v>79682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1F53-45DD-B51D-53CA27679A15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'!$A$103:$B$103</c:f>
              <c:numCache>
                <c:formatCode>General</c:formatCode>
                <c:ptCount val="2"/>
                <c:pt idx="0">
                  <c:v>62476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1F53-45DD-B51D-53CA27679A15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'!$A$104:$B$104</c:f>
              <c:numCache>
                <c:formatCode>General</c:formatCode>
                <c:ptCount val="2"/>
                <c:pt idx="0">
                  <c:v>74601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1F53-45DD-B51D-53CA27679A15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'!$A$105:$B$105</c:f>
              <c:numCache>
                <c:formatCode>General</c:formatCode>
                <c:ptCount val="2"/>
                <c:pt idx="0">
                  <c:v>40856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1F53-45DD-B51D-53CA27679A15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'!$A$106:$B$106</c:f>
              <c:numCache>
                <c:formatCode>General</c:formatCode>
                <c:ptCount val="2"/>
                <c:pt idx="0">
                  <c:v>47261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1F53-45DD-B51D-53CA27679A15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'!$A$107:$B$107</c:f>
              <c:numCache>
                <c:formatCode>General</c:formatCode>
                <c:ptCount val="2"/>
                <c:pt idx="0">
                  <c:v>43021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1F53-45DD-B51D-53CA27679A15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'!$A$108:$B$108</c:f>
              <c:numCache>
                <c:formatCode>General</c:formatCode>
                <c:ptCount val="2"/>
                <c:pt idx="0">
                  <c:v>43933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1F53-45DD-B51D-53CA27679A15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'!$A$109:$B$109</c:f>
              <c:numCache>
                <c:formatCode>General</c:formatCode>
                <c:ptCount val="2"/>
                <c:pt idx="0">
                  <c:v>41324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1F53-45DD-B51D-53CA27679A15}"/>
            </c:ext>
          </c:extLst>
        </c:ser>
        <c:ser>
          <c:idx val="108"/>
          <c:order val="10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'!$A$110:$B$110</c:f>
              <c:numCache>
                <c:formatCode>General</c:formatCode>
                <c:ptCount val="2"/>
                <c:pt idx="0">
                  <c:v>43941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1F53-45DD-B51D-53CA27679A15}"/>
            </c:ext>
          </c:extLst>
        </c:ser>
        <c:ser>
          <c:idx val="109"/>
          <c:order val="109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'!$A$111:$B$111</c:f>
              <c:numCache>
                <c:formatCode>General</c:formatCode>
                <c:ptCount val="2"/>
                <c:pt idx="0">
                  <c:v>72463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1F53-45DD-B51D-53CA27679A15}"/>
            </c:ext>
          </c:extLst>
        </c:ser>
        <c:ser>
          <c:idx val="110"/>
          <c:order val="11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'!$A$112:$B$112</c:f>
              <c:numCache>
                <c:formatCode>General</c:formatCode>
                <c:ptCount val="2"/>
                <c:pt idx="0">
                  <c:v>33591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1F53-45DD-B51D-53CA27679A15}"/>
            </c:ext>
          </c:extLst>
        </c:ser>
        <c:ser>
          <c:idx val="111"/>
          <c:order val="11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'!$A$113:$B$113</c:f>
              <c:numCache>
                <c:formatCode>General</c:formatCode>
                <c:ptCount val="2"/>
                <c:pt idx="0">
                  <c:v>39047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1F53-45DD-B51D-53CA27679A15}"/>
            </c:ext>
          </c:extLst>
        </c:ser>
        <c:ser>
          <c:idx val="112"/>
          <c:order val="11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'!$A$114:$B$114</c:f>
              <c:numCache>
                <c:formatCode>General</c:formatCode>
                <c:ptCount val="2"/>
                <c:pt idx="0">
                  <c:v>67255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1F53-45DD-B51D-53CA27679A15}"/>
            </c:ext>
          </c:extLst>
        </c:ser>
        <c:ser>
          <c:idx val="113"/>
          <c:order val="113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'!$A$115:$B$115</c:f>
              <c:numCache>
                <c:formatCode>General</c:formatCode>
                <c:ptCount val="2"/>
                <c:pt idx="0">
                  <c:v>37610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1F53-45DD-B51D-53CA27679A15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'!$A$116:$B$116</c:f>
              <c:numCache>
                <c:formatCode>General</c:formatCode>
                <c:ptCount val="2"/>
                <c:pt idx="0">
                  <c:v>72740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1F53-45DD-B51D-53CA27679A15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'!$A$117:$B$117</c:f>
              <c:numCache>
                <c:formatCode>General</c:formatCode>
                <c:ptCount val="2"/>
                <c:pt idx="0">
                  <c:v>70516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1F53-45DD-B51D-53CA27679A15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'!$A$118:$B$118</c:f>
              <c:numCache>
                <c:formatCode>General</c:formatCode>
                <c:ptCount val="2"/>
                <c:pt idx="0">
                  <c:v>54788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1F53-45DD-B51D-53CA27679A15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'!$A$119:$B$119</c:f>
              <c:numCache>
                <c:formatCode>General</c:formatCode>
                <c:ptCount val="2"/>
                <c:pt idx="0">
                  <c:v>32584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1F53-45DD-B51D-53CA27679A15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'!$A$120:$B$120</c:f>
              <c:numCache>
                <c:formatCode>General</c:formatCode>
                <c:ptCount val="2"/>
                <c:pt idx="0">
                  <c:v>56707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1F53-45DD-B51D-53CA27679A15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'!$A$121:$B$121</c:f>
              <c:numCache>
                <c:formatCode>General</c:formatCode>
                <c:ptCount val="2"/>
                <c:pt idx="0">
                  <c:v>73126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1F53-45DD-B51D-53CA27679A15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'!$A$122:$B$122</c:f>
              <c:numCache>
                <c:formatCode>General</c:formatCode>
                <c:ptCount val="2"/>
                <c:pt idx="0">
                  <c:v>57750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1F53-45DD-B51D-53CA27679A15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'!$A$123:$B$123</c:f>
              <c:numCache>
                <c:formatCode>General</c:formatCode>
                <c:ptCount val="2"/>
                <c:pt idx="0">
                  <c:v>62476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1F53-45DD-B51D-53CA27679A15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'!$A$124:$B$124</c:f>
              <c:numCache>
                <c:formatCode>General</c:formatCode>
                <c:ptCount val="2"/>
                <c:pt idx="0">
                  <c:v>53691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1F53-45DD-B51D-53CA27679A15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'!$A$125:$B$125</c:f>
              <c:numCache>
                <c:formatCode>General</c:formatCode>
                <c:ptCount val="2"/>
                <c:pt idx="0">
                  <c:v>32296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1F53-45DD-B51D-53CA27679A15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'!$A$126:$B$126</c:f>
              <c:numCache>
                <c:formatCode>General</c:formatCode>
                <c:ptCount val="2"/>
                <c:pt idx="0">
                  <c:v>60772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1F53-45DD-B51D-53CA27679A15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'!$A$127:$B$127</c:f>
              <c:numCache>
                <c:formatCode>General</c:formatCode>
                <c:ptCount val="2"/>
                <c:pt idx="0">
                  <c:v>79060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1F53-45DD-B51D-53CA27679A15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'!$A$128:$B$128</c:f>
              <c:numCache>
                <c:formatCode>General</c:formatCode>
                <c:ptCount val="2"/>
                <c:pt idx="0">
                  <c:v>58083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1F53-45DD-B51D-53CA27679A15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'!$A$129:$B$129</c:f>
              <c:numCache>
                <c:formatCode>General</c:formatCode>
                <c:ptCount val="2"/>
                <c:pt idx="0">
                  <c:v>74168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1F53-45DD-B51D-53CA27679A15}"/>
            </c:ext>
          </c:extLst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'!$A$130:$B$130</c:f>
              <c:numCache>
                <c:formatCode>General</c:formatCode>
                <c:ptCount val="2"/>
                <c:pt idx="0">
                  <c:v>37109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1F53-45DD-B51D-53CA27679A15}"/>
            </c:ext>
          </c:extLst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'!$A$131:$B$131</c:f>
              <c:numCache>
                <c:formatCode>General</c:formatCode>
                <c:ptCount val="2"/>
                <c:pt idx="0">
                  <c:v>42519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1F53-45DD-B51D-53CA27679A15}"/>
            </c:ext>
          </c:extLst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'!$A$132:$B$132</c:f>
              <c:numCache>
                <c:formatCode>General</c:formatCode>
                <c:ptCount val="2"/>
                <c:pt idx="0">
                  <c:v>35096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1F53-45DD-B51D-53CA27679A15}"/>
            </c:ext>
          </c:extLst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'!$A$133:$B$133</c:f>
              <c:numCache>
                <c:formatCode>General</c:formatCode>
                <c:ptCount val="2"/>
                <c:pt idx="0">
                  <c:v>42158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1F53-45DD-B51D-53CA27679A15}"/>
            </c:ext>
          </c:extLst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'!$A$134:$B$134</c:f>
              <c:numCache>
                <c:formatCode>General</c:formatCode>
                <c:ptCount val="2"/>
                <c:pt idx="0">
                  <c:v>74324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1F53-45DD-B51D-53CA27679A15}"/>
            </c:ext>
          </c:extLst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'!$A$135:$B$135</c:f>
              <c:numCache>
                <c:formatCode>General</c:formatCode>
                <c:ptCount val="2"/>
                <c:pt idx="0">
                  <c:v>43241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1F53-45DD-B51D-53CA27679A15}"/>
            </c:ext>
          </c:extLst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'!$A$136:$B$136</c:f>
              <c:numCache>
                <c:formatCode>General</c:formatCode>
                <c:ptCount val="2"/>
                <c:pt idx="0">
                  <c:v>72907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1F53-45DD-B51D-53CA27679A15}"/>
            </c:ext>
          </c:extLst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'!$A$137:$B$137</c:f>
              <c:numCache>
                <c:formatCode>General</c:formatCode>
                <c:ptCount val="2"/>
                <c:pt idx="0">
                  <c:v>43747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1F53-45DD-B51D-53CA27679A15}"/>
            </c:ext>
          </c:extLst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'!$A$138:$B$138</c:f>
              <c:numCache>
                <c:formatCode>General</c:formatCode>
                <c:ptCount val="2"/>
                <c:pt idx="0">
                  <c:v>46491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1F53-45DD-B51D-53CA27679A15}"/>
            </c:ext>
          </c:extLst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'!$A$139:$B$139</c:f>
              <c:numCache>
                <c:formatCode>General</c:formatCode>
                <c:ptCount val="2"/>
                <c:pt idx="0">
                  <c:v>47731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1F53-45DD-B51D-53CA27679A15}"/>
            </c:ext>
          </c:extLst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'!$A$140:$B$140</c:f>
              <c:numCache>
                <c:formatCode>General</c:formatCode>
                <c:ptCount val="2"/>
                <c:pt idx="0">
                  <c:v>69901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1F53-45DD-B51D-53CA27679A15}"/>
            </c:ext>
          </c:extLst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'!$A$141:$B$141</c:f>
              <c:numCache>
                <c:formatCode>General</c:formatCode>
                <c:ptCount val="2"/>
                <c:pt idx="0">
                  <c:v>78937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1F53-45DD-B51D-53CA27679A15}"/>
            </c:ext>
          </c:extLst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'!$A$142:$B$142</c:f>
              <c:numCache>
                <c:formatCode>General</c:formatCode>
                <c:ptCount val="2"/>
                <c:pt idx="0">
                  <c:v>74925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1F53-45DD-B51D-53CA27679A15}"/>
            </c:ext>
          </c:extLst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'!$A$143:$B$143</c:f>
              <c:numCache>
                <c:formatCode>General</c:formatCode>
                <c:ptCount val="2"/>
                <c:pt idx="0">
                  <c:v>58486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1F53-45DD-B51D-53CA27679A15}"/>
            </c:ext>
          </c:extLst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'!$A$144:$B$144</c:f>
              <c:numCache>
                <c:formatCode>General</c:formatCode>
                <c:ptCount val="2"/>
                <c:pt idx="0">
                  <c:v>64296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1F53-45DD-B51D-53CA27679A15}"/>
            </c:ext>
          </c:extLst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'!$A$145:$B$145</c:f>
              <c:numCache>
                <c:formatCode>General</c:formatCode>
                <c:ptCount val="2"/>
                <c:pt idx="0">
                  <c:v>45459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1F53-45DD-B51D-53CA27679A15}"/>
            </c:ext>
          </c:extLst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'!$A$146:$B$146</c:f>
              <c:numCache>
                <c:formatCode>General</c:formatCode>
                <c:ptCount val="2"/>
                <c:pt idx="0">
                  <c:v>48643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1F53-45DD-B51D-53CA27679A15}"/>
            </c:ext>
          </c:extLst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'!$A$147:$B$147</c:f>
              <c:numCache>
                <c:formatCode>General</c:formatCode>
                <c:ptCount val="2"/>
                <c:pt idx="0">
                  <c:v>30655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1F53-45DD-B51D-53CA27679A15}"/>
            </c:ext>
          </c:extLst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'!$A$148:$B$148</c:f>
              <c:numCache>
                <c:formatCode>General</c:formatCode>
                <c:ptCount val="2"/>
                <c:pt idx="0">
                  <c:v>40055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1F53-45DD-B51D-53CA27679A15}"/>
            </c:ext>
          </c:extLst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'!$A$149:$B$149</c:f>
              <c:numCache>
                <c:formatCode>General</c:formatCode>
                <c:ptCount val="2"/>
                <c:pt idx="0">
                  <c:v>61996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1F53-45DD-B51D-53CA27679A15}"/>
            </c:ext>
          </c:extLst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'!$A$150:$B$150</c:f>
              <c:numCache>
                <c:formatCode>General</c:formatCode>
                <c:ptCount val="2"/>
                <c:pt idx="0">
                  <c:v>74165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1F53-45DD-B51D-53CA27679A15}"/>
            </c:ext>
          </c:extLst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'!$A$151:$B$151</c:f>
              <c:numCache>
                <c:formatCode>General</c:formatCode>
                <c:ptCount val="2"/>
                <c:pt idx="0">
                  <c:v>70831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1F53-45DD-B51D-53CA27679A15}"/>
            </c:ext>
          </c:extLst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'!$A$152:$B$152</c:f>
              <c:numCache>
                <c:formatCode>General</c:formatCode>
                <c:ptCount val="2"/>
                <c:pt idx="0">
                  <c:v>64877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1F53-45DD-B51D-53CA27679A15}"/>
            </c:ext>
          </c:extLst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'!$A$153:$B$153</c:f>
              <c:numCache>
                <c:formatCode>General</c:formatCode>
                <c:ptCount val="2"/>
                <c:pt idx="0">
                  <c:v>68905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1F53-45DD-B51D-53CA27679A15}"/>
            </c:ext>
          </c:extLst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'!$A$154:$B$154</c:f>
              <c:numCache>
                <c:formatCode>General</c:formatCode>
                <c:ptCount val="2"/>
                <c:pt idx="0">
                  <c:v>61268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1F53-45DD-B51D-53CA27679A15}"/>
            </c:ext>
          </c:extLst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'!$A$155:$B$155</c:f>
              <c:numCache>
                <c:formatCode>General</c:formatCode>
                <c:ptCount val="2"/>
                <c:pt idx="0">
                  <c:v>45143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1F53-45DD-B51D-53CA27679A15}"/>
            </c:ext>
          </c:extLst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'!$A$156:$B$156</c:f>
              <c:numCache>
                <c:formatCode>General</c:formatCode>
                <c:ptCount val="2"/>
                <c:pt idx="0">
                  <c:v>64181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1F53-45DD-B51D-53CA27679A15}"/>
            </c:ext>
          </c:extLst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'!$A$157:$B$157</c:f>
              <c:numCache>
                <c:formatCode>General</c:formatCode>
                <c:ptCount val="2"/>
                <c:pt idx="0">
                  <c:v>58898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1F53-45DD-B51D-53CA27679A15}"/>
            </c:ext>
          </c:extLst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'!$A$158:$B$158</c:f>
              <c:numCache>
                <c:formatCode>General</c:formatCode>
                <c:ptCount val="2"/>
                <c:pt idx="0">
                  <c:v>67654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1F53-45DD-B51D-53CA27679A15}"/>
            </c:ext>
          </c:extLst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'!$A$159:$B$159</c:f>
              <c:numCache>
                <c:formatCode>General</c:formatCode>
                <c:ptCount val="2"/>
                <c:pt idx="0">
                  <c:v>60860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1F53-45DD-B51D-53CA27679A15}"/>
            </c:ext>
          </c:extLst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'!$A$160:$B$160</c:f>
              <c:numCache>
                <c:formatCode>General</c:formatCode>
                <c:ptCount val="2"/>
                <c:pt idx="0">
                  <c:v>61305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1F53-45DD-B51D-53CA27679A15}"/>
            </c:ext>
          </c:extLst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'!$A$161:$B$161</c:f>
              <c:numCache>
                <c:formatCode>General</c:formatCode>
                <c:ptCount val="2"/>
                <c:pt idx="0">
                  <c:v>65012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1F53-45DD-B51D-53CA27679A15}"/>
            </c:ext>
          </c:extLst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'!$A$162:$B$162</c:f>
              <c:numCache>
                <c:formatCode>General</c:formatCode>
                <c:ptCount val="2"/>
                <c:pt idx="0">
                  <c:v>77402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1F53-45DD-B51D-53CA27679A15}"/>
            </c:ext>
          </c:extLst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'!$A$163:$B$163</c:f>
              <c:numCache>
                <c:formatCode>General</c:formatCode>
                <c:ptCount val="2"/>
                <c:pt idx="0">
                  <c:v>48827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1F53-45DD-B51D-53CA27679A15}"/>
            </c:ext>
          </c:extLst>
        </c:ser>
        <c:ser>
          <c:idx val="162"/>
          <c:order val="16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'!$A$164:$B$164</c:f>
              <c:numCache>
                <c:formatCode>General</c:formatCode>
                <c:ptCount val="2"/>
                <c:pt idx="0">
                  <c:v>39475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1F53-45DD-B51D-53CA27679A15}"/>
            </c:ext>
          </c:extLst>
        </c:ser>
        <c:ser>
          <c:idx val="163"/>
          <c:order val="16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'!$A$165:$B$165</c:f>
              <c:numCache>
                <c:formatCode>General</c:formatCode>
                <c:ptCount val="2"/>
                <c:pt idx="0">
                  <c:v>33511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1F53-45DD-B51D-53CA27679A15}"/>
            </c:ext>
          </c:extLst>
        </c:ser>
        <c:ser>
          <c:idx val="164"/>
          <c:order val="164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'!$A$166:$B$166</c:f>
              <c:numCache>
                <c:formatCode>General</c:formatCode>
                <c:ptCount val="2"/>
                <c:pt idx="0">
                  <c:v>53198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1F53-45DD-B51D-53CA27679A15}"/>
            </c:ext>
          </c:extLst>
        </c:ser>
        <c:ser>
          <c:idx val="165"/>
          <c:order val="165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'!$A$167:$B$167</c:f>
              <c:numCache>
                <c:formatCode>General</c:formatCode>
                <c:ptCount val="2"/>
                <c:pt idx="0">
                  <c:v>78013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1F53-45DD-B51D-53CA27679A15}"/>
            </c:ext>
          </c:extLst>
        </c:ser>
        <c:ser>
          <c:idx val="166"/>
          <c:order val="166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'!$A$168:$B$168</c:f>
              <c:numCache>
                <c:formatCode>General</c:formatCode>
                <c:ptCount val="2"/>
                <c:pt idx="0">
                  <c:v>58229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1F53-45DD-B51D-53CA27679A15}"/>
            </c:ext>
          </c:extLst>
        </c:ser>
        <c:ser>
          <c:idx val="167"/>
          <c:order val="167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'!$A$169:$B$169</c:f>
              <c:numCache>
                <c:formatCode>General</c:formatCode>
                <c:ptCount val="2"/>
                <c:pt idx="0">
                  <c:v>43487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1F53-45DD-B51D-53CA27679A15}"/>
            </c:ext>
          </c:extLst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'!$A$170:$B$170</c:f>
              <c:numCache>
                <c:formatCode>General</c:formatCode>
                <c:ptCount val="2"/>
                <c:pt idx="0">
                  <c:v>66075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1F53-45DD-B51D-53CA27679A15}"/>
            </c:ext>
          </c:extLst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'!$A$171:$B$171</c:f>
              <c:numCache>
                <c:formatCode>General</c:formatCode>
                <c:ptCount val="2"/>
                <c:pt idx="0">
                  <c:v>75366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1F53-45DD-B51D-53CA27679A15}"/>
            </c:ext>
          </c:extLst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'!$A$172:$B$172</c:f>
              <c:numCache>
                <c:formatCode>General</c:formatCode>
                <c:ptCount val="2"/>
                <c:pt idx="0">
                  <c:v>39006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1F53-45DD-B51D-53CA27679A15}"/>
            </c:ext>
          </c:extLst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'!$A$173:$B$173</c:f>
              <c:numCache>
                <c:formatCode>General</c:formatCode>
                <c:ptCount val="2"/>
                <c:pt idx="0">
                  <c:v>51182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1F53-45DD-B51D-53CA27679A15}"/>
            </c:ext>
          </c:extLst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'!$A$174:$B$174</c:f>
              <c:numCache>
                <c:formatCode>General</c:formatCode>
                <c:ptCount val="2"/>
                <c:pt idx="0">
                  <c:v>67044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1F53-45DD-B51D-53CA27679A15}"/>
            </c:ext>
          </c:extLst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'!$A$175:$B$175</c:f>
              <c:numCache>
                <c:formatCode>General</c:formatCode>
                <c:ptCount val="2"/>
                <c:pt idx="0">
                  <c:v>64841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1F53-45DD-B51D-53CA27679A15}"/>
            </c:ext>
          </c:extLst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'!$A$176:$B$176</c:f>
              <c:numCache>
                <c:formatCode>General</c:formatCode>
                <c:ptCount val="2"/>
                <c:pt idx="0">
                  <c:v>72477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1F53-45DD-B51D-53CA27679A15}"/>
            </c:ext>
          </c:extLst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'!$A$177:$B$177</c:f>
              <c:numCache>
                <c:formatCode>General</c:formatCode>
                <c:ptCount val="2"/>
                <c:pt idx="0">
                  <c:v>35473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1F53-45DD-B51D-53CA27679A15}"/>
            </c:ext>
          </c:extLst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'!$A$178:$B$178</c:f>
              <c:numCache>
                <c:formatCode>General</c:formatCode>
                <c:ptCount val="2"/>
                <c:pt idx="0">
                  <c:v>35951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1F53-45DD-B51D-53CA27679A15}"/>
            </c:ext>
          </c:extLst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'!$A$179:$B$179</c:f>
              <c:numCache>
                <c:formatCode>General</c:formatCode>
                <c:ptCount val="2"/>
                <c:pt idx="0">
                  <c:v>44599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1F53-45DD-B51D-53CA27679A15}"/>
            </c:ext>
          </c:extLst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'!$A$180:$B$180</c:f>
              <c:numCache>
                <c:formatCode>General</c:formatCode>
                <c:ptCount val="2"/>
                <c:pt idx="0">
                  <c:v>34957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1F53-45DD-B51D-53CA27679A15}"/>
            </c:ext>
          </c:extLst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'!$A$181:$B$181</c:f>
              <c:numCache>
                <c:formatCode>General</c:formatCode>
                <c:ptCount val="2"/>
                <c:pt idx="0">
                  <c:v>42559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1F53-45DD-B51D-53CA27679A15}"/>
            </c:ext>
          </c:extLst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'!$A$182:$B$182</c:f>
              <c:numCache>
                <c:formatCode>General</c:formatCode>
                <c:ptCount val="2"/>
                <c:pt idx="0">
                  <c:v>56023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1F53-45DD-B51D-53CA27679A15}"/>
            </c:ext>
          </c:extLst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'!$A$183:$B$183</c:f>
              <c:numCache>
                <c:formatCode>General</c:formatCode>
                <c:ptCount val="2"/>
                <c:pt idx="0">
                  <c:v>44123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1F53-45DD-B51D-53CA27679A15}"/>
            </c:ext>
          </c:extLst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'!$A$184:$B$184</c:f>
              <c:numCache>
                <c:formatCode>General</c:formatCode>
                <c:ptCount val="2"/>
                <c:pt idx="0">
                  <c:v>31425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1F53-45DD-B51D-53CA27679A15}"/>
            </c:ext>
          </c:extLst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'!$A$185:$B$185</c:f>
              <c:numCache>
                <c:formatCode>General</c:formatCode>
                <c:ptCount val="2"/>
                <c:pt idx="0">
                  <c:v>77111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1F53-45DD-B51D-53CA27679A15}"/>
            </c:ext>
          </c:extLst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'!$A$186:$B$186</c:f>
              <c:numCache>
                <c:formatCode>General</c:formatCode>
                <c:ptCount val="2"/>
                <c:pt idx="0">
                  <c:v>49236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1F53-45DD-B51D-53CA27679A15}"/>
            </c:ext>
          </c:extLst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'!$A$187:$B$187</c:f>
              <c:numCache>
                <c:formatCode>General</c:formatCode>
                <c:ptCount val="2"/>
                <c:pt idx="0">
                  <c:v>73975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1F53-45DD-B51D-53CA27679A15}"/>
            </c:ext>
          </c:extLst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'!$A$188:$B$188</c:f>
              <c:numCache>
                <c:formatCode>General</c:formatCode>
                <c:ptCount val="2"/>
                <c:pt idx="0">
                  <c:v>56023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1F53-45DD-B51D-53CA27679A15}"/>
            </c:ext>
          </c:extLst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'!$A$189:$B$189</c:f>
              <c:numCache>
                <c:formatCode>General</c:formatCode>
                <c:ptCount val="2"/>
                <c:pt idx="0">
                  <c:v>41548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1F53-45DD-B51D-53CA27679A15}"/>
            </c:ext>
          </c:extLst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'!$A$190:$B$190</c:f>
              <c:numCache>
                <c:formatCode>General</c:formatCode>
                <c:ptCount val="2"/>
                <c:pt idx="0">
                  <c:v>78838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1F53-45DD-B51D-53CA27679A15}"/>
            </c:ext>
          </c:extLst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'!$A$191:$B$191</c:f>
              <c:numCache>
                <c:formatCode>General</c:formatCode>
                <c:ptCount val="2"/>
                <c:pt idx="0">
                  <c:v>37488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1F53-45DD-B51D-53CA27679A15}"/>
            </c:ext>
          </c:extLst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'!$A$192:$B$192</c:f>
              <c:numCache>
                <c:formatCode>General</c:formatCode>
                <c:ptCount val="2"/>
                <c:pt idx="0">
                  <c:v>37793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1F53-45DD-B51D-53CA27679A15}"/>
            </c:ext>
          </c:extLst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'!$A$193:$B$193</c:f>
              <c:numCache>
                <c:formatCode>General</c:formatCode>
                <c:ptCount val="2"/>
                <c:pt idx="0">
                  <c:v>57691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1F53-45DD-B51D-53CA27679A15}"/>
            </c:ext>
          </c:extLst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'!$A$194:$B$194</c:f>
              <c:numCache>
                <c:formatCode>General</c:formatCode>
                <c:ptCount val="2"/>
                <c:pt idx="0">
                  <c:v>44070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1F53-45DD-B51D-53CA27679A15}"/>
            </c:ext>
          </c:extLst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'!$A$195:$B$195</c:f>
              <c:numCache>
                <c:formatCode>General</c:formatCode>
                <c:ptCount val="2"/>
                <c:pt idx="0">
                  <c:v>70986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1F53-45DD-B51D-53CA27679A15}"/>
            </c:ext>
          </c:extLst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'!$A$196:$B$196</c:f>
              <c:numCache>
                <c:formatCode>General</c:formatCode>
                <c:ptCount val="2"/>
                <c:pt idx="0">
                  <c:v>36513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1F53-45DD-B51D-53CA27679A15}"/>
            </c:ext>
          </c:extLst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'!$A$197:$B$197</c:f>
              <c:numCache>
                <c:formatCode>General</c:formatCode>
                <c:ptCount val="2"/>
                <c:pt idx="0">
                  <c:v>35073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1F53-45DD-B51D-53CA27679A15}"/>
            </c:ext>
          </c:extLst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'!$A$198:$B$198</c:f>
              <c:numCache>
                <c:formatCode>General</c:formatCode>
                <c:ptCount val="2"/>
                <c:pt idx="0">
                  <c:v>62437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1F53-45DD-B51D-53CA27679A15}"/>
            </c:ext>
          </c:extLst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'!$A$199:$B$199</c:f>
              <c:numCache>
                <c:formatCode>General</c:formatCode>
                <c:ptCount val="2"/>
                <c:pt idx="0">
                  <c:v>33873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1F53-45DD-B51D-53CA27679A15}"/>
            </c:ext>
          </c:extLst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'!$A$200:$B$200</c:f>
              <c:numCache>
                <c:formatCode>General</c:formatCode>
                <c:ptCount val="2"/>
                <c:pt idx="0">
                  <c:v>72959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1F53-45DD-B51D-53CA27679A15}"/>
            </c:ext>
          </c:extLst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'!$A$1:$B$1</c:f>
              <c:strCache>
                <c:ptCount val="2"/>
                <c:pt idx="0">
                  <c:v>Salary</c:v>
                </c:pt>
                <c:pt idx="1">
                  <c:v>Department</c:v>
                </c:pt>
              </c:strCache>
            </c:strRef>
          </c:cat>
          <c:val>
            <c:numRef>
              <c:f>'chart '!$A$201:$B$201</c:f>
              <c:numCache>
                <c:formatCode>General</c:formatCode>
                <c:ptCount val="2"/>
                <c:pt idx="0">
                  <c:v>66546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1F53-45DD-B51D-53CA27679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7866543"/>
        <c:axId val="1437867503"/>
      </c:barChart>
      <c:catAx>
        <c:axId val="1437866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67503"/>
        <c:crosses val="autoZero"/>
        <c:auto val="1"/>
        <c:lblAlgn val="ctr"/>
        <c:lblOffset val="100"/>
        <c:noMultiLvlLbl val="0"/>
      </c:catAx>
      <c:valAx>
        <c:axId val="143786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6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587375</xdr:colOff>
      <xdr:row>2</xdr:row>
      <xdr:rowOff>114300</xdr:rowOff>
    </xdr:from>
    <xdr:to>
      <xdr:col>13</xdr:col>
      <xdr:colOff>282575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E3949-C686-4083-6F4C-1C869B167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91.978484143518" createdVersion="8" refreshedVersion="8" minRefreshableVersion="3" recordCount="201" xr:uid="{82FC813E-DEE0-4963-92A5-69F8949930E7}">
  <cacheSource type="worksheet">
    <worksheetSource ref="A1:J1048576" sheet="employee data"/>
  </cacheSource>
  <cacheFields count="10">
    <cacheField name="ID" numFmtId="0">
      <sharedItems containsString="0" containsBlank="1" containsNumber="1" containsInteger="1" minValue="1" maxValue="200"/>
    </cacheField>
    <cacheField name="Name" numFmtId="0">
      <sharedItems containsBlank="1"/>
    </cacheField>
    <cacheField name="Age" numFmtId="0">
      <sharedItems containsString="0" containsBlank="1" containsNumber="1" containsInteger="1" minValue="20" maxValue="60"/>
    </cacheField>
    <cacheField name="Gender" numFmtId="0">
      <sharedItems containsBlank="1"/>
    </cacheField>
    <cacheField name="Department" numFmtId="0">
      <sharedItems containsBlank="1" count="6">
        <s v="IT"/>
        <s v="Sales"/>
        <s v="HR"/>
        <s v="Finance"/>
        <s v="Marketing"/>
        <m/>
      </sharedItems>
    </cacheField>
    <cacheField name="Salary" numFmtId="0">
      <sharedItems containsString="0" containsBlank="1" containsNumber="1" containsInteger="1" minValue="30111" maxValue="79873"/>
    </cacheField>
    <cacheField name="Joining Date" numFmtId="0">
      <sharedItems containsNonDate="0" containsDate="1" containsString="0" containsBlank="1" minDate="2014-07-23T00:00:00" maxDate="2024-07-11T00:00:00"/>
    </cacheField>
    <cacheField name="Sales" numFmtId="0">
      <sharedItems containsString="0" containsBlank="1" containsNumber="1" containsInteger="1" minValue="10263" maxValue="39772"/>
    </cacheField>
    <cacheField name="Region" numFmtId="0">
      <sharedItems containsBlank="1" count="5">
        <s v="North"/>
        <s v="West"/>
        <s v="South"/>
        <s v="East"/>
        <m/>
      </sharedItems>
    </cacheField>
    <cacheField name="Project Hours" numFmtId="0">
      <sharedItems containsString="0" containsBlank="1" containsNumber="1" containsInteger="1" minValue="2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n v="1"/>
    <s v="Joseph Little"/>
    <n v="35"/>
    <s v="F"/>
    <x v="0"/>
    <n v="70986"/>
    <d v="2021-06-07T00:00:00"/>
    <n v="13394"/>
    <x v="0"/>
    <n v="44"/>
  </r>
  <r>
    <n v="2"/>
    <s v="Jennifer Jordan"/>
    <n v="40"/>
    <s v="M"/>
    <x v="1"/>
    <n v="63849"/>
    <d v="2022-01-05T00:00:00"/>
    <n v="28070"/>
    <x v="0"/>
    <n v="40"/>
  </r>
  <r>
    <n v="3"/>
    <s v="Mark Gomez"/>
    <n v="55"/>
    <s v="M"/>
    <x v="2"/>
    <n v="52537"/>
    <d v="2021-08-10T00:00:00"/>
    <n v="38327"/>
    <x v="1"/>
    <n v="52"/>
  </r>
  <r>
    <n v="4"/>
    <s v="Thomas Keith"/>
    <n v="44"/>
    <s v="F"/>
    <x v="3"/>
    <n v="77358"/>
    <d v="2018-10-12T00:00:00"/>
    <n v="20413"/>
    <x v="2"/>
    <n v="38"/>
  </r>
  <r>
    <n v="5"/>
    <s v="Derrick Ray"/>
    <n v="37"/>
    <s v="M"/>
    <x v="2"/>
    <n v="70572"/>
    <d v="2020-04-24T00:00:00"/>
    <n v="31025"/>
    <x v="3"/>
    <n v="33"/>
  </r>
  <r>
    <n v="6"/>
    <s v="Anthony Martinez"/>
    <n v="44"/>
    <s v="M"/>
    <x v="1"/>
    <n v="67081"/>
    <d v="2016-04-05T00:00:00"/>
    <n v="12096"/>
    <x v="0"/>
    <n v="28"/>
  </r>
  <r>
    <n v="7"/>
    <s v="Stephanie Murphy"/>
    <n v="26"/>
    <s v="F"/>
    <x v="3"/>
    <n v="53813"/>
    <d v="2022-05-13T00:00:00"/>
    <n v="39507"/>
    <x v="0"/>
    <n v="25"/>
  </r>
  <r>
    <n v="8"/>
    <s v="Courtney Newman"/>
    <n v="30"/>
    <s v="M"/>
    <x v="2"/>
    <n v="54706"/>
    <d v="2021-01-20T00:00:00"/>
    <n v="16865"/>
    <x v="0"/>
    <n v="59"/>
  </r>
  <r>
    <n v="9"/>
    <s v="Tanya Rodriguez"/>
    <n v="20"/>
    <s v="M"/>
    <x v="0"/>
    <n v="76304"/>
    <d v="2016-08-15T00:00:00"/>
    <n v="22260"/>
    <x v="0"/>
    <n v="38"/>
  </r>
  <r>
    <n v="10"/>
    <s v="Jeffery Foster"/>
    <n v="56"/>
    <s v="F"/>
    <x v="4"/>
    <n v="44181"/>
    <d v="2022-05-09T00:00:00"/>
    <n v="19002"/>
    <x v="1"/>
    <n v="38"/>
  </r>
  <r>
    <n v="11"/>
    <s v="Jasmine Martin"/>
    <n v="42"/>
    <s v="F"/>
    <x v="0"/>
    <n v="47225"/>
    <d v="2020-08-21T00:00:00"/>
    <n v="39772"/>
    <x v="2"/>
    <n v="41"/>
  </r>
  <r>
    <n v="12"/>
    <s v="Maria Hale"/>
    <n v="43"/>
    <s v="M"/>
    <x v="4"/>
    <n v="43769"/>
    <d v="2022-08-27T00:00:00"/>
    <n v="25897"/>
    <x v="2"/>
    <n v="56"/>
  </r>
  <r>
    <n v="13"/>
    <s v="Eric Smith"/>
    <n v="27"/>
    <s v="F"/>
    <x v="1"/>
    <n v="77634"/>
    <d v="2019-07-04T00:00:00"/>
    <n v="22359"/>
    <x v="0"/>
    <n v="41"/>
  </r>
  <r>
    <n v="14"/>
    <s v="Jason Calhoun"/>
    <n v="55"/>
    <s v="F"/>
    <x v="1"/>
    <n v="46025"/>
    <d v="2015-01-10T00:00:00"/>
    <n v="14774"/>
    <x v="1"/>
    <n v="44"/>
  </r>
  <r>
    <n v="15"/>
    <s v="Hannah Soto"/>
    <n v="57"/>
    <s v="F"/>
    <x v="0"/>
    <n v="72009"/>
    <d v="2016-10-25T00:00:00"/>
    <n v="36836"/>
    <x v="1"/>
    <n v="54"/>
  </r>
  <r>
    <n v="16"/>
    <s v="Robert Russo"/>
    <n v="57"/>
    <s v="M"/>
    <x v="4"/>
    <n v="62745"/>
    <d v="2017-02-28T00:00:00"/>
    <n v="36474"/>
    <x v="1"/>
    <n v="60"/>
  </r>
  <r>
    <n v="17"/>
    <s v="Kevin Knox"/>
    <n v="55"/>
    <s v="F"/>
    <x v="2"/>
    <n v="39959"/>
    <d v="2022-09-18T00:00:00"/>
    <n v="22654"/>
    <x v="2"/>
    <n v="47"/>
  </r>
  <r>
    <n v="18"/>
    <s v="Patricia Brown"/>
    <n v="28"/>
    <s v="M"/>
    <x v="4"/>
    <n v="50794"/>
    <d v="2021-10-10T00:00:00"/>
    <n v="24487"/>
    <x v="3"/>
    <n v="52"/>
  </r>
  <r>
    <n v="19"/>
    <s v="Monica Garcia"/>
    <n v="27"/>
    <s v="F"/>
    <x v="4"/>
    <n v="65152"/>
    <d v="2021-05-20T00:00:00"/>
    <n v="33987"/>
    <x v="2"/>
    <n v="41"/>
  </r>
  <r>
    <n v="20"/>
    <s v="Thomas Anderson"/>
    <n v="54"/>
    <s v="F"/>
    <x v="3"/>
    <n v="46252"/>
    <d v="2021-07-17T00:00:00"/>
    <n v="34241"/>
    <x v="1"/>
    <n v="44"/>
  </r>
  <r>
    <n v="21"/>
    <s v="Dr. Kristi Davis"/>
    <n v="32"/>
    <s v="F"/>
    <x v="1"/>
    <n v="31929"/>
    <d v="2017-01-14T00:00:00"/>
    <n v="34366"/>
    <x v="2"/>
    <n v="44"/>
  </r>
  <r>
    <n v="22"/>
    <s v="Amber Henderson"/>
    <n v="48"/>
    <s v="M"/>
    <x v="4"/>
    <n v="77413"/>
    <d v="2017-07-21T00:00:00"/>
    <n v="16964"/>
    <x v="1"/>
    <n v="41"/>
  </r>
  <r>
    <n v="23"/>
    <s v="Ariana Morrison MD"/>
    <n v="33"/>
    <s v="F"/>
    <x v="2"/>
    <n v="75052"/>
    <d v="2020-04-21T00:00:00"/>
    <n v="28846"/>
    <x v="0"/>
    <n v="25"/>
  </r>
  <r>
    <n v="24"/>
    <s v="Catherine Smith"/>
    <n v="60"/>
    <s v="M"/>
    <x v="0"/>
    <n v="54329"/>
    <d v="2019-11-27T00:00:00"/>
    <n v="33529"/>
    <x v="2"/>
    <n v="20"/>
  </r>
  <r>
    <n v="25"/>
    <s v="Jeffrey Richards"/>
    <n v="42"/>
    <s v="F"/>
    <x v="0"/>
    <n v="70350"/>
    <d v="2016-02-12T00:00:00"/>
    <n v="38067"/>
    <x v="1"/>
    <n v="21"/>
  </r>
  <r>
    <n v="26"/>
    <s v="Cody Richardson"/>
    <n v="39"/>
    <s v="F"/>
    <x v="1"/>
    <n v="46435"/>
    <d v="2024-01-29T00:00:00"/>
    <n v="39585"/>
    <x v="2"/>
    <n v="45"/>
  </r>
  <r>
    <n v="27"/>
    <s v="Kevin Edwards"/>
    <n v="59"/>
    <s v="F"/>
    <x v="2"/>
    <n v="76884"/>
    <d v="2020-01-10T00:00:00"/>
    <n v="11271"/>
    <x v="1"/>
    <n v="25"/>
  </r>
  <r>
    <n v="28"/>
    <s v="Kenneth Porter"/>
    <n v="49"/>
    <s v="F"/>
    <x v="1"/>
    <n v="44789"/>
    <d v="2023-04-01T00:00:00"/>
    <n v="22170"/>
    <x v="2"/>
    <n v="22"/>
  </r>
  <r>
    <n v="29"/>
    <s v="Victor Miller"/>
    <n v="59"/>
    <s v="M"/>
    <x v="2"/>
    <n v="79873"/>
    <d v="2018-12-24T00:00:00"/>
    <n v="20391"/>
    <x v="1"/>
    <n v="20"/>
  </r>
  <r>
    <n v="30"/>
    <s v="Jeffrey Ortiz"/>
    <n v="56"/>
    <s v="M"/>
    <x v="4"/>
    <n v="58256"/>
    <d v="2021-08-30T00:00:00"/>
    <n v="20553"/>
    <x v="3"/>
    <n v="36"/>
  </r>
  <r>
    <n v="31"/>
    <s v="Scott Brooks"/>
    <n v="30"/>
    <s v="M"/>
    <x v="2"/>
    <n v="61420"/>
    <d v="2019-11-04T00:00:00"/>
    <n v="10664"/>
    <x v="2"/>
    <n v="28"/>
  </r>
  <r>
    <n v="32"/>
    <s v="Brian Rivera"/>
    <n v="36"/>
    <s v="F"/>
    <x v="1"/>
    <n v="65570"/>
    <d v="2023-06-26T00:00:00"/>
    <n v="21285"/>
    <x v="3"/>
    <n v="23"/>
  </r>
  <r>
    <n v="33"/>
    <s v="Dr. Tammy Williams"/>
    <n v="26"/>
    <s v="M"/>
    <x v="3"/>
    <n v="60577"/>
    <d v="2015-11-24T00:00:00"/>
    <n v="11672"/>
    <x v="0"/>
    <n v="54"/>
  </r>
  <r>
    <n v="34"/>
    <s v="Monica Vance"/>
    <n v="34"/>
    <s v="M"/>
    <x v="2"/>
    <n v="63927"/>
    <d v="2021-03-20T00:00:00"/>
    <n v="24967"/>
    <x v="2"/>
    <n v="46"/>
  </r>
  <r>
    <n v="35"/>
    <s v="Lisa Brown"/>
    <n v="44"/>
    <s v="F"/>
    <x v="2"/>
    <n v="39949"/>
    <d v="2024-04-17T00:00:00"/>
    <n v="11978"/>
    <x v="0"/>
    <n v="55"/>
  </r>
  <r>
    <n v="36"/>
    <s v="Jonathan Romero"/>
    <n v="30"/>
    <s v="F"/>
    <x v="4"/>
    <n v="40376"/>
    <d v="2016-01-16T00:00:00"/>
    <n v="31174"/>
    <x v="2"/>
    <n v="57"/>
  </r>
  <r>
    <n v="37"/>
    <s v="Laura Bradford"/>
    <n v="58"/>
    <s v="M"/>
    <x v="0"/>
    <n v="64073"/>
    <d v="2023-07-13T00:00:00"/>
    <n v="38678"/>
    <x v="1"/>
    <n v="28"/>
  </r>
  <r>
    <n v="38"/>
    <s v="James Taylor"/>
    <n v="30"/>
    <s v="M"/>
    <x v="3"/>
    <n v="71550"/>
    <d v="2021-01-07T00:00:00"/>
    <n v="31994"/>
    <x v="3"/>
    <n v="39"/>
  </r>
  <r>
    <n v="39"/>
    <s v="Joseph Harris"/>
    <n v="46"/>
    <s v="F"/>
    <x v="3"/>
    <n v="45787"/>
    <d v="2024-02-20T00:00:00"/>
    <n v="14870"/>
    <x v="3"/>
    <n v="22"/>
  </r>
  <r>
    <n v="40"/>
    <s v="Cynthia Miller"/>
    <n v="26"/>
    <s v="F"/>
    <x v="2"/>
    <n v="76412"/>
    <d v="2023-02-14T00:00:00"/>
    <n v="21302"/>
    <x v="2"/>
    <n v="40"/>
  </r>
  <r>
    <n v="41"/>
    <s v="Donald Jones"/>
    <n v="31"/>
    <s v="M"/>
    <x v="1"/>
    <n v="51394"/>
    <d v="2024-06-29T00:00:00"/>
    <n v="30546"/>
    <x v="1"/>
    <n v="25"/>
  </r>
  <r>
    <n v="42"/>
    <s v="Mackenzie Foster"/>
    <n v="44"/>
    <s v="F"/>
    <x v="2"/>
    <n v="41457"/>
    <d v="2015-08-15T00:00:00"/>
    <n v="22139"/>
    <x v="1"/>
    <n v="23"/>
  </r>
  <r>
    <n v="43"/>
    <s v="Diana Goodwin"/>
    <n v="30"/>
    <s v="M"/>
    <x v="1"/>
    <n v="67040"/>
    <d v="2017-03-30T00:00:00"/>
    <n v="11264"/>
    <x v="1"/>
    <n v="52"/>
  </r>
  <r>
    <n v="44"/>
    <s v="Steven Ramirez"/>
    <n v="33"/>
    <s v="M"/>
    <x v="0"/>
    <n v="55132"/>
    <d v="2019-10-18T00:00:00"/>
    <n v="11878"/>
    <x v="1"/>
    <n v="27"/>
  </r>
  <r>
    <n v="45"/>
    <s v="Adam Friedman"/>
    <n v="32"/>
    <s v="M"/>
    <x v="0"/>
    <n v="58404"/>
    <d v="2020-10-05T00:00:00"/>
    <n v="20523"/>
    <x v="3"/>
    <n v="60"/>
  </r>
  <r>
    <n v="46"/>
    <s v="Matthew Wade"/>
    <n v="54"/>
    <s v="M"/>
    <x v="3"/>
    <n v="45721"/>
    <d v="2015-12-02T00:00:00"/>
    <n v="10765"/>
    <x v="0"/>
    <n v="46"/>
  </r>
  <r>
    <n v="47"/>
    <s v="George Graham"/>
    <n v="59"/>
    <s v="F"/>
    <x v="4"/>
    <n v="49526"/>
    <d v="2016-04-08T00:00:00"/>
    <n v="36637"/>
    <x v="3"/>
    <n v="58"/>
  </r>
  <r>
    <n v="48"/>
    <s v="Christina Murphy"/>
    <n v="32"/>
    <s v="F"/>
    <x v="3"/>
    <n v="30111"/>
    <d v="2017-10-21T00:00:00"/>
    <n v="16498"/>
    <x v="3"/>
    <n v="31"/>
  </r>
  <r>
    <n v="49"/>
    <s v="Jamie Kidd"/>
    <n v="54"/>
    <s v="F"/>
    <x v="0"/>
    <n v="43627"/>
    <d v="2020-04-18T00:00:00"/>
    <n v="37968"/>
    <x v="0"/>
    <n v="25"/>
  </r>
  <r>
    <n v="50"/>
    <s v="Linda Oneal"/>
    <n v="53"/>
    <s v="M"/>
    <x v="4"/>
    <n v="50514"/>
    <d v="2015-08-06T00:00:00"/>
    <n v="17681"/>
    <x v="3"/>
    <n v="23"/>
  </r>
  <r>
    <n v="51"/>
    <s v="Cristian Cantu"/>
    <n v="21"/>
    <s v="M"/>
    <x v="2"/>
    <n v="60466"/>
    <d v="2014-11-11T00:00:00"/>
    <n v="17012"/>
    <x v="2"/>
    <n v="30"/>
  </r>
  <r>
    <n v="52"/>
    <s v="Nicole Bailey"/>
    <n v="55"/>
    <s v="F"/>
    <x v="4"/>
    <n v="43355"/>
    <d v="2017-05-02T00:00:00"/>
    <n v="19881"/>
    <x v="0"/>
    <n v="26"/>
  </r>
  <r>
    <n v="53"/>
    <s v="Shannon Brown"/>
    <n v="55"/>
    <s v="M"/>
    <x v="3"/>
    <n v="34592"/>
    <d v="2023-05-03T00:00:00"/>
    <n v="29803"/>
    <x v="0"/>
    <n v="29"/>
  </r>
  <r>
    <n v="54"/>
    <s v="Laura Jones DDS"/>
    <n v="55"/>
    <s v="F"/>
    <x v="2"/>
    <n v="58324"/>
    <d v="2022-10-11T00:00:00"/>
    <n v="19170"/>
    <x v="3"/>
    <n v="43"/>
  </r>
  <r>
    <n v="55"/>
    <s v="Melissa Hernandez"/>
    <n v="26"/>
    <s v="F"/>
    <x v="4"/>
    <n v="72194"/>
    <d v="2019-02-08T00:00:00"/>
    <n v="17352"/>
    <x v="0"/>
    <n v="26"/>
  </r>
  <r>
    <n v="56"/>
    <s v="Elizabeth Robinson"/>
    <n v="37"/>
    <s v="F"/>
    <x v="4"/>
    <n v="52055"/>
    <d v="2020-01-23T00:00:00"/>
    <n v="29240"/>
    <x v="0"/>
    <n v="59"/>
  </r>
  <r>
    <n v="57"/>
    <s v="Tammy Beck"/>
    <n v="52"/>
    <s v="M"/>
    <x v="1"/>
    <n v="64063"/>
    <d v="2016-07-06T00:00:00"/>
    <n v="12142"/>
    <x v="0"/>
    <n v="24"/>
  </r>
  <r>
    <n v="58"/>
    <s v="Joseph Peters"/>
    <n v="44"/>
    <s v="F"/>
    <x v="3"/>
    <n v="71515"/>
    <d v="2021-02-17T00:00:00"/>
    <n v="31876"/>
    <x v="3"/>
    <n v="36"/>
  </r>
  <r>
    <n v="59"/>
    <s v="Brianna Robertson"/>
    <n v="36"/>
    <s v="F"/>
    <x v="2"/>
    <n v="38571"/>
    <d v="2022-10-08T00:00:00"/>
    <n v="16927"/>
    <x v="1"/>
    <n v="45"/>
  </r>
  <r>
    <n v="60"/>
    <s v="John Smith"/>
    <n v="23"/>
    <s v="M"/>
    <x v="0"/>
    <n v="58107"/>
    <d v="2019-03-08T00:00:00"/>
    <n v="25284"/>
    <x v="0"/>
    <n v="42"/>
  </r>
  <r>
    <n v="61"/>
    <s v="Austin Vaughn"/>
    <n v="48"/>
    <s v="F"/>
    <x v="2"/>
    <n v="61988"/>
    <d v="2018-12-20T00:00:00"/>
    <n v="10594"/>
    <x v="2"/>
    <n v="26"/>
  </r>
  <r>
    <n v="62"/>
    <s v="Alexis Smith"/>
    <n v="60"/>
    <s v="F"/>
    <x v="0"/>
    <n v="49014"/>
    <d v="2018-04-01T00:00:00"/>
    <n v="13213"/>
    <x v="2"/>
    <n v="37"/>
  </r>
  <r>
    <n v="63"/>
    <s v="Alyssa Watkins"/>
    <n v="42"/>
    <s v="M"/>
    <x v="0"/>
    <n v="40744"/>
    <d v="2016-07-07T00:00:00"/>
    <n v="27273"/>
    <x v="3"/>
    <n v="44"/>
  </r>
  <r>
    <n v="64"/>
    <s v="Mrs. Tammy Turner"/>
    <n v="36"/>
    <s v="F"/>
    <x v="2"/>
    <n v="58110"/>
    <d v="2018-07-31T00:00:00"/>
    <n v="21278"/>
    <x v="2"/>
    <n v="59"/>
  </r>
  <r>
    <n v="65"/>
    <s v="Amanda Hayes"/>
    <n v="35"/>
    <s v="F"/>
    <x v="3"/>
    <n v="75947"/>
    <d v="2017-02-22T00:00:00"/>
    <n v="14363"/>
    <x v="3"/>
    <n v="53"/>
  </r>
  <r>
    <n v="66"/>
    <s v="Raymond Mcclure"/>
    <n v="47"/>
    <s v="F"/>
    <x v="3"/>
    <n v="37978"/>
    <d v="2023-10-23T00:00:00"/>
    <n v="32521"/>
    <x v="2"/>
    <n v="39"/>
  </r>
  <r>
    <n v="67"/>
    <s v="Taylor Dillon"/>
    <n v="60"/>
    <s v="M"/>
    <x v="3"/>
    <n v="55541"/>
    <d v="2015-08-19T00:00:00"/>
    <n v="16011"/>
    <x v="2"/>
    <n v="25"/>
  </r>
  <r>
    <n v="68"/>
    <s v="April Roach"/>
    <n v="22"/>
    <s v="F"/>
    <x v="2"/>
    <n v="45508"/>
    <d v="2019-02-12T00:00:00"/>
    <n v="16901"/>
    <x v="0"/>
    <n v="33"/>
  </r>
  <r>
    <n v="69"/>
    <s v="Charles Skinner"/>
    <n v="39"/>
    <s v="M"/>
    <x v="1"/>
    <n v="30135"/>
    <d v="2024-02-06T00:00:00"/>
    <n v="28340"/>
    <x v="1"/>
    <n v="53"/>
  </r>
  <r>
    <n v="70"/>
    <s v="Vincent Huynh"/>
    <n v="22"/>
    <s v="M"/>
    <x v="1"/>
    <n v="75728"/>
    <d v="2019-02-22T00:00:00"/>
    <n v="31020"/>
    <x v="0"/>
    <n v="54"/>
  </r>
  <r>
    <n v="71"/>
    <s v="Felicia Taylor"/>
    <n v="26"/>
    <s v="F"/>
    <x v="4"/>
    <n v="51724"/>
    <d v="2021-01-11T00:00:00"/>
    <n v="27123"/>
    <x v="2"/>
    <n v="36"/>
  </r>
  <r>
    <n v="72"/>
    <s v="Mr. Andrew Kelly Jr."/>
    <n v="21"/>
    <s v="M"/>
    <x v="0"/>
    <n v="77886"/>
    <d v="2017-07-04T00:00:00"/>
    <n v="30080"/>
    <x v="0"/>
    <n v="27"/>
  </r>
  <r>
    <n v="73"/>
    <s v="Ashley Wallace"/>
    <n v="41"/>
    <s v="M"/>
    <x v="3"/>
    <n v="35220"/>
    <d v="2020-09-17T00:00:00"/>
    <n v="29444"/>
    <x v="3"/>
    <n v="53"/>
  </r>
  <r>
    <n v="74"/>
    <s v="Roger Simmons"/>
    <n v="58"/>
    <s v="M"/>
    <x v="3"/>
    <n v="51321"/>
    <d v="2022-02-23T00:00:00"/>
    <n v="29006"/>
    <x v="3"/>
    <n v="53"/>
  </r>
  <r>
    <n v="75"/>
    <s v="Melissa Jones"/>
    <n v="29"/>
    <s v="M"/>
    <x v="4"/>
    <n v="61527"/>
    <d v="2016-04-27T00:00:00"/>
    <n v="21871"/>
    <x v="3"/>
    <n v="34"/>
  </r>
  <r>
    <n v="76"/>
    <s v="Daniel Howell"/>
    <n v="21"/>
    <s v="F"/>
    <x v="3"/>
    <n v="38684"/>
    <d v="2018-09-10T00:00:00"/>
    <n v="37414"/>
    <x v="1"/>
    <n v="60"/>
  </r>
  <r>
    <n v="77"/>
    <s v="Alexander Padilla"/>
    <n v="56"/>
    <s v="F"/>
    <x v="0"/>
    <n v="31005"/>
    <d v="2017-06-27T00:00:00"/>
    <n v="24340"/>
    <x v="2"/>
    <n v="25"/>
  </r>
  <r>
    <n v="78"/>
    <s v="Lynn Marsh"/>
    <n v="56"/>
    <s v="F"/>
    <x v="2"/>
    <n v="44245"/>
    <d v="2015-10-06T00:00:00"/>
    <n v="16800"/>
    <x v="1"/>
    <n v="27"/>
  </r>
  <r>
    <n v="79"/>
    <s v="Sandy Price"/>
    <n v="24"/>
    <s v="F"/>
    <x v="4"/>
    <n v="48296"/>
    <d v="2017-10-30T00:00:00"/>
    <n v="33597"/>
    <x v="0"/>
    <n v="47"/>
  </r>
  <r>
    <n v="80"/>
    <s v="James Walker"/>
    <n v="38"/>
    <s v="M"/>
    <x v="3"/>
    <n v="74413"/>
    <d v="2014-11-17T00:00:00"/>
    <n v="14844"/>
    <x v="1"/>
    <n v="57"/>
  </r>
  <r>
    <n v="81"/>
    <s v="Andre Hunt"/>
    <n v="33"/>
    <s v="M"/>
    <x v="4"/>
    <n v="76940"/>
    <d v="2023-07-28T00:00:00"/>
    <n v="27082"/>
    <x v="2"/>
    <n v="28"/>
  </r>
  <r>
    <n v="82"/>
    <s v="Richard Williams"/>
    <n v="20"/>
    <s v="F"/>
    <x v="0"/>
    <n v="64523"/>
    <d v="2021-04-28T00:00:00"/>
    <n v="35187"/>
    <x v="0"/>
    <n v="25"/>
  </r>
  <r>
    <n v="83"/>
    <s v="Lori Hamilton"/>
    <n v="49"/>
    <s v="F"/>
    <x v="2"/>
    <n v="38871"/>
    <d v="2017-01-18T00:00:00"/>
    <n v="32084"/>
    <x v="1"/>
    <n v="34"/>
  </r>
  <r>
    <n v="84"/>
    <s v="David Taylor"/>
    <n v="27"/>
    <s v="M"/>
    <x v="3"/>
    <n v="39090"/>
    <d v="2023-01-21T00:00:00"/>
    <n v="19756"/>
    <x v="0"/>
    <n v="43"/>
  </r>
  <r>
    <n v="85"/>
    <s v="Jeremy Beck"/>
    <n v="28"/>
    <s v="M"/>
    <x v="2"/>
    <n v="65939"/>
    <d v="2019-11-07T00:00:00"/>
    <n v="23065"/>
    <x v="1"/>
    <n v="24"/>
  </r>
  <r>
    <n v="86"/>
    <s v="Julie Barber"/>
    <n v="41"/>
    <s v="F"/>
    <x v="4"/>
    <n v="60367"/>
    <d v="2017-09-26T00:00:00"/>
    <n v="16439"/>
    <x v="1"/>
    <n v="29"/>
  </r>
  <r>
    <n v="87"/>
    <s v="Nancy Bishop"/>
    <n v="44"/>
    <s v="F"/>
    <x v="2"/>
    <n v="44276"/>
    <d v="2015-04-30T00:00:00"/>
    <n v="38522"/>
    <x v="3"/>
    <n v="26"/>
  </r>
  <r>
    <n v="88"/>
    <s v="Aaron Bates"/>
    <n v="24"/>
    <s v="F"/>
    <x v="4"/>
    <n v="50630"/>
    <d v="2018-12-06T00:00:00"/>
    <n v="12662"/>
    <x v="2"/>
    <n v="38"/>
  </r>
  <r>
    <n v="89"/>
    <s v="Jorge Harris"/>
    <n v="26"/>
    <s v="F"/>
    <x v="4"/>
    <n v="44082"/>
    <d v="2024-06-13T00:00:00"/>
    <n v="27956"/>
    <x v="3"/>
    <n v="42"/>
  </r>
  <r>
    <n v="90"/>
    <s v="Charlene Gomez"/>
    <n v="22"/>
    <s v="F"/>
    <x v="3"/>
    <n v="46592"/>
    <d v="2015-01-23T00:00:00"/>
    <n v="11073"/>
    <x v="1"/>
    <n v="26"/>
  </r>
  <r>
    <n v="91"/>
    <s v="Yolanda Heath"/>
    <n v="28"/>
    <s v="F"/>
    <x v="3"/>
    <n v="59613"/>
    <d v="2023-10-18T00:00:00"/>
    <n v="32024"/>
    <x v="0"/>
    <n v="41"/>
  </r>
  <r>
    <n v="92"/>
    <s v="Steven Ali"/>
    <n v="50"/>
    <s v="M"/>
    <x v="0"/>
    <n v="58254"/>
    <d v="2019-03-29T00:00:00"/>
    <n v="24398"/>
    <x v="0"/>
    <n v="22"/>
  </r>
  <r>
    <n v="93"/>
    <s v="Sandra Sims"/>
    <n v="51"/>
    <s v="F"/>
    <x v="0"/>
    <n v="32448"/>
    <d v="2018-07-09T00:00:00"/>
    <n v="39487"/>
    <x v="3"/>
    <n v="42"/>
  </r>
  <r>
    <n v="94"/>
    <s v="Jonathon Donovan"/>
    <n v="49"/>
    <s v="M"/>
    <x v="0"/>
    <n v="67377"/>
    <d v="2023-02-14T00:00:00"/>
    <n v="38185"/>
    <x v="2"/>
    <n v="51"/>
  </r>
  <r>
    <n v="95"/>
    <s v="Robert Trujillo"/>
    <n v="49"/>
    <s v="M"/>
    <x v="0"/>
    <n v="66570"/>
    <d v="2024-01-12T00:00:00"/>
    <n v="21575"/>
    <x v="2"/>
    <n v="56"/>
  </r>
  <r>
    <n v="96"/>
    <s v="Ryan Brown"/>
    <n v="40"/>
    <s v="F"/>
    <x v="3"/>
    <n v="40862"/>
    <d v="2019-03-05T00:00:00"/>
    <n v="13911"/>
    <x v="1"/>
    <n v="26"/>
  </r>
  <r>
    <n v="97"/>
    <s v="Candice Figueroa"/>
    <n v="20"/>
    <s v="M"/>
    <x v="2"/>
    <n v="37827"/>
    <d v="2018-06-23T00:00:00"/>
    <n v="36655"/>
    <x v="0"/>
    <n v="28"/>
  </r>
  <r>
    <n v="98"/>
    <s v="Daniel Mitchell"/>
    <n v="22"/>
    <s v="F"/>
    <x v="0"/>
    <n v="65539"/>
    <d v="2023-01-30T00:00:00"/>
    <n v="21102"/>
    <x v="3"/>
    <n v="40"/>
  </r>
  <r>
    <n v="99"/>
    <s v="Henry Whitney"/>
    <n v="39"/>
    <s v="F"/>
    <x v="3"/>
    <n v="43063"/>
    <d v="2023-05-13T00:00:00"/>
    <n v="36315"/>
    <x v="2"/>
    <n v="51"/>
  </r>
  <r>
    <n v="100"/>
    <s v="Sheri Warren"/>
    <n v="52"/>
    <s v="M"/>
    <x v="0"/>
    <n v="76115"/>
    <d v="2017-12-02T00:00:00"/>
    <n v="37613"/>
    <x v="1"/>
    <n v="44"/>
  </r>
  <r>
    <n v="101"/>
    <s v="Jeffrey West"/>
    <n v="37"/>
    <s v="M"/>
    <x v="0"/>
    <n v="79682"/>
    <d v="2023-10-20T00:00:00"/>
    <n v="13747"/>
    <x v="3"/>
    <n v="39"/>
  </r>
  <r>
    <n v="102"/>
    <s v="Samantha Mcneil MD"/>
    <n v="24"/>
    <s v="M"/>
    <x v="1"/>
    <n v="62476"/>
    <d v="2024-04-08T00:00:00"/>
    <n v="22606"/>
    <x v="3"/>
    <n v="56"/>
  </r>
  <r>
    <n v="103"/>
    <s v="Tyler Sanchez"/>
    <n v="54"/>
    <s v="F"/>
    <x v="1"/>
    <n v="74601"/>
    <d v="2020-03-21T00:00:00"/>
    <n v="35571"/>
    <x v="3"/>
    <n v="23"/>
  </r>
  <r>
    <n v="104"/>
    <s v="Evan Scott"/>
    <n v="41"/>
    <s v="M"/>
    <x v="0"/>
    <n v="40856"/>
    <d v="2016-07-16T00:00:00"/>
    <n v="27112"/>
    <x v="3"/>
    <n v="49"/>
  </r>
  <r>
    <n v="105"/>
    <s v="David Duffy"/>
    <n v="56"/>
    <s v="M"/>
    <x v="2"/>
    <n v="47261"/>
    <d v="2016-09-24T00:00:00"/>
    <n v="31585"/>
    <x v="3"/>
    <n v="21"/>
  </r>
  <r>
    <n v="106"/>
    <s v="Caleb Schwartz"/>
    <n v="23"/>
    <s v="M"/>
    <x v="3"/>
    <n v="43021"/>
    <d v="2022-09-12T00:00:00"/>
    <n v="18918"/>
    <x v="3"/>
    <n v="37"/>
  </r>
  <r>
    <n v="107"/>
    <s v="Andrea Elliott"/>
    <n v="58"/>
    <s v="F"/>
    <x v="3"/>
    <n v="43933"/>
    <d v="2014-08-18T00:00:00"/>
    <n v="32242"/>
    <x v="0"/>
    <n v="34"/>
  </r>
  <r>
    <n v="108"/>
    <s v="Anthony Kirby"/>
    <n v="24"/>
    <s v="M"/>
    <x v="1"/>
    <n v="41324"/>
    <d v="2018-04-10T00:00:00"/>
    <n v="19856"/>
    <x v="1"/>
    <n v="55"/>
  </r>
  <r>
    <n v="109"/>
    <s v="Jerry Vance"/>
    <n v="28"/>
    <s v="M"/>
    <x v="3"/>
    <n v="43941"/>
    <d v="2020-08-21T00:00:00"/>
    <n v="28005"/>
    <x v="0"/>
    <n v="28"/>
  </r>
  <r>
    <n v="110"/>
    <s v="Candice Koch"/>
    <n v="56"/>
    <s v="F"/>
    <x v="4"/>
    <n v="72463"/>
    <d v="2020-01-29T00:00:00"/>
    <n v="15511"/>
    <x v="1"/>
    <n v="32"/>
  </r>
  <r>
    <n v="111"/>
    <s v="Debra Jennings"/>
    <n v="53"/>
    <s v="M"/>
    <x v="2"/>
    <n v="33591"/>
    <d v="2019-05-18T00:00:00"/>
    <n v="12276"/>
    <x v="2"/>
    <n v="38"/>
  </r>
  <r>
    <n v="112"/>
    <s v="Nichole Taylor"/>
    <n v="30"/>
    <s v="M"/>
    <x v="3"/>
    <n v="39047"/>
    <d v="2022-09-26T00:00:00"/>
    <n v="28398"/>
    <x v="0"/>
    <n v="25"/>
  </r>
  <r>
    <n v="113"/>
    <s v="Patricia Richard"/>
    <n v="28"/>
    <s v="M"/>
    <x v="4"/>
    <n v="67255"/>
    <d v="2017-09-17T00:00:00"/>
    <n v="27117"/>
    <x v="1"/>
    <n v="25"/>
  </r>
  <r>
    <n v="114"/>
    <s v="Edward Kim"/>
    <n v="58"/>
    <s v="M"/>
    <x v="3"/>
    <n v="37610"/>
    <d v="2019-02-04T00:00:00"/>
    <n v="13505"/>
    <x v="3"/>
    <n v="41"/>
  </r>
  <r>
    <n v="115"/>
    <s v="Sonia Burns"/>
    <n v="40"/>
    <s v="F"/>
    <x v="1"/>
    <n v="72740"/>
    <d v="2017-01-09T00:00:00"/>
    <n v="36502"/>
    <x v="3"/>
    <n v="57"/>
  </r>
  <r>
    <n v="116"/>
    <s v="Chelsea Chapman"/>
    <n v="30"/>
    <s v="M"/>
    <x v="1"/>
    <n v="70516"/>
    <d v="2017-10-09T00:00:00"/>
    <n v="19645"/>
    <x v="3"/>
    <n v="55"/>
  </r>
  <r>
    <n v="117"/>
    <s v="Dr. Tammy Madden"/>
    <n v="52"/>
    <s v="M"/>
    <x v="3"/>
    <n v="54788"/>
    <d v="2019-01-13T00:00:00"/>
    <n v="10595"/>
    <x v="2"/>
    <n v="39"/>
  </r>
  <r>
    <n v="118"/>
    <s v="Kristen Gonzalez"/>
    <n v="25"/>
    <s v="M"/>
    <x v="4"/>
    <n v="32584"/>
    <d v="2017-12-28T00:00:00"/>
    <n v="14730"/>
    <x v="3"/>
    <n v="60"/>
  </r>
  <r>
    <n v="119"/>
    <s v="Daniel Morales"/>
    <n v="24"/>
    <s v="M"/>
    <x v="2"/>
    <n v="56707"/>
    <d v="2016-03-10T00:00:00"/>
    <n v="19419"/>
    <x v="0"/>
    <n v="35"/>
  </r>
  <r>
    <n v="120"/>
    <s v="Susan Allen"/>
    <n v="23"/>
    <s v="M"/>
    <x v="3"/>
    <n v="73126"/>
    <d v="2019-12-12T00:00:00"/>
    <n v="39227"/>
    <x v="2"/>
    <n v="39"/>
  </r>
  <r>
    <n v="121"/>
    <s v="Frank Gibson"/>
    <n v="47"/>
    <s v="M"/>
    <x v="1"/>
    <n v="57750"/>
    <d v="2020-01-10T00:00:00"/>
    <n v="18644"/>
    <x v="0"/>
    <n v="38"/>
  </r>
  <r>
    <n v="122"/>
    <s v="Lindsey Cook"/>
    <n v="47"/>
    <s v="F"/>
    <x v="3"/>
    <n v="62476"/>
    <d v="2021-11-30T00:00:00"/>
    <n v="30287"/>
    <x v="2"/>
    <n v="23"/>
  </r>
  <r>
    <n v="123"/>
    <s v="Mallory Garcia"/>
    <n v="49"/>
    <s v="F"/>
    <x v="1"/>
    <n v="53691"/>
    <d v="2014-12-22T00:00:00"/>
    <n v="18177"/>
    <x v="1"/>
    <n v="47"/>
  </r>
  <r>
    <n v="124"/>
    <s v="Jonathan Dixon"/>
    <n v="55"/>
    <s v="M"/>
    <x v="2"/>
    <n v="32296"/>
    <d v="2017-12-30T00:00:00"/>
    <n v="36702"/>
    <x v="3"/>
    <n v="48"/>
  </r>
  <r>
    <n v="125"/>
    <s v="Erin Morton"/>
    <n v="48"/>
    <s v="M"/>
    <x v="2"/>
    <n v="60772"/>
    <d v="2020-11-10T00:00:00"/>
    <n v="37823"/>
    <x v="0"/>
    <n v="38"/>
  </r>
  <r>
    <n v="126"/>
    <s v="Julie Anderson"/>
    <n v="20"/>
    <s v="M"/>
    <x v="4"/>
    <n v="79060"/>
    <d v="2024-02-19T00:00:00"/>
    <n v="12135"/>
    <x v="0"/>
    <n v="59"/>
  </r>
  <r>
    <n v="127"/>
    <s v="Robert Moore"/>
    <n v="49"/>
    <s v="F"/>
    <x v="2"/>
    <n v="58083"/>
    <d v="2023-01-17T00:00:00"/>
    <n v="30782"/>
    <x v="2"/>
    <n v="56"/>
  </r>
  <r>
    <n v="128"/>
    <s v="Jason Hernandez"/>
    <n v="41"/>
    <s v="M"/>
    <x v="2"/>
    <n v="74168"/>
    <d v="2016-05-18T00:00:00"/>
    <n v="17297"/>
    <x v="1"/>
    <n v="50"/>
  </r>
  <r>
    <n v="129"/>
    <s v="Brittany Hughes"/>
    <n v="36"/>
    <s v="F"/>
    <x v="1"/>
    <n v="37109"/>
    <d v="2021-02-21T00:00:00"/>
    <n v="34181"/>
    <x v="1"/>
    <n v="60"/>
  </r>
  <r>
    <n v="130"/>
    <s v="Bianca Kim"/>
    <n v="30"/>
    <s v="M"/>
    <x v="0"/>
    <n v="42519"/>
    <d v="2017-10-14T00:00:00"/>
    <n v="35171"/>
    <x v="3"/>
    <n v="31"/>
  </r>
  <r>
    <n v="131"/>
    <s v="Kathleen Reed"/>
    <n v="59"/>
    <s v="M"/>
    <x v="4"/>
    <n v="35096"/>
    <d v="2015-11-16T00:00:00"/>
    <n v="12270"/>
    <x v="3"/>
    <n v="21"/>
  </r>
  <r>
    <n v="132"/>
    <s v="Dr. Timothy Becker"/>
    <n v="59"/>
    <s v="F"/>
    <x v="1"/>
    <n v="42158"/>
    <d v="2023-04-24T00:00:00"/>
    <n v="36938"/>
    <x v="3"/>
    <n v="46"/>
  </r>
  <r>
    <n v="133"/>
    <s v="Michael Miller"/>
    <n v="40"/>
    <s v="F"/>
    <x v="1"/>
    <n v="74324"/>
    <d v="2022-11-01T00:00:00"/>
    <n v="10779"/>
    <x v="0"/>
    <n v="46"/>
  </r>
  <r>
    <n v="134"/>
    <s v="Michelle Austin"/>
    <n v="56"/>
    <s v="M"/>
    <x v="4"/>
    <n v="43241"/>
    <d v="2016-03-03T00:00:00"/>
    <n v="30260"/>
    <x v="0"/>
    <n v="50"/>
  </r>
  <r>
    <n v="135"/>
    <s v="Gary Gibson"/>
    <n v="26"/>
    <s v="M"/>
    <x v="0"/>
    <n v="72907"/>
    <d v="2017-11-19T00:00:00"/>
    <n v="34641"/>
    <x v="2"/>
    <n v="43"/>
  </r>
  <r>
    <n v="136"/>
    <s v="Catherine Roberts"/>
    <n v="44"/>
    <s v="M"/>
    <x v="4"/>
    <n v="43747"/>
    <d v="2018-03-30T00:00:00"/>
    <n v="33232"/>
    <x v="0"/>
    <n v="31"/>
  </r>
  <r>
    <n v="137"/>
    <s v="Andrea Williams"/>
    <n v="40"/>
    <s v="F"/>
    <x v="2"/>
    <n v="46491"/>
    <d v="2018-05-14T00:00:00"/>
    <n v="26996"/>
    <x v="0"/>
    <n v="47"/>
  </r>
  <r>
    <n v="138"/>
    <s v="Robert Williams"/>
    <n v="55"/>
    <s v="F"/>
    <x v="1"/>
    <n v="47731"/>
    <d v="2015-04-17T00:00:00"/>
    <n v="16639"/>
    <x v="1"/>
    <n v="57"/>
  </r>
  <r>
    <n v="139"/>
    <s v="Gabrielle Maddox"/>
    <n v="25"/>
    <s v="F"/>
    <x v="2"/>
    <n v="69901"/>
    <d v="2023-05-18T00:00:00"/>
    <n v="37582"/>
    <x v="3"/>
    <n v="46"/>
  </r>
  <r>
    <n v="140"/>
    <s v="Jack Wilson"/>
    <n v="48"/>
    <s v="F"/>
    <x v="0"/>
    <n v="78937"/>
    <d v="2022-05-10T00:00:00"/>
    <n v="12146"/>
    <x v="0"/>
    <n v="60"/>
  </r>
  <r>
    <n v="141"/>
    <s v="Travis Ramirez"/>
    <n v="41"/>
    <s v="M"/>
    <x v="3"/>
    <n v="74925"/>
    <d v="2017-08-24T00:00:00"/>
    <n v="24266"/>
    <x v="0"/>
    <n v="32"/>
  </r>
  <r>
    <n v="142"/>
    <s v="Dylan Barnes"/>
    <n v="57"/>
    <s v="F"/>
    <x v="1"/>
    <n v="58486"/>
    <d v="2024-06-10T00:00:00"/>
    <n v="34805"/>
    <x v="0"/>
    <n v="60"/>
  </r>
  <r>
    <n v="143"/>
    <s v="Adam Lozano"/>
    <n v="42"/>
    <s v="M"/>
    <x v="2"/>
    <n v="64296"/>
    <d v="2020-03-25T00:00:00"/>
    <n v="14122"/>
    <x v="3"/>
    <n v="30"/>
  </r>
  <r>
    <n v="144"/>
    <s v="Brianna Nelson"/>
    <n v="32"/>
    <s v="M"/>
    <x v="0"/>
    <n v="45459"/>
    <d v="2021-06-16T00:00:00"/>
    <n v="14152"/>
    <x v="3"/>
    <n v="20"/>
  </r>
  <r>
    <n v="145"/>
    <s v="Shelby Gonzales"/>
    <n v="27"/>
    <s v="M"/>
    <x v="0"/>
    <n v="48643"/>
    <d v="2020-04-22T00:00:00"/>
    <n v="37173"/>
    <x v="3"/>
    <n v="42"/>
  </r>
  <r>
    <n v="146"/>
    <s v="Brenda Roberts"/>
    <n v="47"/>
    <s v="F"/>
    <x v="0"/>
    <n v="30655"/>
    <d v="2020-03-21T00:00:00"/>
    <n v="11775"/>
    <x v="2"/>
    <n v="20"/>
  </r>
  <r>
    <n v="147"/>
    <s v="Steven Riggs"/>
    <n v="33"/>
    <s v="F"/>
    <x v="4"/>
    <n v="40055"/>
    <d v="2022-07-24T00:00:00"/>
    <n v="34271"/>
    <x v="2"/>
    <n v="53"/>
  </r>
  <r>
    <n v="148"/>
    <s v="Melinda Meyers"/>
    <n v="32"/>
    <s v="M"/>
    <x v="0"/>
    <n v="61996"/>
    <d v="2014-08-31T00:00:00"/>
    <n v="27635"/>
    <x v="1"/>
    <n v="38"/>
  </r>
  <r>
    <n v="149"/>
    <s v="Matthew Gibson"/>
    <n v="35"/>
    <s v="M"/>
    <x v="0"/>
    <n v="74165"/>
    <d v="2017-05-07T00:00:00"/>
    <n v="26800"/>
    <x v="3"/>
    <n v="57"/>
  </r>
  <r>
    <n v="150"/>
    <s v="Cody Hickman"/>
    <n v="44"/>
    <s v="F"/>
    <x v="3"/>
    <n v="70831"/>
    <d v="2020-09-03T00:00:00"/>
    <n v="16156"/>
    <x v="2"/>
    <n v="52"/>
  </r>
  <r>
    <n v="151"/>
    <s v="Michelle Smith"/>
    <n v="39"/>
    <s v="F"/>
    <x v="4"/>
    <n v="64877"/>
    <d v="2023-08-21T00:00:00"/>
    <n v="10425"/>
    <x v="0"/>
    <n v="22"/>
  </r>
  <r>
    <n v="152"/>
    <s v="Kelly Williams"/>
    <n v="57"/>
    <s v="F"/>
    <x v="3"/>
    <n v="68905"/>
    <d v="2019-02-18T00:00:00"/>
    <n v="32750"/>
    <x v="1"/>
    <n v="57"/>
  </r>
  <r>
    <n v="153"/>
    <s v="Benjamin Kirby"/>
    <n v="58"/>
    <s v="F"/>
    <x v="1"/>
    <n v="61268"/>
    <d v="2019-07-27T00:00:00"/>
    <n v="21569"/>
    <x v="2"/>
    <n v="47"/>
  </r>
  <r>
    <n v="154"/>
    <s v="Erika Bradley"/>
    <n v="51"/>
    <s v="M"/>
    <x v="1"/>
    <n v="45143"/>
    <d v="2014-07-23T00:00:00"/>
    <n v="18063"/>
    <x v="3"/>
    <n v="30"/>
  </r>
  <r>
    <n v="155"/>
    <s v="Nicholas Gamble"/>
    <n v="47"/>
    <s v="M"/>
    <x v="4"/>
    <n v="64181"/>
    <d v="2022-09-30T00:00:00"/>
    <n v="34507"/>
    <x v="0"/>
    <n v="22"/>
  </r>
  <r>
    <n v="156"/>
    <s v="David Duffy"/>
    <n v="55"/>
    <s v="F"/>
    <x v="0"/>
    <n v="58898"/>
    <d v="2015-03-22T00:00:00"/>
    <n v="38150"/>
    <x v="0"/>
    <n v="42"/>
  </r>
  <r>
    <n v="157"/>
    <s v="Jacqueline Reed"/>
    <n v="31"/>
    <s v="M"/>
    <x v="2"/>
    <n v="67654"/>
    <d v="2015-04-19T00:00:00"/>
    <n v="39106"/>
    <x v="2"/>
    <n v="49"/>
  </r>
  <r>
    <n v="158"/>
    <s v="Becky Williams"/>
    <n v="45"/>
    <s v="F"/>
    <x v="4"/>
    <n v="60860"/>
    <d v="2014-12-13T00:00:00"/>
    <n v="37379"/>
    <x v="2"/>
    <n v="59"/>
  </r>
  <r>
    <n v="159"/>
    <s v="Jennifer Myers"/>
    <n v="48"/>
    <s v="F"/>
    <x v="3"/>
    <n v="61305"/>
    <d v="2022-04-28T00:00:00"/>
    <n v="24748"/>
    <x v="3"/>
    <n v="60"/>
  </r>
  <r>
    <n v="160"/>
    <s v="Ashley Wilson"/>
    <n v="44"/>
    <s v="M"/>
    <x v="3"/>
    <n v="65012"/>
    <d v="2017-04-17T00:00:00"/>
    <n v="13558"/>
    <x v="2"/>
    <n v="50"/>
  </r>
  <r>
    <n v="161"/>
    <s v="Michael West"/>
    <n v="21"/>
    <s v="F"/>
    <x v="1"/>
    <n v="77402"/>
    <d v="2022-07-11T00:00:00"/>
    <n v="14394"/>
    <x v="1"/>
    <n v="45"/>
  </r>
  <r>
    <n v="162"/>
    <s v="Ryan Boyle"/>
    <n v="38"/>
    <s v="F"/>
    <x v="4"/>
    <n v="48827"/>
    <d v="2020-07-31T00:00:00"/>
    <n v="23493"/>
    <x v="0"/>
    <n v="48"/>
  </r>
  <r>
    <n v="163"/>
    <s v="Laura White"/>
    <n v="59"/>
    <s v="F"/>
    <x v="4"/>
    <n v="39475"/>
    <d v="2020-05-07T00:00:00"/>
    <n v="32807"/>
    <x v="2"/>
    <n v="56"/>
  </r>
  <r>
    <n v="164"/>
    <s v="Megan Richardson"/>
    <n v="53"/>
    <s v="M"/>
    <x v="0"/>
    <n v="33511"/>
    <d v="2023-06-21T00:00:00"/>
    <n v="39643"/>
    <x v="1"/>
    <n v="20"/>
  </r>
  <r>
    <n v="165"/>
    <s v="Johnny Bishop"/>
    <n v="40"/>
    <s v="M"/>
    <x v="2"/>
    <n v="53198"/>
    <d v="2018-05-14T00:00:00"/>
    <n v="18370"/>
    <x v="3"/>
    <n v="31"/>
  </r>
  <r>
    <n v="166"/>
    <s v="James Riddle"/>
    <n v="38"/>
    <s v="M"/>
    <x v="3"/>
    <n v="78013"/>
    <d v="2024-07-10T00:00:00"/>
    <n v="20000"/>
    <x v="1"/>
    <n v="38"/>
  </r>
  <r>
    <n v="167"/>
    <s v="Kristina Tyler"/>
    <n v="42"/>
    <s v="M"/>
    <x v="0"/>
    <n v="58229"/>
    <d v="2019-09-07T00:00:00"/>
    <n v="35960"/>
    <x v="3"/>
    <n v="39"/>
  </r>
  <r>
    <n v="168"/>
    <s v="Diana Cortez"/>
    <n v="35"/>
    <s v="M"/>
    <x v="2"/>
    <n v="43487"/>
    <d v="2016-01-23T00:00:00"/>
    <n v="31341"/>
    <x v="2"/>
    <n v="36"/>
  </r>
  <r>
    <n v="169"/>
    <s v="Breanna Perez"/>
    <n v="50"/>
    <s v="M"/>
    <x v="2"/>
    <n v="66075"/>
    <d v="2017-05-17T00:00:00"/>
    <n v="13992"/>
    <x v="0"/>
    <n v="42"/>
  </r>
  <r>
    <n v="170"/>
    <s v="Manuel Braun"/>
    <n v="40"/>
    <s v="M"/>
    <x v="3"/>
    <n v="75366"/>
    <d v="2016-09-10T00:00:00"/>
    <n v="36286"/>
    <x v="1"/>
    <n v="35"/>
  </r>
  <r>
    <n v="171"/>
    <s v="Timothy Wilkinson"/>
    <n v="41"/>
    <s v="F"/>
    <x v="3"/>
    <n v="39006"/>
    <d v="2019-07-15T00:00:00"/>
    <n v="39466"/>
    <x v="2"/>
    <n v="40"/>
  </r>
  <r>
    <n v="172"/>
    <s v="Matthew Miller"/>
    <n v="40"/>
    <s v="F"/>
    <x v="4"/>
    <n v="51182"/>
    <d v="2023-09-18T00:00:00"/>
    <n v="10283"/>
    <x v="0"/>
    <n v="27"/>
  </r>
  <r>
    <n v="173"/>
    <s v="Eric Parker"/>
    <n v="43"/>
    <s v="M"/>
    <x v="0"/>
    <n v="67044"/>
    <d v="2015-10-14T00:00:00"/>
    <n v="36781"/>
    <x v="2"/>
    <n v="40"/>
  </r>
  <r>
    <n v="174"/>
    <s v="Mary Austin"/>
    <n v="57"/>
    <s v="F"/>
    <x v="4"/>
    <n v="64841"/>
    <d v="2021-07-06T00:00:00"/>
    <n v="35393"/>
    <x v="2"/>
    <n v="34"/>
  </r>
  <r>
    <n v="175"/>
    <s v="Mark Glass"/>
    <n v="20"/>
    <s v="F"/>
    <x v="1"/>
    <n v="72477"/>
    <d v="2021-07-07T00:00:00"/>
    <n v="10726"/>
    <x v="1"/>
    <n v="58"/>
  </r>
  <r>
    <n v="176"/>
    <s v="Anthony Castillo"/>
    <n v="51"/>
    <s v="F"/>
    <x v="1"/>
    <n v="35473"/>
    <d v="2023-05-06T00:00:00"/>
    <n v="22612"/>
    <x v="2"/>
    <n v="25"/>
  </r>
  <r>
    <n v="177"/>
    <s v="Larry Fuller PhD"/>
    <n v="43"/>
    <s v="F"/>
    <x v="3"/>
    <n v="35951"/>
    <d v="2016-03-08T00:00:00"/>
    <n v="17614"/>
    <x v="3"/>
    <n v="52"/>
  </r>
  <r>
    <n v="178"/>
    <s v="William Larsen"/>
    <n v="22"/>
    <s v="F"/>
    <x v="4"/>
    <n v="44599"/>
    <d v="2020-04-24T00:00:00"/>
    <n v="12888"/>
    <x v="2"/>
    <n v="25"/>
  </r>
  <r>
    <n v="179"/>
    <s v="Curtis Thompson"/>
    <n v="56"/>
    <s v="M"/>
    <x v="1"/>
    <n v="34957"/>
    <d v="2020-07-24T00:00:00"/>
    <n v="33112"/>
    <x v="3"/>
    <n v="54"/>
  </r>
  <r>
    <n v="180"/>
    <s v="Keith Williams"/>
    <n v="25"/>
    <s v="M"/>
    <x v="2"/>
    <n v="42559"/>
    <d v="2020-09-16T00:00:00"/>
    <n v="20838"/>
    <x v="3"/>
    <n v="45"/>
  </r>
  <r>
    <n v="181"/>
    <s v="Catherine Patton"/>
    <n v="34"/>
    <s v="F"/>
    <x v="0"/>
    <n v="56023"/>
    <d v="2017-06-27T00:00:00"/>
    <n v="18735"/>
    <x v="1"/>
    <n v="46"/>
  </r>
  <r>
    <n v="182"/>
    <s v="David Bird"/>
    <n v="58"/>
    <s v="M"/>
    <x v="0"/>
    <n v="44123"/>
    <d v="2018-05-27T00:00:00"/>
    <n v="39503"/>
    <x v="0"/>
    <n v="27"/>
  </r>
  <r>
    <n v="183"/>
    <s v="Lydia Jones"/>
    <n v="41"/>
    <s v="M"/>
    <x v="0"/>
    <n v="31425"/>
    <d v="2020-12-24T00:00:00"/>
    <n v="15952"/>
    <x v="1"/>
    <n v="20"/>
  </r>
  <r>
    <n v="184"/>
    <s v="Thomas Yates"/>
    <n v="49"/>
    <s v="F"/>
    <x v="2"/>
    <n v="77111"/>
    <d v="2021-02-14T00:00:00"/>
    <n v="13838"/>
    <x v="0"/>
    <n v="22"/>
  </r>
  <r>
    <n v="185"/>
    <s v="Kimberly Stewart"/>
    <n v="50"/>
    <s v="F"/>
    <x v="0"/>
    <n v="49236"/>
    <d v="2018-12-12T00:00:00"/>
    <n v="16487"/>
    <x v="0"/>
    <n v="50"/>
  </r>
  <r>
    <n v="186"/>
    <s v="Mr. Jeffery Tyler"/>
    <n v="37"/>
    <s v="F"/>
    <x v="3"/>
    <n v="73975"/>
    <d v="2015-12-07T00:00:00"/>
    <n v="27092"/>
    <x v="1"/>
    <n v="39"/>
  </r>
  <r>
    <n v="187"/>
    <s v="Michael Soto"/>
    <n v="42"/>
    <s v="M"/>
    <x v="2"/>
    <n v="56023"/>
    <d v="2018-04-27T00:00:00"/>
    <n v="12903"/>
    <x v="2"/>
    <n v="48"/>
  </r>
  <r>
    <n v="188"/>
    <s v="Daniel Allen"/>
    <n v="45"/>
    <s v="M"/>
    <x v="2"/>
    <n v="41548"/>
    <d v="2020-10-11T00:00:00"/>
    <n v="37035"/>
    <x v="0"/>
    <n v="26"/>
  </r>
  <r>
    <n v="189"/>
    <s v="Jonathon Cline"/>
    <n v="52"/>
    <s v="F"/>
    <x v="2"/>
    <n v="78838"/>
    <d v="2017-12-02T00:00:00"/>
    <n v="14615"/>
    <x v="1"/>
    <n v="28"/>
  </r>
  <r>
    <n v="190"/>
    <s v="Justin Hale"/>
    <n v="48"/>
    <s v="F"/>
    <x v="4"/>
    <n v="37488"/>
    <d v="2018-04-09T00:00:00"/>
    <n v="29838"/>
    <x v="2"/>
    <n v="47"/>
  </r>
  <r>
    <n v="191"/>
    <s v="Keith Lewis"/>
    <n v="25"/>
    <s v="M"/>
    <x v="3"/>
    <n v="37793"/>
    <d v="2023-12-26T00:00:00"/>
    <n v="17507"/>
    <x v="3"/>
    <n v="24"/>
  </r>
  <r>
    <n v="192"/>
    <s v="Miss Linda Murray"/>
    <n v="49"/>
    <s v="F"/>
    <x v="0"/>
    <n v="57691"/>
    <d v="2020-03-24T00:00:00"/>
    <n v="29163"/>
    <x v="0"/>
    <n v="43"/>
  </r>
  <r>
    <n v="193"/>
    <s v="Cynthia Thompson"/>
    <n v="24"/>
    <s v="F"/>
    <x v="0"/>
    <n v="44070"/>
    <d v="2022-04-01T00:00:00"/>
    <n v="24662"/>
    <x v="1"/>
    <n v="36"/>
  </r>
  <r>
    <n v="194"/>
    <s v="Sherri Perez"/>
    <n v="28"/>
    <s v="M"/>
    <x v="2"/>
    <n v="70986"/>
    <d v="2018-12-27T00:00:00"/>
    <n v="10263"/>
    <x v="1"/>
    <n v="31"/>
  </r>
  <r>
    <n v="195"/>
    <s v="Dr. Anthony Lucero"/>
    <n v="53"/>
    <s v="F"/>
    <x v="3"/>
    <n v="36513"/>
    <d v="2020-01-05T00:00:00"/>
    <n v="22041"/>
    <x v="2"/>
    <n v="36"/>
  </r>
  <r>
    <n v="196"/>
    <s v="Kathy Mills"/>
    <n v="55"/>
    <s v="M"/>
    <x v="4"/>
    <n v="35073"/>
    <d v="2014-07-26T00:00:00"/>
    <n v="15778"/>
    <x v="3"/>
    <n v="42"/>
  </r>
  <r>
    <n v="197"/>
    <s v="Michael Mooney"/>
    <n v="41"/>
    <s v="M"/>
    <x v="1"/>
    <n v="62437"/>
    <d v="2021-01-01T00:00:00"/>
    <n v="20588"/>
    <x v="2"/>
    <n v="36"/>
  </r>
  <r>
    <n v="198"/>
    <s v="Erica Branch"/>
    <n v="44"/>
    <s v="M"/>
    <x v="2"/>
    <n v="33873"/>
    <d v="2016-03-02T00:00:00"/>
    <n v="32158"/>
    <x v="3"/>
    <n v="50"/>
  </r>
  <r>
    <n v="199"/>
    <s v="Heather Cook"/>
    <n v="39"/>
    <s v="M"/>
    <x v="0"/>
    <n v="72959"/>
    <d v="2017-11-04T00:00:00"/>
    <n v="17883"/>
    <x v="3"/>
    <n v="25"/>
  </r>
  <r>
    <n v="200"/>
    <s v="Christopher Ochoa"/>
    <n v="59"/>
    <s v="M"/>
    <x v="3"/>
    <n v="66546"/>
    <d v="2021-12-07T00:00:00"/>
    <n v="26898"/>
    <x v="1"/>
    <n v="58"/>
  </r>
  <r>
    <m/>
    <m/>
    <m/>
    <m/>
    <x v="5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4D7A3-0913-4780-8FD7-4A80AC0B7732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" firstHeaderRow="1" firstDataRow="1" firstDataCol="1"/>
  <pivotFields count="10">
    <pivotField showAll="0"/>
    <pivotField showAll="0"/>
    <pivotField showAll="0"/>
    <pivotField showAll="0"/>
    <pivotField axis="axisRow" showAll="0">
      <items count="7">
        <item x="3"/>
        <item x="2"/>
        <item x="0"/>
        <item x="4"/>
        <item x="1"/>
        <item x="5"/>
        <item t="default"/>
      </items>
    </pivotField>
    <pivotField showAll="0"/>
    <pivotField showAll="0"/>
    <pivotField dataField="1" showAll="0"/>
    <pivotField axis="axisRow" showAll="0">
      <items count="6">
        <item x="3"/>
        <item x="0"/>
        <item x="2"/>
        <item x="1"/>
        <item x="4"/>
        <item t="default"/>
      </items>
    </pivotField>
    <pivotField showAll="0"/>
  </pivotFields>
  <rowFields count="2">
    <field x="8"/>
    <field x="4"/>
  </rowFields>
  <rowItems count="2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 v="5"/>
    </i>
    <i t="grand">
      <x/>
    </i>
  </rowItems>
  <colItems count="1">
    <i/>
  </colItems>
  <dataFields count="1">
    <dataField name="Average of Sales" fld="7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F875-5121-4BD0-A807-A85506ADB3F5}">
  <dimension ref="A3:B30"/>
  <sheetViews>
    <sheetView topLeftCell="A14" zoomScale="83" workbookViewId="0">
      <selection activeCell="A3" sqref="A3"/>
    </sheetView>
  </sheetViews>
  <sheetFormatPr defaultRowHeight="14.5" x14ac:dyDescent="0.35"/>
  <cols>
    <col min="1" max="1" width="13.08984375" bestFit="1" customWidth="1"/>
    <col min="2" max="2" width="14.453125" bestFit="1" customWidth="1"/>
  </cols>
  <sheetData>
    <row r="3" spans="1:2" x14ac:dyDescent="0.35">
      <c r="A3" s="4" t="s">
        <v>243</v>
      </c>
      <c r="B3" t="s">
        <v>246</v>
      </c>
    </row>
    <row r="4" spans="1:2" x14ac:dyDescent="0.35">
      <c r="A4" s="5" t="s">
        <v>23</v>
      </c>
      <c r="B4" s="7">
        <v>24950.686274509804</v>
      </c>
    </row>
    <row r="5" spans="1:2" x14ac:dyDescent="0.35">
      <c r="A5" s="6" t="s">
        <v>20</v>
      </c>
      <c r="B5" s="7">
        <v>21695.25</v>
      </c>
    </row>
    <row r="6" spans="1:2" x14ac:dyDescent="0.35">
      <c r="A6" s="6" t="s">
        <v>17</v>
      </c>
      <c r="B6" s="7">
        <v>28007.4</v>
      </c>
    </row>
    <row r="7" spans="1:2" x14ac:dyDescent="0.35">
      <c r="A7" s="6" t="s">
        <v>12</v>
      </c>
      <c r="B7" s="7">
        <v>26365.25</v>
      </c>
    </row>
    <row r="8" spans="1:2" x14ac:dyDescent="0.35">
      <c r="A8" s="6" t="s">
        <v>29</v>
      </c>
      <c r="B8" s="7">
        <v>21329.222222222223</v>
      </c>
    </row>
    <row r="9" spans="1:2" x14ac:dyDescent="0.35">
      <c r="A9" s="6" t="s">
        <v>7</v>
      </c>
      <c r="B9" s="7">
        <v>27965.25</v>
      </c>
    </row>
    <row r="10" spans="1:2" x14ac:dyDescent="0.35">
      <c r="A10" s="5" t="s">
        <v>13</v>
      </c>
      <c r="B10" s="7">
        <v>24329.346153846152</v>
      </c>
    </row>
    <row r="11" spans="1:2" x14ac:dyDescent="0.35">
      <c r="A11" s="6" t="s">
        <v>20</v>
      </c>
      <c r="B11" s="7">
        <v>25643.8</v>
      </c>
    </row>
    <row r="12" spans="1:2" x14ac:dyDescent="0.35">
      <c r="A12" s="6" t="s">
        <v>17</v>
      </c>
      <c r="B12" s="7">
        <v>23668</v>
      </c>
    </row>
    <row r="13" spans="1:2" x14ac:dyDescent="0.35">
      <c r="A13" s="6" t="s">
        <v>12</v>
      </c>
      <c r="B13" s="7">
        <v>27001.666666666668</v>
      </c>
    </row>
    <row r="14" spans="1:2" x14ac:dyDescent="0.35">
      <c r="A14" s="6" t="s">
        <v>29</v>
      </c>
      <c r="B14" s="7">
        <v>23127.727272727272</v>
      </c>
    </row>
    <row r="15" spans="1:2" x14ac:dyDescent="0.35">
      <c r="A15" s="6" t="s">
        <v>7</v>
      </c>
      <c r="B15" s="7">
        <v>21239.375</v>
      </c>
    </row>
    <row r="16" spans="1:2" x14ac:dyDescent="0.35">
      <c r="A16" s="5" t="s">
        <v>21</v>
      </c>
      <c r="B16" s="7">
        <v>25733.42</v>
      </c>
    </row>
    <row r="17" spans="1:2" x14ac:dyDescent="0.35">
      <c r="A17" s="6" t="s">
        <v>20</v>
      </c>
      <c r="B17" s="7">
        <v>25144.545454545456</v>
      </c>
    </row>
    <row r="18" spans="1:2" x14ac:dyDescent="0.35">
      <c r="A18" s="6" t="s">
        <v>17</v>
      </c>
      <c r="B18" s="7">
        <v>21239.916666666668</v>
      </c>
    </row>
    <row r="19" spans="1:2" x14ac:dyDescent="0.35">
      <c r="A19" s="6" t="s">
        <v>12</v>
      </c>
      <c r="B19" s="7">
        <v>28201.222222222223</v>
      </c>
    </row>
    <row r="20" spans="1:2" x14ac:dyDescent="0.35">
      <c r="A20" s="6" t="s">
        <v>29</v>
      </c>
      <c r="B20" s="7">
        <v>28375.083333333332</v>
      </c>
    </row>
    <row r="21" spans="1:2" x14ac:dyDescent="0.35">
      <c r="A21" s="6" t="s">
        <v>7</v>
      </c>
      <c r="B21" s="7">
        <v>26815</v>
      </c>
    </row>
    <row r="22" spans="1:2" x14ac:dyDescent="0.35">
      <c r="A22" s="5" t="s">
        <v>18</v>
      </c>
      <c r="B22" s="7">
        <v>23357.255319148935</v>
      </c>
    </row>
    <row r="23" spans="1:2" x14ac:dyDescent="0.35">
      <c r="A23" s="6" t="s">
        <v>20</v>
      </c>
      <c r="B23" s="7">
        <v>25450.9</v>
      </c>
    </row>
    <row r="24" spans="1:2" x14ac:dyDescent="0.35">
      <c r="A24" s="6" t="s">
        <v>17</v>
      </c>
      <c r="B24" s="7">
        <v>20289</v>
      </c>
    </row>
    <row r="25" spans="1:2" x14ac:dyDescent="0.35">
      <c r="A25" s="6" t="s">
        <v>12</v>
      </c>
      <c r="B25" s="7">
        <v>28969.9</v>
      </c>
    </row>
    <row r="26" spans="1:2" x14ac:dyDescent="0.35">
      <c r="A26" s="6" t="s">
        <v>29</v>
      </c>
      <c r="B26" s="7">
        <v>21917.833333333332</v>
      </c>
    </row>
    <row r="27" spans="1:2" x14ac:dyDescent="0.35">
      <c r="A27" s="6" t="s">
        <v>7</v>
      </c>
      <c r="B27" s="7">
        <v>19889.7</v>
      </c>
    </row>
    <row r="28" spans="1:2" x14ac:dyDescent="0.35">
      <c r="A28" s="5" t="s">
        <v>244</v>
      </c>
      <c r="B28" s="7"/>
    </row>
    <row r="29" spans="1:2" x14ac:dyDescent="0.35">
      <c r="A29" s="6" t="s">
        <v>244</v>
      </c>
      <c r="B29" s="7"/>
    </row>
    <row r="30" spans="1:2" x14ac:dyDescent="0.35">
      <c r="A30" s="5" t="s">
        <v>245</v>
      </c>
      <c r="B30" s="7">
        <v>24610.365000000002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7B7A1-CA2A-490C-9185-F9B749B98785}">
  <dimension ref="A1:AD201"/>
  <sheetViews>
    <sheetView tabSelected="1" zoomScale="109" workbookViewId="0">
      <selection activeCell="Q2" sqref="Q2"/>
    </sheetView>
  </sheetViews>
  <sheetFormatPr defaultRowHeight="14.5" x14ac:dyDescent="0.35"/>
  <cols>
    <col min="1" max="1" width="3.81640625" style="1" bestFit="1" customWidth="1"/>
    <col min="2" max="2" width="18.81640625" style="1" bestFit="1" customWidth="1"/>
    <col min="3" max="3" width="3.90625" style="1" bestFit="1" customWidth="1"/>
    <col min="4" max="4" width="7" style="1" bestFit="1" customWidth="1"/>
    <col min="5" max="5" width="10.90625" style="9" bestFit="1" customWidth="1"/>
    <col min="6" max="6" width="5.81640625" style="1" bestFit="1" customWidth="1"/>
    <col min="7" max="7" width="10.90625" style="1" bestFit="1" customWidth="1"/>
    <col min="8" max="8" width="5.81640625" style="1" bestFit="1" customWidth="1"/>
    <col min="9" max="9" width="6.453125" style="1" bestFit="1" customWidth="1"/>
    <col min="10" max="10" width="12" style="1" bestFit="1" customWidth="1"/>
    <col min="11" max="11" width="8.7265625" style="1"/>
    <col min="12" max="12" width="10.08984375" style="1" bestFit="1" customWidth="1"/>
    <col min="13" max="13" width="11.36328125" style="1" bestFit="1" customWidth="1"/>
    <col min="14" max="14" width="10" style="1" bestFit="1" customWidth="1"/>
    <col min="15" max="15" width="13.7265625" style="1" bestFit="1" customWidth="1"/>
    <col min="16" max="16384" width="8.7265625" style="1"/>
  </cols>
  <sheetData>
    <row r="1" spans="1:30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219</v>
      </c>
      <c r="L1" s="2" t="s">
        <v>220</v>
      </c>
      <c r="M1" s="2" t="s">
        <v>221</v>
      </c>
      <c r="N1" s="2" t="s">
        <v>222</v>
      </c>
      <c r="O1" s="2" t="s">
        <v>223</v>
      </c>
      <c r="P1" s="2" t="s">
        <v>224</v>
      </c>
      <c r="Q1" s="2" t="s">
        <v>247</v>
      </c>
    </row>
    <row r="2" spans="1:30" s="2" customFormat="1" x14ac:dyDescent="0.35">
      <c r="A2" s="2">
        <v>1</v>
      </c>
      <c r="B2" s="2" t="s">
        <v>10</v>
      </c>
      <c r="C2" s="2">
        <v>35</v>
      </c>
      <c r="D2" s="2" t="s">
        <v>11</v>
      </c>
      <c r="E2" s="8" t="s">
        <v>12</v>
      </c>
      <c r="F2" s="2">
        <v>70986</v>
      </c>
      <c r="G2" s="3">
        <v>44354</v>
      </c>
      <c r="H2" s="2">
        <v>13394</v>
      </c>
      <c r="I2" s="2" t="s">
        <v>13</v>
      </c>
      <c r="J2" s="2">
        <v>44</v>
      </c>
      <c r="K2" s="2" t="str">
        <f>IF(F2&gt;50000,"above","below")</f>
        <v>above</v>
      </c>
      <c r="L2" s="2" t="str">
        <f>_xlfn.IFS(J2&gt;=50,"excellent",J2&gt;=40,"good",J2&gt;=30,"average",TRUE,"poor")</f>
        <v>good</v>
      </c>
      <c r="M2" s="2" t="b">
        <f>AND(E2="HR",I2="North",F2&gt;15000)</f>
        <v>0</v>
      </c>
      <c r="N2" s="2" t="b">
        <f>OR(E2="IT",F1&gt;60000)</f>
        <v>1</v>
      </c>
      <c r="O2" s="2" t="b">
        <f>NOT(E2="Marketing")</f>
        <v>1</v>
      </c>
      <c r="P2" s="2" t="str">
        <f>IF(NOT(E2="Marketing"),"yes","no")</f>
        <v>yes</v>
      </c>
    </row>
    <row r="3" spans="1:30" s="2" customFormat="1" x14ac:dyDescent="0.35">
      <c r="A3" s="2">
        <v>2</v>
      </c>
      <c r="B3" s="2" t="s">
        <v>14</v>
      </c>
      <c r="C3" s="2">
        <v>40</v>
      </c>
      <c r="D3" s="2" t="s">
        <v>15</v>
      </c>
      <c r="E3" s="8" t="s">
        <v>7</v>
      </c>
      <c r="F3" s="2">
        <v>63849</v>
      </c>
      <c r="G3" s="3">
        <v>44566</v>
      </c>
      <c r="H3" s="2">
        <v>28070</v>
      </c>
      <c r="I3" s="2" t="s">
        <v>13</v>
      </c>
      <c r="J3" s="2">
        <v>40</v>
      </c>
      <c r="K3" s="2" t="str">
        <f t="shared" ref="K3:K66" si="0">IF(F3&gt;50000,"above","below")</f>
        <v>above</v>
      </c>
      <c r="L3" s="2" t="str">
        <f t="shared" ref="L3:L66" si="1">_xlfn.IFS(J3&gt;=50,"excellent",J3&gt;=40,"good",J3&gt;=30,"average",TRUE,"poor")</f>
        <v>good</v>
      </c>
      <c r="M3" s="2" t="b">
        <f t="shared" ref="M3:M66" si="2">AND(E3="HR",I3="North",F3&gt;15000)</f>
        <v>0</v>
      </c>
      <c r="N3" s="2" t="b">
        <f t="shared" ref="N3:N66" si="3">OR(E3="IT",F2&gt;60000)</f>
        <v>1</v>
      </c>
      <c r="O3" s="2" t="b">
        <f t="shared" ref="O3:O66" si="4">NOT(E3="Marketing")</f>
        <v>1</v>
      </c>
      <c r="P3" s="2" t="str">
        <f t="shared" ref="P3:P66" si="5">IF(NOT(E3="Marketing"),"yes","no")</f>
        <v>yes</v>
      </c>
    </row>
    <row r="4" spans="1:30" s="2" customFormat="1" x14ac:dyDescent="0.35">
      <c r="A4" s="2">
        <v>3</v>
      </c>
      <c r="B4" s="2" t="s">
        <v>16</v>
      </c>
      <c r="C4" s="2">
        <v>55</v>
      </c>
      <c r="D4" s="2" t="s">
        <v>15</v>
      </c>
      <c r="E4" s="8" t="s">
        <v>17</v>
      </c>
      <c r="F4" s="2">
        <v>52537</v>
      </c>
      <c r="G4" s="3">
        <v>44418</v>
      </c>
      <c r="H4" s="2">
        <v>38327</v>
      </c>
      <c r="I4" s="2" t="s">
        <v>18</v>
      </c>
      <c r="J4" s="2">
        <v>52</v>
      </c>
      <c r="K4" s="2" t="str">
        <f t="shared" si="0"/>
        <v>above</v>
      </c>
      <c r="L4" s="2" t="str">
        <f t="shared" si="1"/>
        <v>excellent</v>
      </c>
      <c r="M4" s="2" t="b">
        <f t="shared" si="2"/>
        <v>0</v>
      </c>
      <c r="N4" s="2" t="b">
        <f t="shared" si="3"/>
        <v>1</v>
      </c>
      <c r="O4" s="2" t="b">
        <f t="shared" si="4"/>
        <v>1</v>
      </c>
      <c r="P4" s="2" t="str">
        <f t="shared" si="5"/>
        <v>yes</v>
      </c>
    </row>
    <row r="5" spans="1:30" s="2" customFormat="1" x14ac:dyDescent="0.35">
      <c r="A5" s="2">
        <v>4</v>
      </c>
      <c r="B5" s="2" t="s">
        <v>19</v>
      </c>
      <c r="C5" s="2">
        <v>44</v>
      </c>
      <c r="D5" s="2" t="s">
        <v>11</v>
      </c>
      <c r="E5" s="8" t="s">
        <v>20</v>
      </c>
      <c r="F5" s="2">
        <v>77358</v>
      </c>
      <c r="G5" s="3">
        <v>43385</v>
      </c>
      <c r="H5" s="2">
        <v>20413</v>
      </c>
      <c r="I5" s="2" t="s">
        <v>21</v>
      </c>
      <c r="J5" s="2">
        <v>38</v>
      </c>
      <c r="K5" s="2" t="str">
        <f t="shared" si="0"/>
        <v>above</v>
      </c>
      <c r="L5" s="2" t="str">
        <f t="shared" si="1"/>
        <v>average</v>
      </c>
      <c r="M5" s="2" t="b">
        <f t="shared" si="2"/>
        <v>0</v>
      </c>
      <c r="N5" s="2" t="b">
        <f t="shared" si="3"/>
        <v>0</v>
      </c>
      <c r="O5" s="2" t="b">
        <f t="shared" si="4"/>
        <v>1</v>
      </c>
      <c r="P5" s="2" t="str">
        <f t="shared" si="5"/>
        <v>yes</v>
      </c>
    </row>
    <row r="6" spans="1:30" s="2" customFormat="1" x14ac:dyDescent="0.35">
      <c r="A6" s="2">
        <v>5</v>
      </c>
      <c r="B6" s="2" t="s">
        <v>22</v>
      </c>
      <c r="C6" s="2">
        <v>37</v>
      </c>
      <c r="D6" s="2" t="s">
        <v>15</v>
      </c>
      <c r="E6" s="8" t="s">
        <v>17</v>
      </c>
      <c r="F6" s="2">
        <v>70572</v>
      </c>
      <c r="G6" s="3">
        <v>43945</v>
      </c>
      <c r="H6" s="2">
        <v>31025</v>
      </c>
      <c r="I6" s="2" t="s">
        <v>23</v>
      </c>
      <c r="J6" s="2">
        <v>33</v>
      </c>
      <c r="K6" s="2" t="str">
        <f t="shared" si="0"/>
        <v>above</v>
      </c>
      <c r="L6" s="2" t="str">
        <f t="shared" si="1"/>
        <v>average</v>
      </c>
      <c r="M6" s="2" t="b">
        <f t="shared" si="2"/>
        <v>0</v>
      </c>
      <c r="N6" s="2" t="b">
        <f t="shared" si="3"/>
        <v>1</v>
      </c>
      <c r="O6" s="2" t="b">
        <f t="shared" si="4"/>
        <v>1</v>
      </c>
      <c r="P6" s="2" t="str">
        <f t="shared" si="5"/>
        <v>yes</v>
      </c>
    </row>
    <row r="7" spans="1:30" s="2" customFormat="1" x14ac:dyDescent="0.35">
      <c r="A7" s="2">
        <v>6</v>
      </c>
      <c r="B7" s="2" t="s">
        <v>24</v>
      </c>
      <c r="C7" s="2">
        <v>44</v>
      </c>
      <c r="D7" s="2" t="s">
        <v>15</v>
      </c>
      <c r="E7" s="8" t="s">
        <v>7</v>
      </c>
      <c r="F7" s="2">
        <v>67081</v>
      </c>
      <c r="G7" s="3">
        <v>42465</v>
      </c>
      <c r="H7" s="2">
        <v>12096</v>
      </c>
      <c r="I7" s="2" t="s">
        <v>13</v>
      </c>
      <c r="J7" s="2">
        <v>28</v>
      </c>
      <c r="K7" s="2" t="str">
        <f t="shared" si="0"/>
        <v>above</v>
      </c>
      <c r="L7" s="2" t="str">
        <f t="shared" si="1"/>
        <v>poor</v>
      </c>
      <c r="M7" s="2" t="b">
        <f t="shared" si="2"/>
        <v>0</v>
      </c>
      <c r="N7" s="2" t="b">
        <f t="shared" si="3"/>
        <v>1</v>
      </c>
      <c r="O7" s="2" t="b">
        <f t="shared" si="4"/>
        <v>1</v>
      </c>
      <c r="P7" s="2" t="str">
        <f t="shared" si="5"/>
        <v>yes</v>
      </c>
      <c r="S7" s="2" t="s">
        <v>225</v>
      </c>
      <c r="T7" s="2" t="s">
        <v>228</v>
      </c>
      <c r="Z7" s="2">
        <f>SUMIF(E:E,"Sales",F:F)</f>
        <v>1813735</v>
      </c>
    </row>
    <row r="8" spans="1:30" s="2" customFormat="1" x14ac:dyDescent="0.35">
      <c r="A8" s="2">
        <v>7</v>
      </c>
      <c r="B8" s="2" t="s">
        <v>25</v>
      </c>
      <c r="C8" s="2">
        <v>26</v>
      </c>
      <c r="D8" s="2" t="s">
        <v>11</v>
      </c>
      <c r="E8" s="8" t="s">
        <v>20</v>
      </c>
      <c r="F8" s="2">
        <v>53813</v>
      </c>
      <c r="G8" s="3">
        <v>44694</v>
      </c>
      <c r="H8" s="2">
        <v>39507</v>
      </c>
      <c r="I8" s="2" t="s">
        <v>13</v>
      </c>
      <c r="J8" s="2">
        <v>25</v>
      </c>
      <c r="K8" s="2" t="str">
        <f t="shared" si="0"/>
        <v>above</v>
      </c>
      <c r="L8" s="2" t="str">
        <f t="shared" si="1"/>
        <v>poor</v>
      </c>
      <c r="M8" s="2" t="b">
        <f t="shared" si="2"/>
        <v>0</v>
      </c>
      <c r="N8" s="2" t="b">
        <f t="shared" si="3"/>
        <v>1</v>
      </c>
      <c r="O8" s="2" t="b">
        <f t="shared" si="4"/>
        <v>1</v>
      </c>
      <c r="P8" s="2" t="str">
        <f t="shared" si="5"/>
        <v>yes</v>
      </c>
      <c r="S8" s="2" t="s">
        <v>226</v>
      </c>
      <c r="T8" t="s">
        <v>227</v>
      </c>
      <c r="AD8" s="2">
        <f>SUMIFS(F1:F201,E1:E201,"IT",J1:J201,"&gt;35")</f>
        <v>1629219</v>
      </c>
    </row>
    <row r="9" spans="1:30" s="2" customFormat="1" x14ac:dyDescent="0.35">
      <c r="A9" s="2">
        <v>8</v>
      </c>
      <c r="B9" s="2" t="s">
        <v>26</v>
      </c>
      <c r="C9" s="2">
        <v>30</v>
      </c>
      <c r="D9" s="2" t="s">
        <v>15</v>
      </c>
      <c r="E9" s="8" t="s">
        <v>17</v>
      </c>
      <c r="F9" s="2">
        <v>54706</v>
      </c>
      <c r="G9" s="3">
        <v>44216</v>
      </c>
      <c r="H9" s="2">
        <v>16865</v>
      </c>
      <c r="I9" s="2" t="s">
        <v>13</v>
      </c>
      <c r="J9" s="2">
        <v>59</v>
      </c>
      <c r="K9" s="2" t="str">
        <f t="shared" si="0"/>
        <v>above</v>
      </c>
      <c r="L9" s="2" t="str">
        <f t="shared" si="1"/>
        <v>excellent</v>
      </c>
      <c r="M9" s="2" t="b">
        <f t="shared" si="2"/>
        <v>1</v>
      </c>
      <c r="N9" s="2" t="b">
        <f t="shared" si="3"/>
        <v>0</v>
      </c>
      <c r="O9" s="2" t="b">
        <f t="shared" si="4"/>
        <v>1</v>
      </c>
      <c r="P9" s="2" t="str">
        <f t="shared" si="5"/>
        <v>yes</v>
      </c>
    </row>
    <row r="10" spans="1:30" s="2" customFormat="1" x14ac:dyDescent="0.35">
      <c r="A10" s="2">
        <v>9</v>
      </c>
      <c r="B10" s="2" t="s">
        <v>27</v>
      </c>
      <c r="C10" s="2">
        <v>20</v>
      </c>
      <c r="D10" s="2" t="s">
        <v>15</v>
      </c>
      <c r="E10" s="8" t="s">
        <v>12</v>
      </c>
      <c r="F10" s="2">
        <v>76304</v>
      </c>
      <c r="G10" s="3">
        <v>42597</v>
      </c>
      <c r="H10" s="2">
        <v>22260</v>
      </c>
      <c r="I10" s="2" t="s">
        <v>13</v>
      </c>
      <c r="J10" s="2">
        <v>38</v>
      </c>
      <c r="K10" s="2" t="str">
        <f t="shared" si="0"/>
        <v>above</v>
      </c>
      <c r="L10" s="2" t="str">
        <f t="shared" si="1"/>
        <v>average</v>
      </c>
      <c r="M10" s="2" t="b">
        <f t="shared" si="2"/>
        <v>0</v>
      </c>
      <c r="N10" s="2" t="b">
        <f t="shared" si="3"/>
        <v>1</v>
      </c>
      <c r="O10" s="2" t="b">
        <f t="shared" si="4"/>
        <v>1</v>
      </c>
      <c r="P10" s="2" t="str">
        <f t="shared" si="5"/>
        <v>yes</v>
      </c>
      <c r="S10" s="2" t="s">
        <v>229</v>
      </c>
      <c r="T10" t="s">
        <v>230</v>
      </c>
      <c r="Z10" s="2">
        <f>COUNTIF(E:E,"HR")</f>
        <v>44</v>
      </c>
    </row>
    <row r="11" spans="1:30" s="2" customFormat="1" x14ac:dyDescent="0.35">
      <c r="A11" s="2">
        <v>10</v>
      </c>
      <c r="B11" s="2" t="s">
        <v>28</v>
      </c>
      <c r="C11" s="2">
        <v>56</v>
      </c>
      <c r="D11" s="2" t="s">
        <v>11</v>
      </c>
      <c r="E11" s="8" t="s">
        <v>29</v>
      </c>
      <c r="F11" s="2">
        <v>44181</v>
      </c>
      <c r="G11" s="3">
        <v>44690</v>
      </c>
      <c r="H11" s="2">
        <v>19002</v>
      </c>
      <c r="I11" s="2" t="s">
        <v>18</v>
      </c>
      <c r="J11" s="2">
        <v>38</v>
      </c>
      <c r="K11" s="2" t="str">
        <f t="shared" si="0"/>
        <v>below</v>
      </c>
      <c r="L11" s="2" t="str">
        <f t="shared" si="1"/>
        <v>average</v>
      </c>
      <c r="M11" s="2" t="b">
        <f t="shared" si="2"/>
        <v>0</v>
      </c>
      <c r="N11" s="2" t="b">
        <f t="shared" si="3"/>
        <v>1</v>
      </c>
      <c r="O11" s="2" t="b">
        <f t="shared" si="4"/>
        <v>0</v>
      </c>
      <c r="P11" s="2" t="str">
        <f t="shared" si="5"/>
        <v>no</v>
      </c>
    </row>
    <row r="12" spans="1:30" s="2" customFormat="1" x14ac:dyDescent="0.35">
      <c r="A12" s="2">
        <v>11</v>
      </c>
      <c r="B12" s="2" t="s">
        <v>30</v>
      </c>
      <c r="C12" s="2">
        <v>42</v>
      </c>
      <c r="D12" s="2" t="s">
        <v>11</v>
      </c>
      <c r="E12" s="8" t="s">
        <v>12</v>
      </c>
      <c r="F12" s="2">
        <v>47225</v>
      </c>
      <c r="G12" s="3">
        <v>44064</v>
      </c>
      <c r="H12" s="2">
        <v>39772</v>
      </c>
      <c r="I12" s="2" t="s">
        <v>21</v>
      </c>
      <c r="J12" s="2">
        <v>41</v>
      </c>
      <c r="K12" s="2" t="str">
        <f t="shared" si="0"/>
        <v>below</v>
      </c>
      <c r="L12" s="2" t="str">
        <f t="shared" si="1"/>
        <v>good</v>
      </c>
      <c r="M12" s="2" t="b">
        <f t="shared" si="2"/>
        <v>0</v>
      </c>
      <c r="N12" s="2" t="b">
        <f t="shared" si="3"/>
        <v>1</v>
      </c>
      <c r="O12" s="2" t="b">
        <f t="shared" si="4"/>
        <v>1</v>
      </c>
      <c r="P12" s="2" t="str">
        <f t="shared" si="5"/>
        <v>yes</v>
      </c>
      <c r="S12" s="2" t="s">
        <v>231</v>
      </c>
      <c r="T12" t="s">
        <v>232</v>
      </c>
      <c r="AA12" s="2">
        <f>COUNTIFS(D:D,"F",E:E,"Finance")</f>
        <v>22</v>
      </c>
    </row>
    <row r="13" spans="1:30" s="2" customFormat="1" x14ac:dyDescent="0.35">
      <c r="A13" s="2">
        <v>12</v>
      </c>
      <c r="B13" s="2" t="s">
        <v>31</v>
      </c>
      <c r="C13" s="2">
        <v>43</v>
      </c>
      <c r="D13" s="2" t="s">
        <v>15</v>
      </c>
      <c r="E13" s="8" t="s">
        <v>29</v>
      </c>
      <c r="F13" s="2">
        <v>43769</v>
      </c>
      <c r="G13" s="3">
        <v>44800</v>
      </c>
      <c r="H13" s="2">
        <v>25897</v>
      </c>
      <c r="I13" s="2" t="s">
        <v>21</v>
      </c>
      <c r="J13" s="2">
        <v>56</v>
      </c>
      <c r="K13" s="2" t="str">
        <f t="shared" si="0"/>
        <v>below</v>
      </c>
      <c r="L13" s="2" t="str">
        <f t="shared" si="1"/>
        <v>excellent</v>
      </c>
      <c r="M13" s="2" t="b">
        <f t="shared" si="2"/>
        <v>0</v>
      </c>
      <c r="N13" s="2" t="b">
        <f t="shared" si="3"/>
        <v>0</v>
      </c>
      <c r="O13" s="2" t="b">
        <f t="shared" si="4"/>
        <v>0</v>
      </c>
      <c r="P13" s="2" t="str">
        <f t="shared" si="5"/>
        <v>no</v>
      </c>
    </row>
    <row r="14" spans="1:30" s="2" customFormat="1" x14ac:dyDescent="0.35">
      <c r="A14" s="2">
        <v>13</v>
      </c>
      <c r="B14" s="2" t="s">
        <v>32</v>
      </c>
      <c r="C14" s="2">
        <v>27</v>
      </c>
      <c r="D14" s="2" t="s">
        <v>11</v>
      </c>
      <c r="E14" s="8" t="s">
        <v>7</v>
      </c>
      <c r="F14" s="2">
        <v>77634</v>
      </c>
      <c r="G14" s="3">
        <v>43650</v>
      </c>
      <c r="H14" s="2">
        <v>22359</v>
      </c>
      <c r="I14" s="2" t="s">
        <v>13</v>
      </c>
      <c r="J14" s="2">
        <v>41</v>
      </c>
      <c r="K14" s="2" t="str">
        <f t="shared" si="0"/>
        <v>above</v>
      </c>
      <c r="L14" s="2" t="str">
        <f t="shared" si="1"/>
        <v>good</v>
      </c>
      <c r="M14" s="2" t="b">
        <f t="shared" si="2"/>
        <v>0</v>
      </c>
      <c r="N14" s="2" t="b">
        <f t="shared" si="3"/>
        <v>0</v>
      </c>
      <c r="O14" s="2" t="b">
        <f t="shared" si="4"/>
        <v>1</v>
      </c>
      <c r="P14" s="2" t="str">
        <f t="shared" si="5"/>
        <v>yes</v>
      </c>
      <c r="S14" s="2" t="s">
        <v>233</v>
      </c>
      <c r="T14" t="s">
        <v>234</v>
      </c>
      <c r="AA14" s="2">
        <f>AVERAGEIF(E:E,"Marketing",F:F)</f>
        <v>53389.473684210527</v>
      </c>
    </row>
    <row r="15" spans="1:30" s="2" customFormat="1" x14ac:dyDescent="0.35">
      <c r="A15" s="2">
        <v>14</v>
      </c>
      <c r="B15" s="2" t="s">
        <v>33</v>
      </c>
      <c r="C15" s="2">
        <v>55</v>
      </c>
      <c r="D15" s="2" t="s">
        <v>11</v>
      </c>
      <c r="E15" s="8" t="s">
        <v>7</v>
      </c>
      <c r="F15" s="2">
        <v>46025</v>
      </c>
      <c r="G15" s="3">
        <v>42014</v>
      </c>
      <c r="H15" s="2">
        <v>14774</v>
      </c>
      <c r="I15" s="2" t="s">
        <v>18</v>
      </c>
      <c r="J15" s="2">
        <v>44</v>
      </c>
      <c r="K15" s="2" t="str">
        <f t="shared" si="0"/>
        <v>below</v>
      </c>
      <c r="L15" s="2" t="str">
        <f t="shared" si="1"/>
        <v>good</v>
      </c>
      <c r="M15" s="2" t="b">
        <f t="shared" si="2"/>
        <v>0</v>
      </c>
      <c r="N15" s="2" t="b">
        <f t="shared" si="3"/>
        <v>1</v>
      </c>
      <c r="O15" s="2" t="b">
        <f t="shared" si="4"/>
        <v>1</v>
      </c>
      <c r="P15" s="2" t="str">
        <f t="shared" si="5"/>
        <v>yes</v>
      </c>
    </row>
    <row r="16" spans="1:30" s="2" customFormat="1" x14ac:dyDescent="0.35">
      <c r="A16" s="2">
        <v>15</v>
      </c>
      <c r="B16" s="2" t="s">
        <v>34</v>
      </c>
      <c r="C16" s="2">
        <v>57</v>
      </c>
      <c r="D16" s="2" t="s">
        <v>11</v>
      </c>
      <c r="E16" s="8" t="s">
        <v>12</v>
      </c>
      <c r="F16" s="2">
        <v>72009</v>
      </c>
      <c r="G16" s="3">
        <v>42668</v>
      </c>
      <c r="H16" s="2">
        <v>36836</v>
      </c>
      <c r="I16" s="2" t="s">
        <v>18</v>
      </c>
      <c r="J16" s="2">
        <v>54</v>
      </c>
      <c r="K16" s="2" t="str">
        <f t="shared" si="0"/>
        <v>above</v>
      </c>
      <c r="L16" s="2" t="str">
        <f t="shared" si="1"/>
        <v>excellent</v>
      </c>
      <c r="M16" s="2" t="b">
        <f t="shared" si="2"/>
        <v>0</v>
      </c>
      <c r="N16" s="2" t="b">
        <f t="shared" si="3"/>
        <v>1</v>
      </c>
      <c r="O16" s="2" t="b">
        <f t="shared" si="4"/>
        <v>1</v>
      </c>
      <c r="P16" s="2" t="str">
        <f t="shared" si="5"/>
        <v>yes</v>
      </c>
      <c r="S16" s="2" t="s">
        <v>235</v>
      </c>
      <c r="T16" t="s">
        <v>236</v>
      </c>
      <c r="AC16" s="2">
        <f>AVERAGEIFS(H:H,I:I,"North",J:J,"&gt;40")</f>
        <v>22015.652173913044</v>
      </c>
    </row>
    <row r="17" spans="1:29" s="2" customFormat="1" x14ac:dyDescent="0.35">
      <c r="A17" s="2">
        <v>16</v>
      </c>
      <c r="B17" s="2" t="s">
        <v>35</v>
      </c>
      <c r="C17" s="2">
        <v>57</v>
      </c>
      <c r="D17" s="2" t="s">
        <v>15</v>
      </c>
      <c r="E17" s="8" t="s">
        <v>29</v>
      </c>
      <c r="F17" s="2">
        <v>62745</v>
      </c>
      <c r="G17" s="3">
        <v>42794</v>
      </c>
      <c r="H17" s="2">
        <v>36474</v>
      </c>
      <c r="I17" s="2" t="s">
        <v>18</v>
      </c>
      <c r="J17" s="2">
        <v>60</v>
      </c>
      <c r="K17" s="2" t="str">
        <f t="shared" si="0"/>
        <v>above</v>
      </c>
      <c r="L17" s="2" t="str">
        <f t="shared" si="1"/>
        <v>excellent</v>
      </c>
      <c r="M17" s="2" t="b">
        <f t="shared" si="2"/>
        <v>0</v>
      </c>
      <c r="N17" s="2" t="b">
        <f t="shared" si="3"/>
        <v>1</v>
      </c>
      <c r="O17" s="2" t="b">
        <f t="shared" si="4"/>
        <v>0</v>
      </c>
      <c r="P17" s="2" t="str">
        <f t="shared" si="5"/>
        <v>no</v>
      </c>
    </row>
    <row r="18" spans="1:29" s="2" customFormat="1" x14ac:dyDescent="0.35">
      <c r="A18" s="2">
        <v>17</v>
      </c>
      <c r="B18" s="2" t="s">
        <v>36</v>
      </c>
      <c r="C18" s="2">
        <v>55</v>
      </c>
      <c r="D18" s="2" t="s">
        <v>11</v>
      </c>
      <c r="E18" s="8" t="s">
        <v>17</v>
      </c>
      <c r="F18" s="2">
        <v>39959</v>
      </c>
      <c r="G18" s="3">
        <v>44822</v>
      </c>
      <c r="H18" s="2">
        <v>22654</v>
      </c>
      <c r="I18" s="2" t="s">
        <v>21</v>
      </c>
      <c r="J18" s="2">
        <v>47</v>
      </c>
      <c r="K18" s="2" t="str">
        <f t="shared" si="0"/>
        <v>below</v>
      </c>
      <c r="L18" s="2" t="str">
        <f t="shared" si="1"/>
        <v>good</v>
      </c>
      <c r="M18" s="2" t="b">
        <f t="shared" si="2"/>
        <v>0</v>
      </c>
      <c r="N18" s="2" t="b">
        <f t="shared" si="3"/>
        <v>1</v>
      </c>
      <c r="O18" s="2" t="b">
        <f t="shared" si="4"/>
        <v>1</v>
      </c>
      <c r="P18" s="2" t="str">
        <f t="shared" si="5"/>
        <v>yes</v>
      </c>
      <c r="S18" s="2" t="s">
        <v>237</v>
      </c>
      <c r="T18" t="s">
        <v>238</v>
      </c>
      <c r="AB18" s="2">
        <f>_xlfn.MAXIFS(F:F,I:I,"South")</f>
        <v>77358</v>
      </c>
    </row>
    <row r="19" spans="1:29" s="2" customFormat="1" x14ac:dyDescent="0.35">
      <c r="A19" s="2">
        <v>18</v>
      </c>
      <c r="B19" s="2" t="s">
        <v>37</v>
      </c>
      <c r="C19" s="2">
        <v>28</v>
      </c>
      <c r="D19" s="2" t="s">
        <v>15</v>
      </c>
      <c r="E19" s="8" t="s">
        <v>29</v>
      </c>
      <c r="F19" s="2">
        <v>50794</v>
      </c>
      <c r="G19" s="3">
        <v>44479</v>
      </c>
      <c r="H19" s="2">
        <v>24487</v>
      </c>
      <c r="I19" s="2" t="s">
        <v>23</v>
      </c>
      <c r="J19" s="2">
        <v>52</v>
      </c>
      <c r="K19" s="2" t="str">
        <f t="shared" si="0"/>
        <v>above</v>
      </c>
      <c r="L19" s="2" t="str">
        <f t="shared" si="1"/>
        <v>excellent</v>
      </c>
      <c r="M19" s="2" t="b">
        <f t="shared" si="2"/>
        <v>0</v>
      </c>
      <c r="N19" s="2" t="b">
        <f t="shared" si="3"/>
        <v>0</v>
      </c>
      <c r="O19" s="2" t="b">
        <f t="shared" si="4"/>
        <v>0</v>
      </c>
      <c r="P19" s="2" t="str">
        <f t="shared" si="5"/>
        <v>no</v>
      </c>
    </row>
    <row r="20" spans="1:29" s="2" customFormat="1" x14ac:dyDescent="0.35">
      <c r="A20" s="2">
        <v>19</v>
      </c>
      <c r="B20" s="2" t="s">
        <v>38</v>
      </c>
      <c r="C20" s="2">
        <v>27</v>
      </c>
      <c r="D20" s="2" t="s">
        <v>11</v>
      </c>
      <c r="E20" s="8" t="s">
        <v>29</v>
      </c>
      <c r="F20" s="2">
        <v>65152</v>
      </c>
      <c r="G20" s="3">
        <v>44336</v>
      </c>
      <c r="H20" s="2">
        <v>33987</v>
      </c>
      <c r="I20" s="2" t="s">
        <v>21</v>
      </c>
      <c r="J20" s="2">
        <v>41</v>
      </c>
      <c r="K20" s="2" t="str">
        <f t="shared" si="0"/>
        <v>above</v>
      </c>
      <c r="L20" s="2" t="str">
        <f t="shared" si="1"/>
        <v>good</v>
      </c>
      <c r="M20" s="2" t="b">
        <f t="shared" si="2"/>
        <v>0</v>
      </c>
      <c r="N20" s="2" t="b">
        <f t="shared" si="3"/>
        <v>0</v>
      </c>
      <c r="O20" s="2" t="b">
        <f t="shared" si="4"/>
        <v>0</v>
      </c>
      <c r="P20" s="2" t="str">
        <f t="shared" si="5"/>
        <v>no</v>
      </c>
      <c r="S20" s="2" t="s">
        <v>239</v>
      </c>
      <c r="T20" t="s">
        <v>240</v>
      </c>
      <c r="AC20" s="2">
        <f>_xlfn.MINIFS(J:J,E:E,"Finance")</f>
        <v>22</v>
      </c>
    </row>
    <row r="21" spans="1:29" s="2" customFormat="1" x14ac:dyDescent="0.35">
      <c r="A21" s="2">
        <v>20</v>
      </c>
      <c r="B21" s="2" t="s">
        <v>39</v>
      </c>
      <c r="C21" s="2">
        <v>54</v>
      </c>
      <c r="D21" s="2" t="s">
        <v>11</v>
      </c>
      <c r="E21" s="8" t="s">
        <v>20</v>
      </c>
      <c r="F21" s="2">
        <v>46252</v>
      </c>
      <c r="G21" s="3">
        <v>44394</v>
      </c>
      <c r="H21" s="2">
        <v>34241</v>
      </c>
      <c r="I21" s="2" t="s">
        <v>18</v>
      </c>
      <c r="J21" s="2">
        <v>44</v>
      </c>
      <c r="K21" s="2" t="str">
        <f t="shared" si="0"/>
        <v>below</v>
      </c>
      <c r="L21" s="2" t="str">
        <f t="shared" si="1"/>
        <v>good</v>
      </c>
      <c r="M21" s="2" t="b">
        <f t="shared" si="2"/>
        <v>0</v>
      </c>
      <c r="N21" s="2" t="b">
        <f t="shared" si="3"/>
        <v>1</v>
      </c>
      <c r="O21" s="2" t="b">
        <f t="shared" si="4"/>
        <v>1</v>
      </c>
      <c r="P21" s="2" t="str">
        <f t="shared" si="5"/>
        <v>yes</v>
      </c>
    </row>
    <row r="22" spans="1:29" s="2" customFormat="1" x14ac:dyDescent="0.35">
      <c r="A22" s="2">
        <v>21</v>
      </c>
      <c r="B22" s="2" t="s">
        <v>40</v>
      </c>
      <c r="C22" s="2">
        <v>32</v>
      </c>
      <c r="D22" s="2" t="s">
        <v>11</v>
      </c>
      <c r="E22" s="8" t="s">
        <v>7</v>
      </c>
      <c r="F22" s="2">
        <v>31929</v>
      </c>
      <c r="G22" s="3">
        <v>42749</v>
      </c>
      <c r="H22" s="2">
        <v>34366</v>
      </c>
      <c r="I22" s="2" t="s">
        <v>21</v>
      </c>
      <c r="J22" s="2">
        <v>44</v>
      </c>
      <c r="K22" s="2" t="str">
        <f t="shared" si="0"/>
        <v>below</v>
      </c>
      <c r="L22" s="2" t="str">
        <f t="shared" si="1"/>
        <v>good</v>
      </c>
      <c r="M22" s="2" t="b">
        <f t="shared" si="2"/>
        <v>0</v>
      </c>
      <c r="N22" s="2" t="b">
        <f t="shared" si="3"/>
        <v>0</v>
      </c>
      <c r="O22" s="2" t="b">
        <f t="shared" si="4"/>
        <v>1</v>
      </c>
      <c r="P22" s="2" t="str">
        <f t="shared" si="5"/>
        <v>yes</v>
      </c>
      <c r="S22" s="2" t="s">
        <v>241</v>
      </c>
      <c r="T22" t="s">
        <v>242</v>
      </c>
    </row>
    <row r="23" spans="1:29" s="2" customFormat="1" x14ac:dyDescent="0.35">
      <c r="A23" s="2">
        <v>22</v>
      </c>
      <c r="B23" s="2" t="s">
        <v>41</v>
      </c>
      <c r="C23" s="2">
        <v>48</v>
      </c>
      <c r="D23" s="2" t="s">
        <v>15</v>
      </c>
      <c r="E23" s="8" t="s">
        <v>29</v>
      </c>
      <c r="F23" s="2">
        <v>77413</v>
      </c>
      <c r="G23" s="3">
        <v>42937</v>
      </c>
      <c r="H23" s="2">
        <v>16964</v>
      </c>
      <c r="I23" s="2" t="s">
        <v>18</v>
      </c>
      <c r="J23" s="2">
        <v>41</v>
      </c>
      <c r="K23" s="2" t="str">
        <f t="shared" si="0"/>
        <v>above</v>
      </c>
      <c r="L23" s="2" t="str">
        <f t="shared" si="1"/>
        <v>good</v>
      </c>
      <c r="M23" s="2" t="b">
        <f t="shared" si="2"/>
        <v>0</v>
      </c>
      <c r="N23" s="2" t="b">
        <f t="shared" si="3"/>
        <v>0</v>
      </c>
      <c r="O23" s="2" t="b">
        <f t="shared" si="4"/>
        <v>0</v>
      </c>
      <c r="P23" s="2" t="str">
        <f t="shared" si="5"/>
        <v>no</v>
      </c>
    </row>
    <row r="24" spans="1:29" s="2" customFormat="1" x14ac:dyDescent="0.35">
      <c r="A24" s="2">
        <v>23</v>
      </c>
      <c r="B24" s="2" t="s">
        <v>42</v>
      </c>
      <c r="C24" s="2">
        <v>33</v>
      </c>
      <c r="D24" s="2" t="s">
        <v>11</v>
      </c>
      <c r="E24" s="8" t="s">
        <v>17</v>
      </c>
      <c r="F24" s="2">
        <v>75052</v>
      </c>
      <c r="G24" s="3">
        <v>43942</v>
      </c>
      <c r="H24" s="2">
        <v>28846</v>
      </c>
      <c r="I24" s="2" t="s">
        <v>13</v>
      </c>
      <c r="J24" s="2">
        <v>25</v>
      </c>
      <c r="K24" s="2" t="str">
        <f t="shared" si="0"/>
        <v>above</v>
      </c>
      <c r="L24" s="2" t="str">
        <f t="shared" si="1"/>
        <v>poor</v>
      </c>
      <c r="M24" s="2" t="b">
        <f t="shared" si="2"/>
        <v>1</v>
      </c>
      <c r="N24" s="2" t="b">
        <f t="shared" si="3"/>
        <v>1</v>
      </c>
      <c r="O24" s="2" t="b">
        <f t="shared" si="4"/>
        <v>1</v>
      </c>
      <c r="P24" s="2" t="str">
        <f t="shared" si="5"/>
        <v>yes</v>
      </c>
    </row>
    <row r="25" spans="1:29" s="2" customFormat="1" x14ac:dyDescent="0.35">
      <c r="A25" s="2">
        <v>24</v>
      </c>
      <c r="B25" s="2" t="s">
        <v>43</v>
      </c>
      <c r="C25" s="2">
        <v>60</v>
      </c>
      <c r="D25" s="2" t="s">
        <v>15</v>
      </c>
      <c r="E25" s="8" t="s">
        <v>12</v>
      </c>
      <c r="F25" s="2">
        <v>54329</v>
      </c>
      <c r="G25" s="3">
        <v>43796</v>
      </c>
      <c r="H25" s="2">
        <v>33529</v>
      </c>
      <c r="I25" s="2" t="s">
        <v>21</v>
      </c>
      <c r="J25" s="2">
        <v>20</v>
      </c>
      <c r="K25" s="2" t="str">
        <f t="shared" si="0"/>
        <v>above</v>
      </c>
      <c r="L25" s="2" t="str">
        <f t="shared" si="1"/>
        <v>poor</v>
      </c>
      <c r="M25" s="2" t="b">
        <f t="shared" si="2"/>
        <v>0</v>
      </c>
      <c r="N25" s="2" t="b">
        <f t="shared" si="3"/>
        <v>1</v>
      </c>
      <c r="O25" s="2" t="b">
        <f t="shared" si="4"/>
        <v>1</v>
      </c>
      <c r="P25" s="2" t="str">
        <f t="shared" si="5"/>
        <v>yes</v>
      </c>
    </row>
    <row r="26" spans="1:29" s="2" customFormat="1" x14ac:dyDescent="0.35">
      <c r="A26" s="2">
        <v>25</v>
      </c>
      <c r="B26" s="2" t="s">
        <v>44</v>
      </c>
      <c r="C26" s="2">
        <v>42</v>
      </c>
      <c r="D26" s="2" t="s">
        <v>11</v>
      </c>
      <c r="E26" s="8" t="s">
        <v>12</v>
      </c>
      <c r="F26" s="2">
        <v>70350</v>
      </c>
      <c r="G26" s="3">
        <v>42412</v>
      </c>
      <c r="H26" s="2">
        <v>38067</v>
      </c>
      <c r="I26" s="2" t="s">
        <v>18</v>
      </c>
      <c r="J26" s="2">
        <v>21</v>
      </c>
      <c r="K26" s="2" t="str">
        <f t="shared" si="0"/>
        <v>above</v>
      </c>
      <c r="L26" s="2" t="str">
        <f t="shared" si="1"/>
        <v>poor</v>
      </c>
      <c r="M26" s="2" t="b">
        <f t="shared" si="2"/>
        <v>0</v>
      </c>
      <c r="N26" s="2" t="b">
        <f t="shared" si="3"/>
        <v>1</v>
      </c>
      <c r="O26" s="2" t="b">
        <f t="shared" si="4"/>
        <v>1</v>
      </c>
      <c r="P26" s="2" t="str">
        <f t="shared" si="5"/>
        <v>yes</v>
      </c>
    </row>
    <row r="27" spans="1:29" s="2" customFormat="1" x14ac:dyDescent="0.35">
      <c r="A27" s="2">
        <v>26</v>
      </c>
      <c r="B27" s="2" t="s">
        <v>45</v>
      </c>
      <c r="C27" s="2">
        <v>39</v>
      </c>
      <c r="D27" s="2" t="s">
        <v>11</v>
      </c>
      <c r="E27" s="8" t="s">
        <v>7</v>
      </c>
      <c r="F27" s="2">
        <v>46435</v>
      </c>
      <c r="G27" s="3">
        <v>45320</v>
      </c>
      <c r="H27" s="2">
        <v>39585</v>
      </c>
      <c r="I27" s="2" t="s">
        <v>21</v>
      </c>
      <c r="J27" s="2">
        <v>45</v>
      </c>
      <c r="K27" s="2" t="str">
        <f t="shared" si="0"/>
        <v>below</v>
      </c>
      <c r="L27" s="2" t="str">
        <f t="shared" si="1"/>
        <v>good</v>
      </c>
      <c r="M27" s="2" t="b">
        <f t="shared" si="2"/>
        <v>0</v>
      </c>
      <c r="N27" s="2" t="b">
        <f t="shared" si="3"/>
        <v>1</v>
      </c>
      <c r="O27" s="2" t="b">
        <f t="shared" si="4"/>
        <v>1</v>
      </c>
      <c r="P27" s="2" t="str">
        <f t="shared" si="5"/>
        <v>yes</v>
      </c>
    </row>
    <row r="28" spans="1:29" s="2" customFormat="1" x14ac:dyDescent="0.35">
      <c r="A28" s="2">
        <v>27</v>
      </c>
      <c r="B28" s="2" t="s">
        <v>46</v>
      </c>
      <c r="C28" s="2">
        <v>59</v>
      </c>
      <c r="D28" s="2" t="s">
        <v>11</v>
      </c>
      <c r="E28" s="8" t="s">
        <v>17</v>
      </c>
      <c r="F28" s="2">
        <v>76884</v>
      </c>
      <c r="G28" s="3">
        <v>43840</v>
      </c>
      <c r="H28" s="2">
        <v>11271</v>
      </c>
      <c r="I28" s="2" t="s">
        <v>18</v>
      </c>
      <c r="J28" s="2">
        <v>25</v>
      </c>
      <c r="K28" s="2" t="str">
        <f t="shared" si="0"/>
        <v>above</v>
      </c>
      <c r="L28" s="2" t="str">
        <f t="shared" si="1"/>
        <v>poor</v>
      </c>
      <c r="M28" s="2" t="b">
        <f t="shared" si="2"/>
        <v>0</v>
      </c>
      <c r="N28" s="2" t="b">
        <f t="shared" si="3"/>
        <v>0</v>
      </c>
      <c r="O28" s="2" t="b">
        <f t="shared" si="4"/>
        <v>1</v>
      </c>
      <c r="P28" s="2" t="str">
        <f t="shared" si="5"/>
        <v>yes</v>
      </c>
    </row>
    <row r="29" spans="1:29" s="2" customFormat="1" x14ac:dyDescent="0.35">
      <c r="A29" s="2">
        <v>28</v>
      </c>
      <c r="B29" s="2" t="s">
        <v>47</v>
      </c>
      <c r="C29" s="2">
        <v>49</v>
      </c>
      <c r="D29" s="2" t="s">
        <v>11</v>
      </c>
      <c r="E29" s="8" t="s">
        <v>7</v>
      </c>
      <c r="F29" s="2">
        <v>44789</v>
      </c>
      <c r="G29" s="3">
        <v>45017</v>
      </c>
      <c r="H29" s="2">
        <v>22170</v>
      </c>
      <c r="I29" s="2" t="s">
        <v>21</v>
      </c>
      <c r="J29" s="2">
        <v>22</v>
      </c>
      <c r="K29" s="2" t="str">
        <f t="shared" si="0"/>
        <v>below</v>
      </c>
      <c r="L29" s="2" t="str">
        <f t="shared" si="1"/>
        <v>poor</v>
      </c>
      <c r="M29" s="2" t="b">
        <f t="shared" si="2"/>
        <v>0</v>
      </c>
      <c r="N29" s="2" t="b">
        <f t="shared" si="3"/>
        <v>1</v>
      </c>
      <c r="O29" s="2" t="b">
        <f t="shared" si="4"/>
        <v>1</v>
      </c>
      <c r="P29" s="2" t="str">
        <f t="shared" si="5"/>
        <v>yes</v>
      </c>
    </row>
    <row r="30" spans="1:29" s="2" customFormat="1" x14ac:dyDescent="0.35">
      <c r="A30" s="2">
        <v>29</v>
      </c>
      <c r="B30" s="2" t="s">
        <v>48</v>
      </c>
      <c r="C30" s="2">
        <v>59</v>
      </c>
      <c r="D30" s="2" t="s">
        <v>15</v>
      </c>
      <c r="E30" s="8" t="s">
        <v>17</v>
      </c>
      <c r="F30" s="2">
        <v>79873</v>
      </c>
      <c r="G30" s="3">
        <v>43458</v>
      </c>
      <c r="H30" s="2">
        <v>20391</v>
      </c>
      <c r="I30" s="2" t="s">
        <v>18</v>
      </c>
      <c r="J30" s="2">
        <v>20</v>
      </c>
      <c r="K30" s="2" t="str">
        <f t="shared" si="0"/>
        <v>above</v>
      </c>
      <c r="L30" s="2" t="str">
        <f t="shared" si="1"/>
        <v>poor</v>
      </c>
      <c r="M30" s="2" t="b">
        <f t="shared" si="2"/>
        <v>0</v>
      </c>
      <c r="N30" s="2" t="b">
        <f t="shared" si="3"/>
        <v>0</v>
      </c>
      <c r="O30" s="2" t="b">
        <f t="shared" si="4"/>
        <v>1</v>
      </c>
      <c r="P30" s="2" t="str">
        <f t="shared" si="5"/>
        <v>yes</v>
      </c>
    </row>
    <row r="31" spans="1:29" s="2" customFormat="1" x14ac:dyDescent="0.35">
      <c r="A31" s="2">
        <v>30</v>
      </c>
      <c r="B31" s="2" t="s">
        <v>49</v>
      </c>
      <c r="C31" s="2">
        <v>56</v>
      </c>
      <c r="D31" s="2" t="s">
        <v>15</v>
      </c>
      <c r="E31" s="8" t="s">
        <v>29</v>
      </c>
      <c r="F31" s="2">
        <v>58256</v>
      </c>
      <c r="G31" s="3">
        <v>44438</v>
      </c>
      <c r="H31" s="2">
        <v>20553</v>
      </c>
      <c r="I31" s="2" t="s">
        <v>23</v>
      </c>
      <c r="J31" s="2">
        <v>36</v>
      </c>
      <c r="K31" s="2" t="str">
        <f t="shared" si="0"/>
        <v>above</v>
      </c>
      <c r="L31" s="2" t="str">
        <f t="shared" si="1"/>
        <v>average</v>
      </c>
      <c r="M31" s="2" t="b">
        <f t="shared" si="2"/>
        <v>0</v>
      </c>
      <c r="N31" s="2" t="b">
        <f t="shared" si="3"/>
        <v>1</v>
      </c>
      <c r="O31" s="2" t="b">
        <f t="shared" si="4"/>
        <v>0</v>
      </c>
      <c r="P31" s="2" t="str">
        <f t="shared" si="5"/>
        <v>no</v>
      </c>
    </row>
    <row r="32" spans="1:29" s="2" customFormat="1" x14ac:dyDescent="0.35">
      <c r="A32" s="2">
        <v>31</v>
      </c>
      <c r="B32" s="2" t="s">
        <v>50</v>
      </c>
      <c r="C32" s="2">
        <v>30</v>
      </c>
      <c r="D32" s="2" t="s">
        <v>15</v>
      </c>
      <c r="E32" s="8" t="s">
        <v>17</v>
      </c>
      <c r="F32" s="2">
        <v>61420</v>
      </c>
      <c r="G32" s="3">
        <v>43773</v>
      </c>
      <c r="H32" s="2">
        <v>10664</v>
      </c>
      <c r="I32" s="2" t="s">
        <v>21</v>
      </c>
      <c r="J32" s="2">
        <v>28</v>
      </c>
      <c r="K32" s="2" t="str">
        <f t="shared" si="0"/>
        <v>above</v>
      </c>
      <c r="L32" s="2" t="str">
        <f t="shared" si="1"/>
        <v>poor</v>
      </c>
      <c r="M32" s="2" t="b">
        <f t="shared" si="2"/>
        <v>0</v>
      </c>
      <c r="N32" s="2" t="b">
        <f t="shared" si="3"/>
        <v>0</v>
      </c>
      <c r="O32" s="2" t="b">
        <f t="shared" si="4"/>
        <v>1</v>
      </c>
      <c r="P32" s="2" t="str">
        <f t="shared" si="5"/>
        <v>yes</v>
      </c>
    </row>
    <row r="33" spans="1:16" s="2" customFormat="1" x14ac:dyDescent="0.35">
      <c r="A33" s="2">
        <v>32</v>
      </c>
      <c r="B33" s="2" t="s">
        <v>51</v>
      </c>
      <c r="C33" s="2">
        <v>36</v>
      </c>
      <c r="D33" s="2" t="s">
        <v>11</v>
      </c>
      <c r="E33" s="8" t="s">
        <v>7</v>
      </c>
      <c r="F33" s="2">
        <v>65570</v>
      </c>
      <c r="G33" s="3">
        <v>45103</v>
      </c>
      <c r="H33" s="2">
        <v>21285</v>
      </c>
      <c r="I33" s="2" t="s">
        <v>23</v>
      </c>
      <c r="J33" s="2">
        <v>23</v>
      </c>
      <c r="K33" s="2" t="str">
        <f t="shared" si="0"/>
        <v>above</v>
      </c>
      <c r="L33" s="2" t="str">
        <f t="shared" si="1"/>
        <v>poor</v>
      </c>
      <c r="M33" s="2" t="b">
        <f t="shared" si="2"/>
        <v>0</v>
      </c>
      <c r="N33" s="2" t="b">
        <f t="shared" si="3"/>
        <v>1</v>
      </c>
      <c r="O33" s="2" t="b">
        <f t="shared" si="4"/>
        <v>1</v>
      </c>
      <c r="P33" s="2" t="str">
        <f t="shared" si="5"/>
        <v>yes</v>
      </c>
    </row>
    <row r="34" spans="1:16" s="2" customFormat="1" x14ac:dyDescent="0.35">
      <c r="A34" s="2">
        <v>33</v>
      </c>
      <c r="B34" s="2" t="s">
        <v>52</v>
      </c>
      <c r="C34" s="2">
        <v>26</v>
      </c>
      <c r="D34" s="2" t="s">
        <v>15</v>
      </c>
      <c r="E34" s="8" t="s">
        <v>20</v>
      </c>
      <c r="F34" s="2">
        <v>60577</v>
      </c>
      <c r="G34" s="3">
        <v>42332</v>
      </c>
      <c r="H34" s="2">
        <v>11672</v>
      </c>
      <c r="I34" s="2" t="s">
        <v>13</v>
      </c>
      <c r="J34" s="2">
        <v>54</v>
      </c>
      <c r="K34" s="2" t="str">
        <f t="shared" si="0"/>
        <v>above</v>
      </c>
      <c r="L34" s="2" t="str">
        <f t="shared" si="1"/>
        <v>excellent</v>
      </c>
      <c r="M34" s="2" t="b">
        <f t="shared" si="2"/>
        <v>0</v>
      </c>
      <c r="N34" s="2" t="b">
        <f t="shared" si="3"/>
        <v>1</v>
      </c>
      <c r="O34" s="2" t="b">
        <f t="shared" si="4"/>
        <v>1</v>
      </c>
      <c r="P34" s="2" t="str">
        <f t="shared" si="5"/>
        <v>yes</v>
      </c>
    </row>
    <row r="35" spans="1:16" s="2" customFormat="1" x14ac:dyDescent="0.35">
      <c r="A35" s="2">
        <v>34</v>
      </c>
      <c r="B35" s="2" t="s">
        <v>53</v>
      </c>
      <c r="C35" s="2">
        <v>34</v>
      </c>
      <c r="D35" s="2" t="s">
        <v>15</v>
      </c>
      <c r="E35" s="8" t="s">
        <v>17</v>
      </c>
      <c r="F35" s="2">
        <v>63927</v>
      </c>
      <c r="G35" s="3">
        <v>44275</v>
      </c>
      <c r="H35" s="2">
        <v>24967</v>
      </c>
      <c r="I35" s="2" t="s">
        <v>21</v>
      </c>
      <c r="J35" s="2">
        <v>46</v>
      </c>
      <c r="K35" s="2" t="str">
        <f t="shared" si="0"/>
        <v>above</v>
      </c>
      <c r="L35" s="2" t="str">
        <f t="shared" si="1"/>
        <v>good</v>
      </c>
      <c r="M35" s="2" t="b">
        <f t="shared" si="2"/>
        <v>0</v>
      </c>
      <c r="N35" s="2" t="b">
        <f t="shared" si="3"/>
        <v>1</v>
      </c>
      <c r="O35" s="2" t="b">
        <f t="shared" si="4"/>
        <v>1</v>
      </c>
      <c r="P35" s="2" t="str">
        <f t="shared" si="5"/>
        <v>yes</v>
      </c>
    </row>
    <row r="36" spans="1:16" s="2" customFormat="1" x14ac:dyDescent="0.35">
      <c r="A36" s="2">
        <v>35</v>
      </c>
      <c r="B36" s="2" t="s">
        <v>54</v>
      </c>
      <c r="C36" s="2">
        <v>44</v>
      </c>
      <c r="D36" s="2" t="s">
        <v>11</v>
      </c>
      <c r="E36" s="8" t="s">
        <v>17</v>
      </c>
      <c r="F36" s="2">
        <v>39949</v>
      </c>
      <c r="G36" s="3">
        <v>45399</v>
      </c>
      <c r="H36" s="2">
        <v>11978</v>
      </c>
      <c r="I36" s="2" t="s">
        <v>13</v>
      </c>
      <c r="J36" s="2">
        <v>55</v>
      </c>
      <c r="K36" s="2" t="str">
        <f t="shared" si="0"/>
        <v>below</v>
      </c>
      <c r="L36" s="2" t="str">
        <f t="shared" si="1"/>
        <v>excellent</v>
      </c>
      <c r="M36" s="2" t="b">
        <f t="shared" si="2"/>
        <v>1</v>
      </c>
      <c r="N36" s="2" t="b">
        <f t="shared" si="3"/>
        <v>1</v>
      </c>
      <c r="O36" s="2" t="b">
        <f t="shared" si="4"/>
        <v>1</v>
      </c>
      <c r="P36" s="2" t="str">
        <f t="shared" si="5"/>
        <v>yes</v>
      </c>
    </row>
    <row r="37" spans="1:16" s="2" customFormat="1" x14ac:dyDescent="0.35">
      <c r="A37" s="2">
        <v>36</v>
      </c>
      <c r="B37" s="2" t="s">
        <v>55</v>
      </c>
      <c r="C37" s="2">
        <v>30</v>
      </c>
      <c r="D37" s="2" t="s">
        <v>11</v>
      </c>
      <c r="E37" s="8" t="s">
        <v>29</v>
      </c>
      <c r="F37" s="2">
        <v>40376</v>
      </c>
      <c r="G37" s="3">
        <v>42385</v>
      </c>
      <c r="H37" s="2">
        <v>31174</v>
      </c>
      <c r="I37" s="2" t="s">
        <v>21</v>
      </c>
      <c r="J37" s="2">
        <v>57</v>
      </c>
      <c r="K37" s="2" t="str">
        <f t="shared" si="0"/>
        <v>below</v>
      </c>
      <c r="L37" s="2" t="str">
        <f t="shared" si="1"/>
        <v>excellent</v>
      </c>
      <c r="M37" s="2" t="b">
        <f t="shared" si="2"/>
        <v>0</v>
      </c>
      <c r="N37" s="2" t="b">
        <f t="shared" si="3"/>
        <v>0</v>
      </c>
      <c r="O37" s="2" t="b">
        <f t="shared" si="4"/>
        <v>0</v>
      </c>
      <c r="P37" s="2" t="str">
        <f t="shared" si="5"/>
        <v>no</v>
      </c>
    </row>
    <row r="38" spans="1:16" s="2" customFormat="1" x14ac:dyDescent="0.35">
      <c r="A38" s="2">
        <v>37</v>
      </c>
      <c r="B38" s="2" t="s">
        <v>56</v>
      </c>
      <c r="C38" s="2">
        <v>58</v>
      </c>
      <c r="D38" s="2" t="s">
        <v>15</v>
      </c>
      <c r="E38" s="8" t="s">
        <v>12</v>
      </c>
      <c r="F38" s="2">
        <v>64073</v>
      </c>
      <c r="G38" s="3">
        <v>45120</v>
      </c>
      <c r="H38" s="2">
        <v>38678</v>
      </c>
      <c r="I38" s="2" t="s">
        <v>18</v>
      </c>
      <c r="J38" s="2">
        <v>28</v>
      </c>
      <c r="K38" s="2" t="str">
        <f t="shared" si="0"/>
        <v>above</v>
      </c>
      <c r="L38" s="2" t="str">
        <f t="shared" si="1"/>
        <v>poor</v>
      </c>
      <c r="M38" s="2" t="b">
        <f t="shared" si="2"/>
        <v>0</v>
      </c>
      <c r="N38" s="2" t="b">
        <f t="shared" si="3"/>
        <v>1</v>
      </c>
      <c r="O38" s="2" t="b">
        <f t="shared" si="4"/>
        <v>1</v>
      </c>
      <c r="P38" s="2" t="str">
        <f t="shared" si="5"/>
        <v>yes</v>
      </c>
    </row>
    <row r="39" spans="1:16" s="2" customFormat="1" x14ac:dyDescent="0.35">
      <c r="A39" s="2">
        <v>38</v>
      </c>
      <c r="B39" s="2" t="s">
        <v>57</v>
      </c>
      <c r="C39" s="2">
        <v>30</v>
      </c>
      <c r="D39" s="2" t="s">
        <v>15</v>
      </c>
      <c r="E39" s="8" t="s">
        <v>20</v>
      </c>
      <c r="F39" s="2">
        <v>71550</v>
      </c>
      <c r="G39" s="3">
        <v>44203</v>
      </c>
      <c r="H39" s="2">
        <v>31994</v>
      </c>
      <c r="I39" s="2" t="s">
        <v>23</v>
      </c>
      <c r="J39" s="2">
        <v>39</v>
      </c>
      <c r="K39" s="2" t="str">
        <f t="shared" si="0"/>
        <v>above</v>
      </c>
      <c r="L39" s="2" t="str">
        <f t="shared" si="1"/>
        <v>average</v>
      </c>
      <c r="M39" s="2" t="b">
        <f t="shared" si="2"/>
        <v>0</v>
      </c>
      <c r="N39" s="2" t="b">
        <f t="shared" si="3"/>
        <v>1</v>
      </c>
      <c r="O39" s="2" t="b">
        <f t="shared" si="4"/>
        <v>1</v>
      </c>
      <c r="P39" s="2" t="str">
        <f t="shared" si="5"/>
        <v>yes</v>
      </c>
    </row>
    <row r="40" spans="1:16" s="2" customFormat="1" x14ac:dyDescent="0.35">
      <c r="A40" s="2">
        <v>39</v>
      </c>
      <c r="B40" s="2" t="s">
        <v>58</v>
      </c>
      <c r="C40" s="2">
        <v>46</v>
      </c>
      <c r="D40" s="2" t="s">
        <v>11</v>
      </c>
      <c r="E40" s="8" t="s">
        <v>20</v>
      </c>
      <c r="F40" s="2">
        <v>45787</v>
      </c>
      <c r="G40" s="3">
        <v>45342</v>
      </c>
      <c r="H40" s="2">
        <v>14870</v>
      </c>
      <c r="I40" s="2" t="s">
        <v>23</v>
      </c>
      <c r="J40" s="2">
        <v>22</v>
      </c>
      <c r="K40" s="2" t="str">
        <f t="shared" si="0"/>
        <v>below</v>
      </c>
      <c r="L40" s="2" t="str">
        <f t="shared" si="1"/>
        <v>poor</v>
      </c>
      <c r="M40" s="2" t="b">
        <f t="shared" si="2"/>
        <v>0</v>
      </c>
      <c r="N40" s="2" t="b">
        <f t="shared" si="3"/>
        <v>1</v>
      </c>
      <c r="O40" s="2" t="b">
        <f t="shared" si="4"/>
        <v>1</v>
      </c>
      <c r="P40" s="2" t="str">
        <f t="shared" si="5"/>
        <v>yes</v>
      </c>
    </row>
    <row r="41" spans="1:16" s="2" customFormat="1" x14ac:dyDescent="0.35">
      <c r="A41" s="2">
        <v>40</v>
      </c>
      <c r="B41" s="2" t="s">
        <v>59</v>
      </c>
      <c r="C41" s="2">
        <v>26</v>
      </c>
      <c r="D41" s="2" t="s">
        <v>11</v>
      </c>
      <c r="E41" s="8" t="s">
        <v>17</v>
      </c>
      <c r="F41" s="2">
        <v>76412</v>
      </c>
      <c r="G41" s="3">
        <v>44971</v>
      </c>
      <c r="H41" s="2">
        <v>21302</v>
      </c>
      <c r="I41" s="2" t="s">
        <v>21</v>
      </c>
      <c r="J41" s="2">
        <v>40</v>
      </c>
      <c r="K41" s="2" t="str">
        <f t="shared" si="0"/>
        <v>above</v>
      </c>
      <c r="L41" s="2" t="str">
        <f t="shared" si="1"/>
        <v>good</v>
      </c>
      <c r="M41" s="2" t="b">
        <f t="shared" si="2"/>
        <v>0</v>
      </c>
      <c r="N41" s="2" t="b">
        <f t="shared" si="3"/>
        <v>0</v>
      </c>
      <c r="O41" s="2" t="b">
        <f t="shared" si="4"/>
        <v>1</v>
      </c>
      <c r="P41" s="2" t="str">
        <f t="shared" si="5"/>
        <v>yes</v>
      </c>
    </row>
    <row r="42" spans="1:16" s="2" customFormat="1" x14ac:dyDescent="0.35">
      <c r="A42" s="2">
        <v>41</v>
      </c>
      <c r="B42" s="2" t="s">
        <v>60</v>
      </c>
      <c r="C42" s="2">
        <v>31</v>
      </c>
      <c r="D42" s="2" t="s">
        <v>15</v>
      </c>
      <c r="E42" s="8" t="s">
        <v>7</v>
      </c>
      <c r="F42" s="2">
        <v>51394</v>
      </c>
      <c r="G42" s="3">
        <v>45472</v>
      </c>
      <c r="H42" s="2">
        <v>30546</v>
      </c>
      <c r="I42" s="2" t="s">
        <v>18</v>
      </c>
      <c r="J42" s="2">
        <v>25</v>
      </c>
      <c r="K42" s="2" t="str">
        <f t="shared" si="0"/>
        <v>above</v>
      </c>
      <c r="L42" s="2" t="str">
        <f t="shared" si="1"/>
        <v>poor</v>
      </c>
      <c r="M42" s="2" t="b">
        <f t="shared" si="2"/>
        <v>0</v>
      </c>
      <c r="N42" s="2" t="b">
        <f t="shared" si="3"/>
        <v>1</v>
      </c>
      <c r="O42" s="2" t="b">
        <f t="shared" si="4"/>
        <v>1</v>
      </c>
      <c r="P42" s="2" t="str">
        <f t="shared" si="5"/>
        <v>yes</v>
      </c>
    </row>
    <row r="43" spans="1:16" s="2" customFormat="1" x14ac:dyDescent="0.35">
      <c r="A43" s="2">
        <v>42</v>
      </c>
      <c r="B43" s="2" t="s">
        <v>61</v>
      </c>
      <c r="C43" s="2">
        <v>44</v>
      </c>
      <c r="D43" s="2" t="s">
        <v>11</v>
      </c>
      <c r="E43" s="8" t="s">
        <v>17</v>
      </c>
      <c r="F43" s="2">
        <v>41457</v>
      </c>
      <c r="G43" s="3">
        <v>42231</v>
      </c>
      <c r="H43" s="2">
        <v>22139</v>
      </c>
      <c r="I43" s="2" t="s">
        <v>18</v>
      </c>
      <c r="J43" s="2">
        <v>23</v>
      </c>
      <c r="K43" s="2" t="str">
        <f t="shared" si="0"/>
        <v>below</v>
      </c>
      <c r="L43" s="2" t="str">
        <f t="shared" si="1"/>
        <v>poor</v>
      </c>
      <c r="M43" s="2" t="b">
        <f t="shared" si="2"/>
        <v>0</v>
      </c>
      <c r="N43" s="2" t="b">
        <f t="shared" si="3"/>
        <v>0</v>
      </c>
      <c r="O43" s="2" t="b">
        <f t="shared" si="4"/>
        <v>1</v>
      </c>
      <c r="P43" s="2" t="str">
        <f t="shared" si="5"/>
        <v>yes</v>
      </c>
    </row>
    <row r="44" spans="1:16" s="2" customFormat="1" x14ac:dyDescent="0.35">
      <c r="A44" s="2">
        <v>43</v>
      </c>
      <c r="B44" s="2" t="s">
        <v>62</v>
      </c>
      <c r="C44" s="2">
        <v>30</v>
      </c>
      <c r="D44" s="2" t="s">
        <v>15</v>
      </c>
      <c r="E44" s="8" t="s">
        <v>7</v>
      </c>
      <c r="F44" s="2">
        <v>67040</v>
      </c>
      <c r="G44" s="3">
        <v>42824</v>
      </c>
      <c r="H44" s="2">
        <v>11264</v>
      </c>
      <c r="I44" s="2" t="s">
        <v>18</v>
      </c>
      <c r="J44" s="2">
        <v>52</v>
      </c>
      <c r="K44" s="2" t="str">
        <f t="shared" si="0"/>
        <v>above</v>
      </c>
      <c r="L44" s="2" t="str">
        <f t="shared" si="1"/>
        <v>excellent</v>
      </c>
      <c r="M44" s="2" t="b">
        <f t="shared" si="2"/>
        <v>0</v>
      </c>
      <c r="N44" s="2" t="b">
        <f t="shared" si="3"/>
        <v>0</v>
      </c>
      <c r="O44" s="2" t="b">
        <f t="shared" si="4"/>
        <v>1</v>
      </c>
      <c r="P44" s="2" t="str">
        <f t="shared" si="5"/>
        <v>yes</v>
      </c>
    </row>
    <row r="45" spans="1:16" s="2" customFormat="1" x14ac:dyDescent="0.35">
      <c r="A45" s="2">
        <v>44</v>
      </c>
      <c r="B45" s="2" t="s">
        <v>63</v>
      </c>
      <c r="C45" s="2">
        <v>33</v>
      </c>
      <c r="D45" s="2" t="s">
        <v>15</v>
      </c>
      <c r="E45" s="8" t="s">
        <v>12</v>
      </c>
      <c r="F45" s="2">
        <v>55132</v>
      </c>
      <c r="G45" s="3">
        <v>43756</v>
      </c>
      <c r="H45" s="2">
        <v>11878</v>
      </c>
      <c r="I45" s="2" t="s">
        <v>18</v>
      </c>
      <c r="J45" s="2">
        <v>27</v>
      </c>
      <c r="K45" s="2" t="str">
        <f t="shared" si="0"/>
        <v>above</v>
      </c>
      <c r="L45" s="2" t="str">
        <f t="shared" si="1"/>
        <v>poor</v>
      </c>
      <c r="M45" s="2" t="b">
        <f t="shared" si="2"/>
        <v>0</v>
      </c>
      <c r="N45" s="2" t="b">
        <f t="shared" si="3"/>
        <v>1</v>
      </c>
      <c r="O45" s="2" t="b">
        <f t="shared" si="4"/>
        <v>1</v>
      </c>
      <c r="P45" s="2" t="str">
        <f t="shared" si="5"/>
        <v>yes</v>
      </c>
    </row>
    <row r="46" spans="1:16" s="2" customFormat="1" x14ac:dyDescent="0.35">
      <c r="A46" s="2">
        <v>45</v>
      </c>
      <c r="B46" s="2" t="s">
        <v>64</v>
      </c>
      <c r="C46" s="2">
        <v>32</v>
      </c>
      <c r="D46" s="2" t="s">
        <v>15</v>
      </c>
      <c r="E46" s="8" t="s">
        <v>12</v>
      </c>
      <c r="F46" s="2">
        <v>58404</v>
      </c>
      <c r="G46" s="3">
        <v>44109</v>
      </c>
      <c r="H46" s="2">
        <v>20523</v>
      </c>
      <c r="I46" s="2" t="s">
        <v>23</v>
      </c>
      <c r="J46" s="2">
        <v>60</v>
      </c>
      <c r="K46" s="2" t="str">
        <f t="shared" si="0"/>
        <v>above</v>
      </c>
      <c r="L46" s="2" t="str">
        <f t="shared" si="1"/>
        <v>excellent</v>
      </c>
      <c r="M46" s="2" t="b">
        <f t="shared" si="2"/>
        <v>0</v>
      </c>
      <c r="N46" s="2" t="b">
        <f t="shared" si="3"/>
        <v>1</v>
      </c>
      <c r="O46" s="2" t="b">
        <f t="shared" si="4"/>
        <v>1</v>
      </c>
      <c r="P46" s="2" t="str">
        <f t="shared" si="5"/>
        <v>yes</v>
      </c>
    </row>
    <row r="47" spans="1:16" s="2" customFormat="1" x14ac:dyDescent="0.35">
      <c r="A47" s="2">
        <v>46</v>
      </c>
      <c r="B47" s="2" t="s">
        <v>65</v>
      </c>
      <c r="C47" s="2">
        <v>54</v>
      </c>
      <c r="D47" s="2" t="s">
        <v>15</v>
      </c>
      <c r="E47" s="8" t="s">
        <v>20</v>
      </c>
      <c r="F47" s="2">
        <v>45721</v>
      </c>
      <c r="G47" s="3">
        <v>42340</v>
      </c>
      <c r="H47" s="2">
        <v>10765</v>
      </c>
      <c r="I47" s="2" t="s">
        <v>13</v>
      </c>
      <c r="J47" s="2">
        <v>46</v>
      </c>
      <c r="K47" s="2" t="str">
        <f t="shared" si="0"/>
        <v>below</v>
      </c>
      <c r="L47" s="2" t="str">
        <f t="shared" si="1"/>
        <v>good</v>
      </c>
      <c r="M47" s="2" t="b">
        <f t="shared" si="2"/>
        <v>0</v>
      </c>
      <c r="N47" s="2" t="b">
        <f t="shared" si="3"/>
        <v>0</v>
      </c>
      <c r="O47" s="2" t="b">
        <f t="shared" si="4"/>
        <v>1</v>
      </c>
      <c r="P47" s="2" t="str">
        <f t="shared" si="5"/>
        <v>yes</v>
      </c>
    </row>
    <row r="48" spans="1:16" s="2" customFormat="1" x14ac:dyDescent="0.35">
      <c r="A48" s="2">
        <v>47</v>
      </c>
      <c r="B48" s="2" t="s">
        <v>66</v>
      </c>
      <c r="C48" s="2">
        <v>59</v>
      </c>
      <c r="D48" s="2" t="s">
        <v>11</v>
      </c>
      <c r="E48" s="8" t="s">
        <v>29</v>
      </c>
      <c r="F48" s="2">
        <v>49526</v>
      </c>
      <c r="G48" s="3">
        <v>42468</v>
      </c>
      <c r="H48" s="2">
        <v>36637</v>
      </c>
      <c r="I48" s="2" t="s">
        <v>23</v>
      </c>
      <c r="J48" s="2">
        <v>58</v>
      </c>
      <c r="K48" s="2" t="str">
        <f t="shared" si="0"/>
        <v>below</v>
      </c>
      <c r="L48" s="2" t="str">
        <f t="shared" si="1"/>
        <v>excellent</v>
      </c>
      <c r="M48" s="2" t="b">
        <f t="shared" si="2"/>
        <v>0</v>
      </c>
      <c r="N48" s="2" t="b">
        <f t="shared" si="3"/>
        <v>0</v>
      </c>
      <c r="O48" s="2" t="b">
        <f t="shared" si="4"/>
        <v>0</v>
      </c>
      <c r="P48" s="2" t="str">
        <f t="shared" si="5"/>
        <v>no</v>
      </c>
    </row>
    <row r="49" spans="1:16" s="2" customFormat="1" x14ac:dyDescent="0.35">
      <c r="A49" s="2">
        <v>48</v>
      </c>
      <c r="B49" s="2" t="s">
        <v>67</v>
      </c>
      <c r="C49" s="2">
        <v>32</v>
      </c>
      <c r="D49" s="2" t="s">
        <v>11</v>
      </c>
      <c r="E49" s="8" t="s">
        <v>20</v>
      </c>
      <c r="F49" s="2">
        <v>30111</v>
      </c>
      <c r="G49" s="3">
        <v>43029</v>
      </c>
      <c r="H49" s="2">
        <v>16498</v>
      </c>
      <c r="I49" s="2" t="s">
        <v>23</v>
      </c>
      <c r="J49" s="2">
        <v>31</v>
      </c>
      <c r="K49" s="2" t="str">
        <f t="shared" si="0"/>
        <v>below</v>
      </c>
      <c r="L49" s="2" t="str">
        <f t="shared" si="1"/>
        <v>average</v>
      </c>
      <c r="M49" s="2" t="b">
        <f t="shared" si="2"/>
        <v>0</v>
      </c>
      <c r="N49" s="2" t="b">
        <f t="shared" si="3"/>
        <v>0</v>
      </c>
      <c r="O49" s="2" t="b">
        <f t="shared" si="4"/>
        <v>1</v>
      </c>
      <c r="P49" s="2" t="str">
        <f t="shared" si="5"/>
        <v>yes</v>
      </c>
    </row>
    <row r="50" spans="1:16" s="2" customFormat="1" x14ac:dyDescent="0.35">
      <c r="A50" s="2">
        <v>49</v>
      </c>
      <c r="B50" s="2" t="s">
        <v>68</v>
      </c>
      <c r="C50" s="2">
        <v>54</v>
      </c>
      <c r="D50" s="2" t="s">
        <v>11</v>
      </c>
      <c r="E50" s="8" t="s">
        <v>12</v>
      </c>
      <c r="F50" s="2">
        <v>43627</v>
      </c>
      <c r="G50" s="3">
        <v>43939</v>
      </c>
      <c r="H50" s="2">
        <v>37968</v>
      </c>
      <c r="I50" s="2" t="s">
        <v>13</v>
      </c>
      <c r="J50" s="2">
        <v>25</v>
      </c>
      <c r="K50" s="2" t="str">
        <f t="shared" si="0"/>
        <v>below</v>
      </c>
      <c r="L50" s="2" t="str">
        <f t="shared" si="1"/>
        <v>poor</v>
      </c>
      <c r="M50" s="2" t="b">
        <f t="shared" si="2"/>
        <v>0</v>
      </c>
      <c r="N50" s="2" t="b">
        <f t="shared" si="3"/>
        <v>1</v>
      </c>
      <c r="O50" s="2" t="b">
        <f t="shared" si="4"/>
        <v>1</v>
      </c>
      <c r="P50" s="2" t="str">
        <f t="shared" si="5"/>
        <v>yes</v>
      </c>
    </row>
    <row r="51" spans="1:16" s="2" customFormat="1" x14ac:dyDescent="0.35">
      <c r="A51" s="2">
        <v>50</v>
      </c>
      <c r="B51" s="2" t="s">
        <v>69</v>
      </c>
      <c r="C51" s="2">
        <v>53</v>
      </c>
      <c r="D51" s="2" t="s">
        <v>15</v>
      </c>
      <c r="E51" s="8" t="s">
        <v>29</v>
      </c>
      <c r="F51" s="2">
        <v>50514</v>
      </c>
      <c r="G51" s="3">
        <v>42222</v>
      </c>
      <c r="H51" s="2">
        <v>17681</v>
      </c>
      <c r="I51" s="2" t="s">
        <v>23</v>
      </c>
      <c r="J51" s="2">
        <v>23</v>
      </c>
      <c r="K51" s="2" t="str">
        <f t="shared" si="0"/>
        <v>above</v>
      </c>
      <c r="L51" s="2" t="str">
        <f t="shared" si="1"/>
        <v>poor</v>
      </c>
      <c r="M51" s="2" t="b">
        <f t="shared" si="2"/>
        <v>0</v>
      </c>
      <c r="N51" s="2" t="b">
        <f t="shared" si="3"/>
        <v>0</v>
      </c>
      <c r="O51" s="2" t="b">
        <f t="shared" si="4"/>
        <v>0</v>
      </c>
      <c r="P51" s="2" t="str">
        <f t="shared" si="5"/>
        <v>no</v>
      </c>
    </row>
    <row r="52" spans="1:16" s="2" customFormat="1" x14ac:dyDescent="0.35">
      <c r="A52" s="2">
        <v>51</v>
      </c>
      <c r="B52" s="2" t="s">
        <v>70</v>
      </c>
      <c r="C52" s="2">
        <v>21</v>
      </c>
      <c r="D52" s="2" t="s">
        <v>15</v>
      </c>
      <c r="E52" s="8" t="s">
        <v>17</v>
      </c>
      <c r="F52" s="2">
        <v>60466</v>
      </c>
      <c r="G52" s="3">
        <v>41954</v>
      </c>
      <c r="H52" s="2">
        <v>17012</v>
      </c>
      <c r="I52" s="2" t="s">
        <v>21</v>
      </c>
      <c r="J52" s="2">
        <v>30</v>
      </c>
      <c r="K52" s="2" t="str">
        <f t="shared" si="0"/>
        <v>above</v>
      </c>
      <c r="L52" s="2" t="str">
        <f t="shared" si="1"/>
        <v>average</v>
      </c>
      <c r="M52" s="2" t="b">
        <f t="shared" si="2"/>
        <v>0</v>
      </c>
      <c r="N52" s="2" t="b">
        <f t="shared" si="3"/>
        <v>0</v>
      </c>
      <c r="O52" s="2" t="b">
        <f t="shared" si="4"/>
        <v>1</v>
      </c>
      <c r="P52" s="2" t="str">
        <f t="shared" si="5"/>
        <v>yes</v>
      </c>
    </row>
    <row r="53" spans="1:16" s="2" customFormat="1" x14ac:dyDescent="0.35">
      <c r="A53" s="2">
        <v>52</v>
      </c>
      <c r="B53" s="2" t="s">
        <v>71</v>
      </c>
      <c r="C53" s="2">
        <v>55</v>
      </c>
      <c r="D53" s="2" t="s">
        <v>11</v>
      </c>
      <c r="E53" s="8" t="s">
        <v>29</v>
      </c>
      <c r="F53" s="2">
        <v>43355</v>
      </c>
      <c r="G53" s="3">
        <v>42857</v>
      </c>
      <c r="H53" s="2">
        <v>19881</v>
      </c>
      <c r="I53" s="2" t="s">
        <v>13</v>
      </c>
      <c r="J53" s="2">
        <v>26</v>
      </c>
      <c r="K53" s="2" t="str">
        <f t="shared" si="0"/>
        <v>below</v>
      </c>
      <c r="L53" s="2" t="str">
        <f t="shared" si="1"/>
        <v>poor</v>
      </c>
      <c r="M53" s="2" t="b">
        <f t="shared" si="2"/>
        <v>0</v>
      </c>
      <c r="N53" s="2" t="b">
        <f t="shared" si="3"/>
        <v>1</v>
      </c>
      <c r="O53" s="2" t="b">
        <f t="shared" si="4"/>
        <v>0</v>
      </c>
      <c r="P53" s="2" t="str">
        <f t="shared" si="5"/>
        <v>no</v>
      </c>
    </row>
    <row r="54" spans="1:16" s="2" customFormat="1" x14ac:dyDescent="0.35">
      <c r="A54" s="2">
        <v>53</v>
      </c>
      <c r="B54" s="2" t="s">
        <v>72</v>
      </c>
      <c r="C54" s="2">
        <v>55</v>
      </c>
      <c r="D54" s="2" t="s">
        <v>15</v>
      </c>
      <c r="E54" s="8" t="s">
        <v>20</v>
      </c>
      <c r="F54" s="2">
        <v>34592</v>
      </c>
      <c r="G54" s="3">
        <v>45049</v>
      </c>
      <c r="H54" s="2">
        <v>29803</v>
      </c>
      <c r="I54" s="2" t="s">
        <v>13</v>
      </c>
      <c r="J54" s="2">
        <v>29</v>
      </c>
      <c r="K54" s="2" t="str">
        <f t="shared" si="0"/>
        <v>below</v>
      </c>
      <c r="L54" s="2" t="str">
        <f t="shared" si="1"/>
        <v>poor</v>
      </c>
      <c r="M54" s="2" t="b">
        <f t="shared" si="2"/>
        <v>0</v>
      </c>
      <c r="N54" s="2" t="b">
        <f t="shared" si="3"/>
        <v>0</v>
      </c>
      <c r="O54" s="2" t="b">
        <f t="shared" si="4"/>
        <v>1</v>
      </c>
      <c r="P54" s="2" t="str">
        <f t="shared" si="5"/>
        <v>yes</v>
      </c>
    </row>
    <row r="55" spans="1:16" s="2" customFormat="1" x14ac:dyDescent="0.35">
      <c r="A55" s="2">
        <v>54</v>
      </c>
      <c r="B55" s="2" t="s">
        <v>73</v>
      </c>
      <c r="C55" s="2">
        <v>55</v>
      </c>
      <c r="D55" s="2" t="s">
        <v>11</v>
      </c>
      <c r="E55" s="8" t="s">
        <v>17</v>
      </c>
      <c r="F55" s="2">
        <v>58324</v>
      </c>
      <c r="G55" s="3">
        <v>44845</v>
      </c>
      <c r="H55" s="2">
        <v>19170</v>
      </c>
      <c r="I55" s="2" t="s">
        <v>23</v>
      </c>
      <c r="J55" s="2">
        <v>43</v>
      </c>
      <c r="K55" s="2" t="str">
        <f t="shared" si="0"/>
        <v>above</v>
      </c>
      <c r="L55" s="2" t="str">
        <f t="shared" si="1"/>
        <v>good</v>
      </c>
      <c r="M55" s="2" t="b">
        <f t="shared" si="2"/>
        <v>0</v>
      </c>
      <c r="N55" s="2" t="b">
        <f t="shared" si="3"/>
        <v>0</v>
      </c>
      <c r="O55" s="2" t="b">
        <f t="shared" si="4"/>
        <v>1</v>
      </c>
      <c r="P55" s="2" t="str">
        <f t="shared" si="5"/>
        <v>yes</v>
      </c>
    </row>
    <row r="56" spans="1:16" s="2" customFormat="1" x14ac:dyDescent="0.35">
      <c r="A56" s="2">
        <v>55</v>
      </c>
      <c r="B56" s="2" t="s">
        <v>74</v>
      </c>
      <c r="C56" s="2">
        <v>26</v>
      </c>
      <c r="D56" s="2" t="s">
        <v>11</v>
      </c>
      <c r="E56" s="8" t="s">
        <v>29</v>
      </c>
      <c r="F56" s="2">
        <v>72194</v>
      </c>
      <c r="G56" s="3">
        <v>43504</v>
      </c>
      <c r="H56" s="2">
        <v>17352</v>
      </c>
      <c r="I56" s="2" t="s">
        <v>13</v>
      </c>
      <c r="J56" s="2">
        <v>26</v>
      </c>
      <c r="K56" s="2" t="str">
        <f t="shared" si="0"/>
        <v>above</v>
      </c>
      <c r="L56" s="2" t="str">
        <f t="shared" si="1"/>
        <v>poor</v>
      </c>
      <c r="M56" s="2" t="b">
        <f t="shared" si="2"/>
        <v>0</v>
      </c>
      <c r="N56" s="2" t="b">
        <f t="shared" si="3"/>
        <v>0</v>
      </c>
      <c r="O56" s="2" t="b">
        <f t="shared" si="4"/>
        <v>0</v>
      </c>
      <c r="P56" s="2" t="str">
        <f t="shared" si="5"/>
        <v>no</v>
      </c>
    </row>
    <row r="57" spans="1:16" s="2" customFormat="1" x14ac:dyDescent="0.35">
      <c r="A57" s="2">
        <v>56</v>
      </c>
      <c r="B57" s="2" t="s">
        <v>75</v>
      </c>
      <c r="C57" s="2">
        <v>37</v>
      </c>
      <c r="D57" s="2" t="s">
        <v>11</v>
      </c>
      <c r="E57" s="8" t="s">
        <v>29</v>
      </c>
      <c r="F57" s="2">
        <v>52055</v>
      </c>
      <c r="G57" s="3">
        <v>43853</v>
      </c>
      <c r="H57" s="2">
        <v>29240</v>
      </c>
      <c r="I57" s="2" t="s">
        <v>13</v>
      </c>
      <c r="J57" s="2">
        <v>59</v>
      </c>
      <c r="K57" s="2" t="str">
        <f t="shared" si="0"/>
        <v>above</v>
      </c>
      <c r="L57" s="2" t="str">
        <f t="shared" si="1"/>
        <v>excellent</v>
      </c>
      <c r="M57" s="2" t="b">
        <f t="shared" si="2"/>
        <v>0</v>
      </c>
      <c r="N57" s="2" t="b">
        <f t="shared" si="3"/>
        <v>1</v>
      </c>
      <c r="O57" s="2" t="b">
        <f t="shared" si="4"/>
        <v>0</v>
      </c>
      <c r="P57" s="2" t="str">
        <f t="shared" si="5"/>
        <v>no</v>
      </c>
    </row>
    <row r="58" spans="1:16" s="2" customFormat="1" x14ac:dyDescent="0.35">
      <c r="A58" s="2">
        <v>57</v>
      </c>
      <c r="B58" s="2" t="s">
        <v>76</v>
      </c>
      <c r="C58" s="2">
        <v>52</v>
      </c>
      <c r="D58" s="2" t="s">
        <v>15</v>
      </c>
      <c r="E58" s="8" t="s">
        <v>7</v>
      </c>
      <c r="F58" s="2">
        <v>64063</v>
      </c>
      <c r="G58" s="3">
        <v>42557</v>
      </c>
      <c r="H58" s="2">
        <v>12142</v>
      </c>
      <c r="I58" s="2" t="s">
        <v>13</v>
      </c>
      <c r="J58" s="2">
        <v>24</v>
      </c>
      <c r="K58" s="2" t="str">
        <f t="shared" si="0"/>
        <v>above</v>
      </c>
      <c r="L58" s="2" t="str">
        <f t="shared" si="1"/>
        <v>poor</v>
      </c>
      <c r="M58" s="2" t="b">
        <f t="shared" si="2"/>
        <v>0</v>
      </c>
      <c r="N58" s="2" t="b">
        <f t="shared" si="3"/>
        <v>0</v>
      </c>
      <c r="O58" s="2" t="b">
        <f t="shared" si="4"/>
        <v>1</v>
      </c>
      <c r="P58" s="2" t="str">
        <f t="shared" si="5"/>
        <v>yes</v>
      </c>
    </row>
    <row r="59" spans="1:16" s="2" customFormat="1" x14ac:dyDescent="0.35">
      <c r="A59" s="2">
        <v>58</v>
      </c>
      <c r="B59" s="2" t="s">
        <v>77</v>
      </c>
      <c r="C59" s="2">
        <v>44</v>
      </c>
      <c r="D59" s="2" t="s">
        <v>11</v>
      </c>
      <c r="E59" s="8" t="s">
        <v>20</v>
      </c>
      <c r="F59" s="2">
        <v>71515</v>
      </c>
      <c r="G59" s="3">
        <v>44244</v>
      </c>
      <c r="H59" s="2">
        <v>31876</v>
      </c>
      <c r="I59" s="2" t="s">
        <v>23</v>
      </c>
      <c r="J59" s="2">
        <v>36</v>
      </c>
      <c r="K59" s="2" t="str">
        <f t="shared" si="0"/>
        <v>above</v>
      </c>
      <c r="L59" s="2" t="str">
        <f t="shared" si="1"/>
        <v>average</v>
      </c>
      <c r="M59" s="2" t="b">
        <f t="shared" si="2"/>
        <v>0</v>
      </c>
      <c r="N59" s="2" t="b">
        <f t="shared" si="3"/>
        <v>1</v>
      </c>
      <c r="O59" s="2" t="b">
        <f t="shared" si="4"/>
        <v>1</v>
      </c>
      <c r="P59" s="2" t="str">
        <f t="shared" si="5"/>
        <v>yes</v>
      </c>
    </row>
    <row r="60" spans="1:16" s="2" customFormat="1" x14ac:dyDescent="0.35">
      <c r="A60" s="2">
        <v>59</v>
      </c>
      <c r="B60" s="2" t="s">
        <v>78</v>
      </c>
      <c r="C60" s="2">
        <v>36</v>
      </c>
      <c r="D60" s="2" t="s">
        <v>11</v>
      </c>
      <c r="E60" s="8" t="s">
        <v>17</v>
      </c>
      <c r="F60" s="2">
        <v>38571</v>
      </c>
      <c r="G60" s="3">
        <v>44842</v>
      </c>
      <c r="H60" s="2">
        <v>16927</v>
      </c>
      <c r="I60" s="2" t="s">
        <v>18</v>
      </c>
      <c r="J60" s="2">
        <v>45</v>
      </c>
      <c r="K60" s="2" t="str">
        <f t="shared" si="0"/>
        <v>below</v>
      </c>
      <c r="L60" s="2" t="str">
        <f t="shared" si="1"/>
        <v>good</v>
      </c>
      <c r="M60" s="2" t="b">
        <f t="shared" si="2"/>
        <v>0</v>
      </c>
      <c r="N60" s="2" t="b">
        <f t="shared" si="3"/>
        <v>1</v>
      </c>
      <c r="O60" s="2" t="b">
        <f t="shared" si="4"/>
        <v>1</v>
      </c>
      <c r="P60" s="2" t="str">
        <f t="shared" si="5"/>
        <v>yes</v>
      </c>
    </row>
    <row r="61" spans="1:16" s="2" customFormat="1" x14ac:dyDescent="0.35">
      <c r="A61" s="2">
        <v>60</v>
      </c>
      <c r="B61" s="2" t="s">
        <v>79</v>
      </c>
      <c r="C61" s="2">
        <v>23</v>
      </c>
      <c r="D61" s="2" t="s">
        <v>15</v>
      </c>
      <c r="E61" s="8" t="s">
        <v>12</v>
      </c>
      <c r="F61" s="2">
        <v>58107</v>
      </c>
      <c r="G61" s="3">
        <v>43532</v>
      </c>
      <c r="H61" s="2">
        <v>25284</v>
      </c>
      <c r="I61" s="2" t="s">
        <v>13</v>
      </c>
      <c r="J61" s="2">
        <v>42</v>
      </c>
      <c r="K61" s="2" t="str">
        <f t="shared" si="0"/>
        <v>above</v>
      </c>
      <c r="L61" s="2" t="str">
        <f t="shared" si="1"/>
        <v>good</v>
      </c>
      <c r="M61" s="2" t="b">
        <f t="shared" si="2"/>
        <v>0</v>
      </c>
      <c r="N61" s="2" t="b">
        <f t="shared" si="3"/>
        <v>1</v>
      </c>
      <c r="O61" s="2" t="b">
        <f t="shared" si="4"/>
        <v>1</v>
      </c>
      <c r="P61" s="2" t="str">
        <f t="shared" si="5"/>
        <v>yes</v>
      </c>
    </row>
    <row r="62" spans="1:16" s="2" customFormat="1" x14ac:dyDescent="0.35">
      <c r="A62" s="2">
        <v>61</v>
      </c>
      <c r="B62" s="2" t="s">
        <v>80</v>
      </c>
      <c r="C62" s="2">
        <v>48</v>
      </c>
      <c r="D62" s="2" t="s">
        <v>11</v>
      </c>
      <c r="E62" s="8" t="s">
        <v>17</v>
      </c>
      <c r="F62" s="2">
        <v>61988</v>
      </c>
      <c r="G62" s="3">
        <v>43454</v>
      </c>
      <c r="H62" s="2">
        <v>10594</v>
      </c>
      <c r="I62" s="2" t="s">
        <v>21</v>
      </c>
      <c r="J62" s="2">
        <v>26</v>
      </c>
      <c r="K62" s="2" t="str">
        <f t="shared" si="0"/>
        <v>above</v>
      </c>
      <c r="L62" s="2" t="str">
        <f t="shared" si="1"/>
        <v>poor</v>
      </c>
      <c r="M62" s="2" t="b">
        <f t="shared" si="2"/>
        <v>0</v>
      </c>
      <c r="N62" s="2" t="b">
        <f t="shared" si="3"/>
        <v>0</v>
      </c>
      <c r="O62" s="2" t="b">
        <f t="shared" si="4"/>
        <v>1</v>
      </c>
      <c r="P62" s="2" t="str">
        <f t="shared" si="5"/>
        <v>yes</v>
      </c>
    </row>
    <row r="63" spans="1:16" s="2" customFormat="1" x14ac:dyDescent="0.35">
      <c r="A63" s="2">
        <v>62</v>
      </c>
      <c r="B63" s="2" t="s">
        <v>81</v>
      </c>
      <c r="C63" s="2">
        <v>60</v>
      </c>
      <c r="D63" s="2" t="s">
        <v>11</v>
      </c>
      <c r="E63" s="8" t="s">
        <v>12</v>
      </c>
      <c r="F63" s="2">
        <v>49014</v>
      </c>
      <c r="G63" s="3">
        <v>43191</v>
      </c>
      <c r="H63" s="2">
        <v>13213</v>
      </c>
      <c r="I63" s="2" t="s">
        <v>21</v>
      </c>
      <c r="J63" s="2">
        <v>37</v>
      </c>
      <c r="K63" s="2" t="str">
        <f t="shared" si="0"/>
        <v>below</v>
      </c>
      <c r="L63" s="2" t="str">
        <f t="shared" si="1"/>
        <v>average</v>
      </c>
      <c r="M63" s="2" t="b">
        <f t="shared" si="2"/>
        <v>0</v>
      </c>
      <c r="N63" s="2" t="b">
        <f t="shared" si="3"/>
        <v>1</v>
      </c>
      <c r="O63" s="2" t="b">
        <f t="shared" si="4"/>
        <v>1</v>
      </c>
      <c r="P63" s="2" t="str">
        <f t="shared" si="5"/>
        <v>yes</v>
      </c>
    </row>
    <row r="64" spans="1:16" s="2" customFormat="1" x14ac:dyDescent="0.35">
      <c r="A64" s="2">
        <v>63</v>
      </c>
      <c r="B64" s="2" t="s">
        <v>82</v>
      </c>
      <c r="C64" s="2">
        <v>42</v>
      </c>
      <c r="D64" s="2" t="s">
        <v>15</v>
      </c>
      <c r="E64" s="8" t="s">
        <v>12</v>
      </c>
      <c r="F64" s="2">
        <v>40744</v>
      </c>
      <c r="G64" s="3">
        <v>42558</v>
      </c>
      <c r="H64" s="2">
        <v>27273</v>
      </c>
      <c r="I64" s="2" t="s">
        <v>23</v>
      </c>
      <c r="J64" s="2">
        <v>44</v>
      </c>
      <c r="K64" s="2" t="str">
        <f t="shared" si="0"/>
        <v>below</v>
      </c>
      <c r="L64" s="2" t="str">
        <f t="shared" si="1"/>
        <v>good</v>
      </c>
      <c r="M64" s="2" t="b">
        <f t="shared" si="2"/>
        <v>0</v>
      </c>
      <c r="N64" s="2" t="b">
        <f t="shared" si="3"/>
        <v>1</v>
      </c>
      <c r="O64" s="2" t="b">
        <f t="shared" si="4"/>
        <v>1</v>
      </c>
      <c r="P64" s="2" t="str">
        <f t="shared" si="5"/>
        <v>yes</v>
      </c>
    </row>
    <row r="65" spans="1:16" s="2" customFormat="1" x14ac:dyDescent="0.35">
      <c r="A65" s="2">
        <v>64</v>
      </c>
      <c r="B65" s="2" t="s">
        <v>83</v>
      </c>
      <c r="C65" s="2">
        <v>36</v>
      </c>
      <c r="D65" s="2" t="s">
        <v>11</v>
      </c>
      <c r="E65" s="8" t="s">
        <v>17</v>
      </c>
      <c r="F65" s="2">
        <v>58110</v>
      </c>
      <c r="G65" s="3">
        <v>43312</v>
      </c>
      <c r="H65" s="2">
        <v>21278</v>
      </c>
      <c r="I65" s="2" t="s">
        <v>21</v>
      </c>
      <c r="J65" s="2">
        <v>59</v>
      </c>
      <c r="K65" s="2" t="str">
        <f t="shared" si="0"/>
        <v>above</v>
      </c>
      <c r="L65" s="2" t="str">
        <f t="shared" si="1"/>
        <v>excellent</v>
      </c>
      <c r="M65" s="2" t="b">
        <f t="shared" si="2"/>
        <v>0</v>
      </c>
      <c r="N65" s="2" t="b">
        <f t="shared" si="3"/>
        <v>0</v>
      </c>
      <c r="O65" s="2" t="b">
        <f t="shared" si="4"/>
        <v>1</v>
      </c>
      <c r="P65" s="2" t="str">
        <f t="shared" si="5"/>
        <v>yes</v>
      </c>
    </row>
    <row r="66" spans="1:16" s="2" customFormat="1" x14ac:dyDescent="0.35">
      <c r="A66" s="2">
        <v>65</v>
      </c>
      <c r="B66" s="2" t="s">
        <v>84</v>
      </c>
      <c r="C66" s="2">
        <v>35</v>
      </c>
      <c r="D66" s="2" t="s">
        <v>11</v>
      </c>
      <c r="E66" s="8" t="s">
        <v>20</v>
      </c>
      <c r="F66" s="2">
        <v>75947</v>
      </c>
      <c r="G66" s="3">
        <v>42788</v>
      </c>
      <c r="H66" s="2">
        <v>14363</v>
      </c>
      <c r="I66" s="2" t="s">
        <v>23</v>
      </c>
      <c r="J66" s="2">
        <v>53</v>
      </c>
      <c r="K66" s="2" t="str">
        <f t="shared" si="0"/>
        <v>above</v>
      </c>
      <c r="L66" s="2" t="str">
        <f t="shared" si="1"/>
        <v>excellent</v>
      </c>
      <c r="M66" s="2" t="b">
        <f t="shared" si="2"/>
        <v>0</v>
      </c>
      <c r="N66" s="2" t="b">
        <f t="shared" si="3"/>
        <v>0</v>
      </c>
      <c r="O66" s="2" t="b">
        <f t="shared" si="4"/>
        <v>1</v>
      </c>
      <c r="P66" s="2" t="str">
        <f t="shared" si="5"/>
        <v>yes</v>
      </c>
    </row>
    <row r="67" spans="1:16" s="2" customFormat="1" x14ac:dyDescent="0.35">
      <c r="A67" s="2">
        <v>66</v>
      </c>
      <c r="B67" s="2" t="s">
        <v>85</v>
      </c>
      <c r="C67" s="2">
        <v>47</v>
      </c>
      <c r="D67" s="2" t="s">
        <v>11</v>
      </c>
      <c r="E67" s="8" t="s">
        <v>20</v>
      </c>
      <c r="F67" s="2">
        <v>37978</v>
      </c>
      <c r="G67" s="3">
        <v>45222</v>
      </c>
      <c r="H67" s="2">
        <v>32521</v>
      </c>
      <c r="I67" s="2" t="s">
        <v>21</v>
      </c>
      <c r="J67" s="2">
        <v>39</v>
      </c>
      <c r="K67" s="2" t="str">
        <f t="shared" ref="K67:K130" si="6">IF(F67&gt;50000,"above","below")</f>
        <v>below</v>
      </c>
      <c r="L67" s="2" t="str">
        <f t="shared" ref="L67:L130" si="7">_xlfn.IFS(J67&gt;=50,"excellent",J67&gt;=40,"good",J67&gt;=30,"average",TRUE,"poor")</f>
        <v>average</v>
      </c>
      <c r="M67" s="2" t="b">
        <f t="shared" ref="M67:M130" si="8">AND(E67="HR",I67="North",F67&gt;15000)</f>
        <v>0</v>
      </c>
      <c r="N67" s="2" t="b">
        <f t="shared" ref="N67:N130" si="9">OR(E67="IT",F66&gt;60000)</f>
        <v>1</v>
      </c>
      <c r="O67" s="2" t="b">
        <f t="shared" ref="O67:O130" si="10">NOT(E67="Marketing")</f>
        <v>1</v>
      </c>
      <c r="P67" s="2" t="str">
        <f t="shared" ref="P67:P130" si="11">IF(NOT(E67="Marketing"),"yes","no")</f>
        <v>yes</v>
      </c>
    </row>
    <row r="68" spans="1:16" s="2" customFormat="1" x14ac:dyDescent="0.35">
      <c r="A68" s="2">
        <v>67</v>
      </c>
      <c r="B68" s="2" t="s">
        <v>86</v>
      </c>
      <c r="C68" s="2">
        <v>60</v>
      </c>
      <c r="D68" s="2" t="s">
        <v>15</v>
      </c>
      <c r="E68" s="8" t="s">
        <v>20</v>
      </c>
      <c r="F68" s="2">
        <v>55541</v>
      </c>
      <c r="G68" s="3">
        <v>42235</v>
      </c>
      <c r="H68" s="2">
        <v>16011</v>
      </c>
      <c r="I68" s="2" t="s">
        <v>21</v>
      </c>
      <c r="J68" s="2">
        <v>25</v>
      </c>
      <c r="K68" s="2" t="str">
        <f t="shared" si="6"/>
        <v>above</v>
      </c>
      <c r="L68" s="2" t="str">
        <f t="shared" si="7"/>
        <v>poor</v>
      </c>
      <c r="M68" s="2" t="b">
        <f t="shared" si="8"/>
        <v>0</v>
      </c>
      <c r="N68" s="2" t="b">
        <f t="shared" si="9"/>
        <v>0</v>
      </c>
      <c r="O68" s="2" t="b">
        <f t="shared" si="10"/>
        <v>1</v>
      </c>
      <c r="P68" s="2" t="str">
        <f t="shared" si="11"/>
        <v>yes</v>
      </c>
    </row>
    <row r="69" spans="1:16" s="2" customFormat="1" x14ac:dyDescent="0.35">
      <c r="A69" s="2">
        <v>68</v>
      </c>
      <c r="B69" s="2" t="s">
        <v>87</v>
      </c>
      <c r="C69" s="2">
        <v>22</v>
      </c>
      <c r="D69" s="2" t="s">
        <v>11</v>
      </c>
      <c r="E69" s="8" t="s">
        <v>17</v>
      </c>
      <c r="F69" s="2">
        <v>45508</v>
      </c>
      <c r="G69" s="3">
        <v>43508</v>
      </c>
      <c r="H69" s="2">
        <v>16901</v>
      </c>
      <c r="I69" s="2" t="s">
        <v>13</v>
      </c>
      <c r="J69" s="2">
        <v>33</v>
      </c>
      <c r="K69" s="2" t="str">
        <f t="shared" si="6"/>
        <v>below</v>
      </c>
      <c r="L69" s="2" t="str">
        <f t="shared" si="7"/>
        <v>average</v>
      </c>
      <c r="M69" s="2" t="b">
        <f t="shared" si="8"/>
        <v>1</v>
      </c>
      <c r="N69" s="2" t="b">
        <f t="shared" si="9"/>
        <v>0</v>
      </c>
      <c r="O69" s="2" t="b">
        <f t="shared" si="10"/>
        <v>1</v>
      </c>
      <c r="P69" s="2" t="str">
        <f t="shared" si="11"/>
        <v>yes</v>
      </c>
    </row>
    <row r="70" spans="1:16" s="2" customFormat="1" x14ac:dyDescent="0.35">
      <c r="A70" s="2">
        <v>69</v>
      </c>
      <c r="B70" s="2" t="s">
        <v>88</v>
      </c>
      <c r="C70" s="2">
        <v>39</v>
      </c>
      <c r="D70" s="2" t="s">
        <v>15</v>
      </c>
      <c r="E70" s="8" t="s">
        <v>7</v>
      </c>
      <c r="F70" s="2">
        <v>30135</v>
      </c>
      <c r="G70" s="3">
        <v>45328</v>
      </c>
      <c r="H70" s="2">
        <v>28340</v>
      </c>
      <c r="I70" s="2" t="s">
        <v>18</v>
      </c>
      <c r="J70" s="2">
        <v>53</v>
      </c>
      <c r="K70" s="2" t="str">
        <f t="shared" si="6"/>
        <v>below</v>
      </c>
      <c r="L70" s="2" t="str">
        <f t="shared" si="7"/>
        <v>excellent</v>
      </c>
      <c r="M70" s="2" t="b">
        <f t="shared" si="8"/>
        <v>0</v>
      </c>
      <c r="N70" s="2" t="b">
        <f t="shared" si="9"/>
        <v>0</v>
      </c>
      <c r="O70" s="2" t="b">
        <f t="shared" si="10"/>
        <v>1</v>
      </c>
      <c r="P70" s="2" t="str">
        <f t="shared" si="11"/>
        <v>yes</v>
      </c>
    </row>
    <row r="71" spans="1:16" s="2" customFormat="1" x14ac:dyDescent="0.35">
      <c r="A71" s="2">
        <v>70</v>
      </c>
      <c r="B71" s="2" t="s">
        <v>89</v>
      </c>
      <c r="C71" s="2">
        <v>22</v>
      </c>
      <c r="D71" s="2" t="s">
        <v>15</v>
      </c>
      <c r="E71" s="8" t="s">
        <v>7</v>
      </c>
      <c r="F71" s="2">
        <v>75728</v>
      </c>
      <c r="G71" s="3">
        <v>43518</v>
      </c>
      <c r="H71" s="2">
        <v>31020</v>
      </c>
      <c r="I71" s="2" t="s">
        <v>13</v>
      </c>
      <c r="J71" s="2">
        <v>54</v>
      </c>
      <c r="K71" s="2" t="str">
        <f t="shared" si="6"/>
        <v>above</v>
      </c>
      <c r="L71" s="2" t="str">
        <f t="shared" si="7"/>
        <v>excellent</v>
      </c>
      <c r="M71" s="2" t="b">
        <f t="shared" si="8"/>
        <v>0</v>
      </c>
      <c r="N71" s="2" t="b">
        <f t="shared" si="9"/>
        <v>0</v>
      </c>
      <c r="O71" s="2" t="b">
        <f t="shared" si="10"/>
        <v>1</v>
      </c>
      <c r="P71" s="2" t="str">
        <f t="shared" si="11"/>
        <v>yes</v>
      </c>
    </row>
    <row r="72" spans="1:16" s="2" customFormat="1" x14ac:dyDescent="0.35">
      <c r="A72" s="2">
        <v>71</v>
      </c>
      <c r="B72" s="2" t="s">
        <v>90</v>
      </c>
      <c r="C72" s="2">
        <v>26</v>
      </c>
      <c r="D72" s="2" t="s">
        <v>11</v>
      </c>
      <c r="E72" s="8" t="s">
        <v>29</v>
      </c>
      <c r="F72" s="2">
        <v>51724</v>
      </c>
      <c r="G72" s="3">
        <v>44207</v>
      </c>
      <c r="H72" s="2">
        <v>27123</v>
      </c>
      <c r="I72" s="2" t="s">
        <v>21</v>
      </c>
      <c r="J72" s="2">
        <v>36</v>
      </c>
      <c r="K72" s="2" t="str">
        <f t="shared" si="6"/>
        <v>above</v>
      </c>
      <c r="L72" s="2" t="str">
        <f t="shared" si="7"/>
        <v>average</v>
      </c>
      <c r="M72" s="2" t="b">
        <f t="shared" si="8"/>
        <v>0</v>
      </c>
      <c r="N72" s="2" t="b">
        <f t="shared" si="9"/>
        <v>1</v>
      </c>
      <c r="O72" s="2" t="b">
        <f t="shared" si="10"/>
        <v>0</v>
      </c>
      <c r="P72" s="2" t="str">
        <f t="shared" si="11"/>
        <v>no</v>
      </c>
    </row>
    <row r="73" spans="1:16" s="2" customFormat="1" x14ac:dyDescent="0.35">
      <c r="A73" s="2">
        <v>72</v>
      </c>
      <c r="B73" s="2" t="s">
        <v>91</v>
      </c>
      <c r="C73" s="2">
        <v>21</v>
      </c>
      <c r="D73" s="2" t="s">
        <v>15</v>
      </c>
      <c r="E73" s="8" t="s">
        <v>12</v>
      </c>
      <c r="F73" s="2">
        <v>77886</v>
      </c>
      <c r="G73" s="3">
        <v>42920</v>
      </c>
      <c r="H73" s="2">
        <v>30080</v>
      </c>
      <c r="I73" s="2" t="s">
        <v>13</v>
      </c>
      <c r="J73" s="2">
        <v>27</v>
      </c>
      <c r="K73" s="2" t="str">
        <f t="shared" si="6"/>
        <v>above</v>
      </c>
      <c r="L73" s="2" t="str">
        <f t="shared" si="7"/>
        <v>poor</v>
      </c>
      <c r="M73" s="2" t="b">
        <f t="shared" si="8"/>
        <v>0</v>
      </c>
      <c r="N73" s="2" t="b">
        <f t="shared" si="9"/>
        <v>1</v>
      </c>
      <c r="O73" s="2" t="b">
        <f t="shared" si="10"/>
        <v>1</v>
      </c>
      <c r="P73" s="2" t="str">
        <f t="shared" si="11"/>
        <v>yes</v>
      </c>
    </row>
    <row r="74" spans="1:16" s="2" customFormat="1" x14ac:dyDescent="0.35">
      <c r="A74" s="2">
        <v>73</v>
      </c>
      <c r="B74" s="2" t="s">
        <v>92</v>
      </c>
      <c r="C74" s="2">
        <v>41</v>
      </c>
      <c r="D74" s="2" t="s">
        <v>15</v>
      </c>
      <c r="E74" s="8" t="s">
        <v>20</v>
      </c>
      <c r="F74" s="2">
        <v>35220</v>
      </c>
      <c r="G74" s="3">
        <v>44091</v>
      </c>
      <c r="H74" s="2">
        <v>29444</v>
      </c>
      <c r="I74" s="2" t="s">
        <v>23</v>
      </c>
      <c r="J74" s="2">
        <v>53</v>
      </c>
      <c r="K74" s="2" t="str">
        <f t="shared" si="6"/>
        <v>below</v>
      </c>
      <c r="L74" s="2" t="str">
        <f t="shared" si="7"/>
        <v>excellent</v>
      </c>
      <c r="M74" s="2" t="b">
        <f t="shared" si="8"/>
        <v>0</v>
      </c>
      <c r="N74" s="2" t="b">
        <f t="shared" si="9"/>
        <v>1</v>
      </c>
      <c r="O74" s="2" t="b">
        <f t="shared" si="10"/>
        <v>1</v>
      </c>
      <c r="P74" s="2" t="str">
        <f t="shared" si="11"/>
        <v>yes</v>
      </c>
    </row>
    <row r="75" spans="1:16" s="2" customFormat="1" x14ac:dyDescent="0.35">
      <c r="A75" s="2">
        <v>74</v>
      </c>
      <c r="B75" s="2" t="s">
        <v>93</v>
      </c>
      <c r="C75" s="2">
        <v>58</v>
      </c>
      <c r="D75" s="2" t="s">
        <v>15</v>
      </c>
      <c r="E75" s="8" t="s">
        <v>20</v>
      </c>
      <c r="F75" s="2">
        <v>51321</v>
      </c>
      <c r="G75" s="3">
        <v>44615</v>
      </c>
      <c r="H75" s="2">
        <v>29006</v>
      </c>
      <c r="I75" s="2" t="s">
        <v>23</v>
      </c>
      <c r="J75" s="2">
        <v>53</v>
      </c>
      <c r="K75" s="2" t="str">
        <f t="shared" si="6"/>
        <v>above</v>
      </c>
      <c r="L75" s="2" t="str">
        <f t="shared" si="7"/>
        <v>excellent</v>
      </c>
      <c r="M75" s="2" t="b">
        <f t="shared" si="8"/>
        <v>0</v>
      </c>
      <c r="N75" s="2" t="b">
        <f t="shared" si="9"/>
        <v>0</v>
      </c>
      <c r="O75" s="2" t="b">
        <f t="shared" si="10"/>
        <v>1</v>
      </c>
      <c r="P75" s="2" t="str">
        <f t="shared" si="11"/>
        <v>yes</v>
      </c>
    </row>
    <row r="76" spans="1:16" s="2" customFormat="1" x14ac:dyDescent="0.35">
      <c r="A76" s="2">
        <v>75</v>
      </c>
      <c r="B76" s="2" t="s">
        <v>94</v>
      </c>
      <c r="C76" s="2">
        <v>29</v>
      </c>
      <c r="D76" s="2" t="s">
        <v>15</v>
      </c>
      <c r="E76" s="8" t="s">
        <v>29</v>
      </c>
      <c r="F76" s="2">
        <v>61527</v>
      </c>
      <c r="G76" s="3">
        <v>42487</v>
      </c>
      <c r="H76" s="2">
        <v>21871</v>
      </c>
      <c r="I76" s="2" t="s">
        <v>23</v>
      </c>
      <c r="J76" s="2">
        <v>34</v>
      </c>
      <c r="K76" s="2" t="str">
        <f t="shared" si="6"/>
        <v>above</v>
      </c>
      <c r="L76" s="2" t="str">
        <f t="shared" si="7"/>
        <v>average</v>
      </c>
      <c r="M76" s="2" t="b">
        <f t="shared" si="8"/>
        <v>0</v>
      </c>
      <c r="N76" s="2" t="b">
        <f t="shared" si="9"/>
        <v>0</v>
      </c>
      <c r="O76" s="2" t="b">
        <f t="shared" si="10"/>
        <v>0</v>
      </c>
      <c r="P76" s="2" t="str">
        <f t="shared" si="11"/>
        <v>no</v>
      </c>
    </row>
    <row r="77" spans="1:16" s="2" customFormat="1" x14ac:dyDescent="0.35">
      <c r="A77" s="2">
        <v>76</v>
      </c>
      <c r="B77" s="2" t="s">
        <v>95</v>
      </c>
      <c r="C77" s="2">
        <v>21</v>
      </c>
      <c r="D77" s="2" t="s">
        <v>11</v>
      </c>
      <c r="E77" s="8" t="s">
        <v>20</v>
      </c>
      <c r="F77" s="2">
        <v>38684</v>
      </c>
      <c r="G77" s="3">
        <v>43353</v>
      </c>
      <c r="H77" s="2">
        <v>37414</v>
      </c>
      <c r="I77" s="2" t="s">
        <v>18</v>
      </c>
      <c r="J77" s="2">
        <v>60</v>
      </c>
      <c r="K77" s="2" t="str">
        <f t="shared" si="6"/>
        <v>below</v>
      </c>
      <c r="L77" s="2" t="str">
        <f t="shared" si="7"/>
        <v>excellent</v>
      </c>
      <c r="M77" s="2" t="b">
        <f t="shared" si="8"/>
        <v>0</v>
      </c>
      <c r="N77" s="2" t="b">
        <f t="shared" si="9"/>
        <v>1</v>
      </c>
      <c r="O77" s="2" t="b">
        <f t="shared" si="10"/>
        <v>1</v>
      </c>
      <c r="P77" s="2" t="str">
        <f t="shared" si="11"/>
        <v>yes</v>
      </c>
    </row>
    <row r="78" spans="1:16" s="2" customFormat="1" x14ac:dyDescent="0.35">
      <c r="A78" s="2">
        <v>77</v>
      </c>
      <c r="B78" s="2" t="s">
        <v>96</v>
      </c>
      <c r="C78" s="2">
        <v>56</v>
      </c>
      <c r="D78" s="2" t="s">
        <v>11</v>
      </c>
      <c r="E78" s="8" t="s">
        <v>12</v>
      </c>
      <c r="F78" s="2">
        <v>31005</v>
      </c>
      <c r="G78" s="3">
        <v>42913</v>
      </c>
      <c r="H78" s="2">
        <v>24340</v>
      </c>
      <c r="I78" s="2" t="s">
        <v>21</v>
      </c>
      <c r="J78" s="2">
        <v>25</v>
      </c>
      <c r="K78" s="2" t="str">
        <f t="shared" si="6"/>
        <v>below</v>
      </c>
      <c r="L78" s="2" t="str">
        <f t="shared" si="7"/>
        <v>poor</v>
      </c>
      <c r="M78" s="2" t="b">
        <f t="shared" si="8"/>
        <v>0</v>
      </c>
      <c r="N78" s="2" t="b">
        <f t="shared" si="9"/>
        <v>1</v>
      </c>
      <c r="O78" s="2" t="b">
        <f t="shared" si="10"/>
        <v>1</v>
      </c>
      <c r="P78" s="2" t="str">
        <f t="shared" si="11"/>
        <v>yes</v>
      </c>
    </row>
    <row r="79" spans="1:16" s="2" customFormat="1" x14ac:dyDescent="0.35">
      <c r="A79" s="2">
        <v>78</v>
      </c>
      <c r="B79" s="2" t="s">
        <v>97</v>
      </c>
      <c r="C79" s="2">
        <v>56</v>
      </c>
      <c r="D79" s="2" t="s">
        <v>11</v>
      </c>
      <c r="E79" s="8" t="s">
        <v>17</v>
      </c>
      <c r="F79" s="2">
        <v>44245</v>
      </c>
      <c r="G79" s="3">
        <v>42283</v>
      </c>
      <c r="H79" s="2">
        <v>16800</v>
      </c>
      <c r="I79" s="2" t="s">
        <v>18</v>
      </c>
      <c r="J79" s="2">
        <v>27</v>
      </c>
      <c r="K79" s="2" t="str">
        <f t="shared" si="6"/>
        <v>below</v>
      </c>
      <c r="L79" s="2" t="str">
        <f t="shared" si="7"/>
        <v>poor</v>
      </c>
      <c r="M79" s="2" t="b">
        <f t="shared" si="8"/>
        <v>0</v>
      </c>
      <c r="N79" s="2" t="b">
        <f t="shared" si="9"/>
        <v>0</v>
      </c>
      <c r="O79" s="2" t="b">
        <f t="shared" si="10"/>
        <v>1</v>
      </c>
      <c r="P79" s="2" t="str">
        <f t="shared" si="11"/>
        <v>yes</v>
      </c>
    </row>
    <row r="80" spans="1:16" s="2" customFormat="1" x14ac:dyDescent="0.35">
      <c r="A80" s="2">
        <v>79</v>
      </c>
      <c r="B80" s="2" t="s">
        <v>98</v>
      </c>
      <c r="C80" s="2">
        <v>24</v>
      </c>
      <c r="D80" s="2" t="s">
        <v>11</v>
      </c>
      <c r="E80" s="8" t="s">
        <v>29</v>
      </c>
      <c r="F80" s="2">
        <v>48296</v>
      </c>
      <c r="G80" s="3">
        <v>43038</v>
      </c>
      <c r="H80" s="2">
        <v>33597</v>
      </c>
      <c r="I80" s="2" t="s">
        <v>13</v>
      </c>
      <c r="J80" s="2">
        <v>47</v>
      </c>
      <c r="K80" s="2" t="str">
        <f t="shared" si="6"/>
        <v>below</v>
      </c>
      <c r="L80" s="2" t="str">
        <f t="shared" si="7"/>
        <v>good</v>
      </c>
      <c r="M80" s="2" t="b">
        <f t="shared" si="8"/>
        <v>0</v>
      </c>
      <c r="N80" s="2" t="b">
        <f t="shared" si="9"/>
        <v>0</v>
      </c>
      <c r="O80" s="2" t="b">
        <f t="shared" si="10"/>
        <v>0</v>
      </c>
      <c r="P80" s="2" t="str">
        <f t="shared" si="11"/>
        <v>no</v>
      </c>
    </row>
    <row r="81" spans="1:16" s="2" customFormat="1" x14ac:dyDescent="0.35">
      <c r="A81" s="2">
        <v>80</v>
      </c>
      <c r="B81" s="2" t="s">
        <v>99</v>
      </c>
      <c r="C81" s="2">
        <v>38</v>
      </c>
      <c r="D81" s="2" t="s">
        <v>15</v>
      </c>
      <c r="E81" s="8" t="s">
        <v>20</v>
      </c>
      <c r="F81" s="2">
        <v>74413</v>
      </c>
      <c r="G81" s="3">
        <v>41960</v>
      </c>
      <c r="H81" s="2">
        <v>14844</v>
      </c>
      <c r="I81" s="2" t="s">
        <v>18</v>
      </c>
      <c r="J81" s="2">
        <v>57</v>
      </c>
      <c r="K81" s="2" t="str">
        <f t="shared" si="6"/>
        <v>above</v>
      </c>
      <c r="L81" s="2" t="str">
        <f t="shared" si="7"/>
        <v>excellent</v>
      </c>
      <c r="M81" s="2" t="b">
        <f t="shared" si="8"/>
        <v>0</v>
      </c>
      <c r="N81" s="2" t="b">
        <f t="shared" si="9"/>
        <v>0</v>
      </c>
      <c r="O81" s="2" t="b">
        <f t="shared" si="10"/>
        <v>1</v>
      </c>
      <c r="P81" s="2" t="str">
        <f t="shared" si="11"/>
        <v>yes</v>
      </c>
    </row>
    <row r="82" spans="1:16" s="2" customFormat="1" x14ac:dyDescent="0.35">
      <c r="A82" s="2">
        <v>81</v>
      </c>
      <c r="B82" s="2" t="s">
        <v>100</v>
      </c>
      <c r="C82" s="2">
        <v>33</v>
      </c>
      <c r="D82" s="2" t="s">
        <v>15</v>
      </c>
      <c r="E82" s="8" t="s">
        <v>29</v>
      </c>
      <c r="F82" s="2">
        <v>76940</v>
      </c>
      <c r="G82" s="3">
        <v>45135</v>
      </c>
      <c r="H82" s="2">
        <v>27082</v>
      </c>
      <c r="I82" s="2" t="s">
        <v>21</v>
      </c>
      <c r="J82" s="2">
        <v>28</v>
      </c>
      <c r="K82" s="2" t="str">
        <f t="shared" si="6"/>
        <v>above</v>
      </c>
      <c r="L82" s="2" t="str">
        <f t="shared" si="7"/>
        <v>poor</v>
      </c>
      <c r="M82" s="2" t="b">
        <f t="shared" si="8"/>
        <v>0</v>
      </c>
      <c r="N82" s="2" t="b">
        <f t="shared" si="9"/>
        <v>1</v>
      </c>
      <c r="O82" s="2" t="b">
        <f t="shared" si="10"/>
        <v>0</v>
      </c>
      <c r="P82" s="2" t="str">
        <f t="shared" si="11"/>
        <v>no</v>
      </c>
    </row>
    <row r="83" spans="1:16" s="2" customFormat="1" x14ac:dyDescent="0.35">
      <c r="A83" s="2">
        <v>82</v>
      </c>
      <c r="B83" s="2" t="s">
        <v>101</v>
      </c>
      <c r="C83" s="2">
        <v>20</v>
      </c>
      <c r="D83" s="2" t="s">
        <v>11</v>
      </c>
      <c r="E83" s="8" t="s">
        <v>12</v>
      </c>
      <c r="F83" s="2">
        <v>64523</v>
      </c>
      <c r="G83" s="3">
        <v>44314</v>
      </c>
      <c r="H83" s="2">
        <v>35187</v>
      </c>
      <c r="I83" s="2" t="s">
        <v>13</v>
      </c>
      <c r="J83" s="2">
        <v>25</v>
      </c>
      <c r="K83" s="2" t="str">
        <f t="shared" si="6"/>
        <v>above</v>
      </c>
      <c r="L83" s="2" t="str">
        <f t="shared" si="7"/>
        <v>poor</v>
      </c>
      <c r="M83" s="2" t="b">
        <f t="shared" si="8"/>
        <v>0</v>
      </c>
      <c r="N83" s="2" t="b">
        <f t="shared" si="9"/>
        <v>1</v>
      </c>
      <c r="O83" s="2" t="b">
        <f t="shared" si="10"/>
        <v>1</v>
      </c>
      <c r="P83" s="2" t="str">
        <f t="shared" si="11"/>
        <v>yes</v>
      </c>
    </row>
    <row r="84" spans="1:16" s="2" customFormat="1" x14ac:dyDescent="0.35">
      <c r="A84" s="2">
        <v>83</v>
      </c>
      <c r="B84" s="2" t="s">
        <v>102</v>
      </c>
      <c r="C84" s="2">
        <v>49</v>
      </c>
      <c r="D84" s="2" t="s">
        <v>11</v>
      </c>
      <c r="E84" s="8" t="s">
        <v>17</v>
      </c>
      <c r="F84" s="2">
        <v>38871</v>
      </c>
      <c r="G84" s="3">
        <v>42753</v>
      </c>
      <c r="H84" s="2">
        <v>32084</v>
      </c>
      <c r="I84" s="2" t="s">
        <v>18</v>
      </c>
      <c r="J84" s="2">
        <v>34</v>
      </c>
      <c r="K84" s="2" t="str">
        <f t="shared" si="6"/>
        <v>below</v>
      </c>
      <c r="L84" s="2" t="str">
        <f t="shared" si="7"/>
        <v>average</v>
      </c>
      <c r="M84" s="2" t="b">
        <f t="shared" si="8"/>
        <v>0</v>
      </c>
      <c r="N84" s="2" t="b">
        <f t="shared" si="9"/>
        <v>1</v>
      </c>
      <c r="O84" s="2" t="b">
        <f t="shared" si="10"/>
        <v>1</v>
      </c>
      <c r="P84" s="2" t="str">
        <f t="shared" si="11"/>
        <v>yes</v>
      </c>
    </row>
    <row r="85" spans="1:16" s="2" customFormat="1" x14ac:dyDescent="0.35">
      <c r="A85" s="2">
        <v>84</v>
      </c>
      <c r="B85" s="2" t="s">
        <v>103</v>
      </c>
      <c r="C85" s="2">
        <v>27</v>
      </c>
      <c r="D85" s="2" t="s">
        <v>15</v>
      </c>
      <c r="E85" s="8" t="s">
        <v>20</v>
      </c>
      <c r="F85" s="2">
        <v>39090</v>
      </c>
      <c r="G85" s="3">
        <v>44947</v>
      </c>
      <c r="H85" s="2">
        <v>19756</v>
      </c>
      <c r="I85" s="2" t="s">
        <v>13</v>
      </c>
      <c r="J85" s="2">
        <v>43</v>
      </c>
      <c r="K85" s="2" t="str">
        <f t="shared" si="6"/>
        <v>below</v>
      </c>
      <c r="L85" s="2" t="str">
        <f t="shared" si="7"/>
        <v>good</v>
      </c>
      <c r="M85" s="2" t="b">
        <f t="shared" si="8"/>
        <v>0</v>
      </c>
      <c r="N85" s="2" t="b">
        <f t="shared" si="9"/>
        <v>0</v>
      </c>
      <c r="O85" s="2" t="b">
        <f t="shared" si="10"/>
        <v>1</v>
      </c>
      <c r="P85" s="2" t="str">
        <f t="shared" si="11"/>
        <v>yes</v>
      </c>
    </row>
    <row r="86" spans="1:16" s="2" customFormat="1" x14ac:dyDescent="0.35">
      <c r="A86" s="2">
        <v>85</v>
      </c>
      <c r="B86" s="2" t="s">
        <v>104</v>
      </c>
      <c r="C86" s="2">
        <v>28</v>
      </c>
      <c r="D86" s="2" t="s">
        <v>15</v>
      </c>
      <c r="E86" s="8" t="s">
        <v>17</v>
      </c>
      <c r="F86" s="2">
        <v>65939</v>
      </c>
      <c r="G86" s="3">
        <v>43776</v>
      </c>
      <c r="H86" s="2">
        <v>23065</v>
      </c>
      <c r="I86" s="2" t="s">
        <v>18</v>
      </c>
      <c r="J86" s="2">
        <v>24</v>
      </c>
      <c r="K86" s="2" t="str">
        <f t="shared" si="6"/>
        <v>above</v>
      </c>
      <c r="L86" s="2" t="str">
        <f t="shared" si="7"/>
        <v>poor</v>
      </c>
      <c r="M86" s="2" t="b">
        <f t="shared" si="8"/>
        <v>0</v>
      </c>
      <c r="N86" s="2" t="b">
        <f t="shared" si="9"/>
        <v>0</v>
      </c>
      <c r="O86" s="2" t="b">
        <f t="shared" si="10"/>
        <v>1</v>
      </c>
      <c r="P86" s="2" t="str">
        <f t="shared" si="11"/>
        <v>yes</v>
      </c>
    </row>
    <row r="87" spans="1:16" s="2" customFormat="1" x14ac:dyDescent="0.35">
      <c r="A87" s="2">
        <v>86</v>
      </c>
      <c r="B87" s="2" t="s">
        <v>105</v>
      </c>
      <c r="C87" s="2">
        <v>41</v>
      </c>
      <c r="D87" s="2" t="s">
        <v>11</v>
      </c>
      <c r="E87" s="8" t="s">
        <v>29</v>
      </c>
      <c r="F87" s="2">
        <v>60367</v>
      </c>
      <c r="G87" s="3">
        <v>43004</v>
      </c>
      <c r="H87" s="2">
        <v>16439</v>
      </c>
      <c r="I87" s="2" t="s">
        <v>18</v>
      </c>
      <c r="J87" s="2">
        <v>29</v>
      </c>
      <c r="K87" s="2" t="str">
        <f t="shared" si="6"/>
        <v>above</v>
      </c>
      <c r="L87" s="2" t="str">
        <f t="shared" si="7"/>
        <v>poor</v>
      </c>
      <c r="M87" s="2" t="b">
        <f t="shared" si="8"/>
        <v>0</v>
      </c>
      <c r="N87" s="2" t="b">
        <f t="shared" si="9"/>
        <v>1</v>
      </c>
      <c r="O87" s="2" t="b">
        <f t="shared" si="10"/>
        <v>0</v>
      </c>
      <c r="P87" s="2" t="str">
        <f t="shared" si="11"/>
        <v>no</v>
      </c>
    </row>
    <row r="88" spans="1:16" s="2" customFormat="1" x14ac:dyDescent="0.35">
      <c r="A88" s="2">
        <v>87</v>
      </c>
      <c r="B88" s="2" t="s">
        <v>106</v>
      </c>
      <c r="C88" s="2">
        <v>44</v>
      </c>
      <c r="D88" s="2" t="s">
        <v>11</v>
      </c>
      <c r="E88" s="8" t="s">
        <v>17</v>
      </c>
      <c r="F88" s="2">
        <v>44276</v>
      </c>
      <c r="G88" s="3">
        <v>42124</v>
      </c>
      <c r="H88" s="2">
        <v>38522</v>
      </c>
      <c r="I88" s="2" t="s">
        <v>23</v>
      </c>
      <c r="J88" s="2">
        <v>26</v>
      </c>
      <c r="K88" s="2" t="str">
        <f t="shared" si="6"/>
        <v>below</v>
      </c>
      <c r="L88" s="2" t="str">
        <f t="shared" si="7"/>
        <v>poor</v>
      </c>
      <c r="M88" s="2" t="b">
        <f t="shared" si="8"/>
        <v>0</v>
      </c>
      <c r="N88" s="2" t="b">
        <f t="shared" si="9"/>
        <v>1</v>
      </c>
      <c r="O88" s="2" t="b">
        <f t="shared" si="10"/>
        <v>1</v>
      </c>
      <c r="P88" s="2" t="str">
        <f t="shared" si="11"/>
        <v>yes</v>
      </c>
    </row>
    <row r="89" spans="1:16" s="2" customFormat="1" x14ac:dyDescent="0.35">
      <c r="A89" s="2">
        <v>88</v>
      </c>
      <c r="B89" s="2" t="s">
        <v>107</v>
      </c>
      <c r="C89" s="2">
        <v>24</v>
      </c>
      <c r="D89" s="2" t="s">
        <v>11</v>
      </c>
      <c r="E89" s="8" t="s">
        <v>29</v>
      </c>
      <c r="F89" s="2">
        <v>50630</v>
      </c>
      <c r="G89" s="3">
        <v>43440</v>
      </c>
      <c r="H89" s="2">
        <v>12662</v>
      </c>
      <c r="I89" s="2" t="s">
        <v>21</v>
      </c>
      <c r="J89" s="2">
        <v>38</v>
      </c>
      <c r="K89" s="2" t="str">
        <f t="shared" si="6"/>
        <v>above</v>
      </c>
      <c r="L89" s="2" t="str">
        <f t="shared" si="7"/>
        <v>average</v>
      </c>
      <c r="M89" s="2" t="b">
        <f t="shared" si="8"/>
        <v>0</v>
      </c>
      <c r="N89" s="2" t="b">
        <f t="shared" si="9"/>
        <v>0</v>
      </c>
      <c r="O89" s="2" t="b">
        <f t="shared" si="10"/>
        <v>0</v>
      </c>
      <c r="P89" s="2" t="str">
        <f t="shared" si="11"/>
        <v>no</v>
      </c>
    </row>
    <row r="90" spans="1:16" s="2" customFormat="1" x14ac:dyDescent="0.35">
      <c r="A90" s="2">
        <v>89</v>
      </c>
      <c r="B90" s="2" t="s">
        <v>108</v>
      </c>
      <c r="C90" s="2">
        <v>26</v>
      </c>
      <c r="D90" s="2" t="s">
        <v>11</v>
      </c>
      <c r="E90" s="8" t="s">
        <v>29</v>
      </c>
      <c r="F90" s="2">
        <v>44082</v>
      </c>
      <c r="G90" s="3">
        <v>45456</v>
      </c>
      <c r="H90" s="2">
        <v>27956</v>
      </c>
      <c r="I90" s="2" t="s">
        <v>23</v>
      </c>
      <c r="J90" s="2">
        <v>42</v>
      </c>
      <c r="K90" s="2" t="str">
        <f t="shared" si="6"/>
        <v>below</v>
      </c>
      <c r="L90" s="2" t="str">
        <f t="shared" si="7"/>
        <v>good</v>
      </c>
      <c r="M90" s="2" t="b">
        <f t="shared" si="8"/>
        <v>0</v>
      </c>
      <c r="N90" s="2" t="b">
        <f t="shared" si="9"/>
        <v>0</v>
      </c>
      <c r="O90" s="2" t="b">
        <f t="shared" si="10"/>
        <v>0</v>
      </c>
      <c r="P90" s="2" t="str">
        <f t="shared" si="11"/>
        <v>no</v>
      </c>
    </row>
    <row r="91" spans="1:16" s="2" customFormat="1" x14ac:dyDescent="0.35">
      <c r="A91" s="2">
        <v>90</v>
      </c>
      <c r="B91" s="2" t="s">
        <v>109</v>
      </c>
      <c r="C91" s="2">
        <v>22</v>
      </c>
      <c r="D91" s="2" t="s">
        <v>11</v>
      </c>
      <c r="E91" s="8" t="s">
        <v>20</v>
      </c>
      <c r="F91" s="2">
        <v>46592</v>
      </c>
      <c r="G91" s="3">
        <v>42027</v>
      </c>
      <c r="H91" s="2">
        <v>11073</v>
      </c>
      <c r="I91" s="2" t="s">
        <v>18</v>
      </c>
      <c r="J91" s="2">
        <v>26</v>
      </c>
      <c r="K91" s="2" t="str">
        <f t="shared" si="6"/>
        <v>below</v>
      </c>
      <c r="L91" s="2" t="str">
        <f t="shared" si="7"/>
        <v>poor</v>
      </c>
      <c r="M91" s="2" t="b">
        <f t="shared" si="8"/>
        <v>0</v>
      </c>
      <c r="N91" s="2" t="b">
        <f t="shared" si="9"/>
        <v>0</v>
      </c>
      <c r="O91" s="2" t="b">
        <f t="shared" si="10"/>
        <v>1</v>
      </c>
      <c r="P91" s="2" t="str">
        <f t="shared" si="11"/>
        <v>yes</v>
      </c>
    </row>
    <row r="92" spans="1:16" s="2" customFormat="1" x14ac:dyDescent="0.35">
      <c r="A92" s="2">
        <v>91</v>
      </c>
      <c r="B92" s="2" t="s">
        <v>110</v>
      </c>
      <c r="C92" s="2">
        <v>28</v>
      </c>
      <c r="D92" s="2" t="s">
        <v>11</v>
      </c>
      <c r="E92" s="8" t="s">
        <v>20</v>
      </c>
      <c r="F92" s="2">
        <v>59613</v>
      </c>
      <c r="G92" s="3">
        <v>45217</v>
      </c>
      <c r="H92" s="2">
        <v>32024</v>
      </c>
      <c r="I92" s="2" t="s">
        <v>13</v>
      </c>
      <c r="J92" s="2">
        <v>41</v>
      </c>
      <c r="K92" s="2" t="str">
        <f t="shared" si="6"/>
        <v>above</v>
      </c>
      <c r="L92" s="2" t="str">
        <f t="shared" si="7"/>
        <v>good</v>
      </c>
      <c r="M92" s="2" t="b">
        <f t="shared" si="8"/>
        <v>0</v>
      </c>
      <c r="N92" s="2" t="b">
        <f t="shared" si="9"/>
        <v>0</v>
      </c>
      <c r="O92" s="2" t="b">
        <f t="shared" si="10"/>
        <v>1</v>
      </c>
      <c r="P92" s="2" t="str">
        <f t="shared" si="11"/>
        <v>yes</v>
      </c>
    </row>
    <row r="93" spans="1:16" s="2" customFormat="1" x14ac:dyDescent="0.35">
      <c r="A93" s="2">
        <v>92</v>
      </c>
      <c r="B93" s="2" t="s">
        <v>111</v>
      </c>
      <c r="C93" s="2">
        <v>50</v>
      </c>
      <c r="D93" s="2" t="s">
        <v>15</v>
      </c>
      <c r="E93" s="8" t="s">
        <v>12</v>
      </c>
      <c r="F93" s="2">
        <v>58254</v>
      </c>
      <c r="G93" s="3">
        <v>43553</v>
      </c>
      <c r="H93" s="2">
        <v>24398</v>
      </c>
      <c r="I93" s="2" t="s">
        <v>13</v>
      </c>
      <c r="J93" s="2">
        <v>22</v>
      </c>
      <c r="K93" s="2" t="str">
        <f t="shared" si="6"/>
        <v>above</v>
      </c>
      <c r="L93" s="2" t="str">
        <f t="shared" si="7"/>
        <v>poor</v>
      </c>
      <c r="M93" s="2" t="b">
        <f t="shared" si="8"/>
        <v>0</v>
      </c>
      <c r="N93" s="2" t="b">
        <f t="shared" si="9"/>
        <v>1</v>
      </c>
      <c r="O93" s="2" t="b">
        <f t="shared" si="10"/>
        <v>1</v>
      </c>
      <c r="P93" s="2" t="str">
        <f t="shared" si="11"/>
        <v>yes</v>
      </c>
    </row>
    <row r="94" spans="1:16" s="2" customFormat="1" x14ac:dyDescent="0.35">
      <c r="A94" s="2">
        <v>93</v>
      </c>
      <c r="B94" s="2" t="s">
        <v>112</v>
      </c>
      <c r="C94" s="2">
        <v>51</v>
      </c>
      <c r="D94" s="2" t="s">
        <v>11</v>
      </c>
      <c r="E94" s="8" t="s">
        <v>12</v>
      </c>
      <c r="F94" s="2">
        <v>32448</v>
      </c>
      <c r="G94" s="3">
        <v>43290</v>
      </c>
      <c r="H94" s="2">
        <v>39487</v>
      </c>
      <c r="I94" s="2" t="s">
        <v>23</v>
      </c>
      <c r="J94" s="2">
        <v>42</v>
      </c>
      <c r="K94" s="2" t="str">
        <f t="shared" si="6"/>
        <v>below</v>
      </c>
      <c r="L94" s="2" t="str">
        <f t="shared" si="7"/>
        <v>good</v>
      </c>
      <c r="M94" s="2" t="b">
        <f t="shared" si="8"/>
        <v>0</v>
      </c>
      <c r="N94" s="2" t="b">
        <f t="shared" si="9"/>
        <v>1</v>
      </c>
      <c r="O94" s="2" t="b">
        <f t="shared" si="10"/>
        <v>1</v>
      </c>
      <c r="P94" s="2" t="str">
        <f t="shared" si="11"/>
        <v>yes</v>
      </c>
    </row>
    <row r="95" spans="1:16" s="2" customFormat="1" x14ac:dyDescent="0.35">
      <c r="A95" s="2">
        <v>94</v>
      </c>
      <c r="B95" s="2" t="s">
        <v>113</v>
      </c>
      <c r="C95" s="2">
        <v>49</v>
      </c>
      <c r="D95" s="2" t="s">
        <v>15</v>
      </c>
      <c r="E95" s="8" t="s">
        <v>12</v>
      </c>
      <c r="F95" s="2">
        <v>67377</v>
      </c>
      <c r="G95" s="3">
        <v>44971</v>
      </c>
      <c r="H95" s="2">
        <v>38185</v>
      </c>
      <c r="I95" s="2" t="s">
        <v>21</v>
      </c>
      <c r="J95" s="2">
        <v>51</v>
      </c>
      <c r="K95" s="2" t="str">
        <f t="shared" si="6"/>
        <v>above</v>
      </c>
      <c r="L95" s="2" t="str">
        <f t="shared" si="7"/>
        <v>excellent</v>
      </c>
      <c r="M95" s="2" t="b">
        <f t="shared" si="8"/>
        <v>0</v>
      </c>
      <c r="N95" s="2" t="b">
        <f t="shared" si="9"/>
        <v>1</v>
      </c>
      <c r="O95" s="2" t="b">
        <f t="shared" si="10"/>
        <v>1</v>
      </c>
      <c r="P95" s="2" t="str">
        <f t="shared" si="11"/>
        <v>yes</v>
      </c>
    </row>
    <row r="96" spans="1:16" s="2" customFormat="1" x14ac:dyDescent="0.35">
      <c r="A96" s="2">
        <v>95</v>
      </c>
      <c r="B96" s="2" t="s">
        <v>114</v>
      </c>
      <c r="C96" s="2">
        <v>49</v>
      </c>
      <c r="D96" s="2" t="s">
        <v>15</v>
      </c>
      <c r="E96" s="8" t="s">
        <v>12</v>
      </c>
      <c r="F96" s="2">
        <v>66570</v>
      </c>
      <c r="G96" s="3">
        <v>45303</v>
      </c>
      <c r="H96" s="2">
        <v>21575</v>
      </c>
      <c r="I96" s="2" t="s">
        <v>21</v>
      </c>
      <c r="J96" s="2">
        <v>56</v>
      </c>
      <c r="K96" s="2" t="str">
        <f t="shared" si="6"/>
        <v>above</v>
      </c>
      <c r="L96" s="2" t="str">
        <f t="shared" si="7"/>
        <v>excellent</v>
      </c>
      <c r="M96" s="2" t="b">
        <f t="shared" si="8"/>
        <v>0</v>
      </c>
      <c r="N96" s="2" t="b">
        <f t="shared" si="9"/>
        <v>1</v>
      </c>
      <c r="O96" s="2" t="b">
        <f t="shared" si="10"/>
        <v>1</v>
      </c>
      <c r="P96" s="2" t="str">
        <f t="shared" si="11"/>
        <v>yes</v>
      </c>
    </row>
    <row r="97" spans="1:16" s="2" customFormat="1" x14ac:dyDescent="0.35">
      <c r="A97" s="2">
        <v>96</v>
      </c>
      <c r="B97" s="2" t="s">
        <v>115</v>
      </c>
      <c r="C97" s="2">
        <v>40</v>
      </c>
      <c r="D97" s="2" t="s">
        <v>11</v>
      </c>
      <c r="E97" s="8" t="s">
        <v>20</v>
      </c>
      <c r="F97" s="2">
        <v>40862</v>
      </c>
      <c r="G97" s="3">
        <v>43529</v>
      </c>
      <c r="H97" s="2">
        <v>13911</v>
      </c>
      <c r="I97" s="2" t="s">
        <v>18</v>
      </c>
      <c r="J97" s="2">
        <v>26</v>
      </c>
      <c r="K97" s="2" t="str">
        <f t="shared" si="6"/>
        <v>below</v>
      </c>
      <c r="L97" s="2" t="str">
        <f t="shared" si="7"/>
        <v>poor</v>
      </c>
      <c r="M97" s="2" t="b">
        <f t="shared" si="8"/>
        <v>0</v>
      </c>
      <c r="N97" s="2" t="b">
        <f t="shared" si="9"/>
        <v>1</v>
      </c>
      <c r="O97" s="2" t="b">
        <f t="shared" si="10"/>
        <v>1</v>
      </c>
      <c r="P97" s="2" t="str">
        <f t="shared" si="11"/>
        <v>yes</v>
      </c>
    </row>
    <row r="98" spans="1:16" s="2" customFormat="1" x14ac:dyDescent="0.35">
      <c r="A98" s="2">
        <v>97</v>
      </c>
      <c r="B98" s="2" t="s">
        <v>116</v>
      </c>
      <c r="C98" s="2">
        <v>20</v>
      </c>
      <c r="D98" s="2" t="s">
        <v>15</v>
      </c>
      <c r="E98" s="8" t="s">
        <v>17</v>
      </c>
      <c r="F98" s="2">
        <v>37827</v>
      </c>
      <c r="G98" s="3">
        <v>43274</v>
      </c>
      <c r="H98" s="2">
        <v>36655</v>
      </c>
      <c r="I98" s="2" t="s">
        <v>13</v>
      </c>
      <c r="J98" s="2">
        <v>28</v>
      </c>
      <c r="K98" s="2" t="str">
        <f t="shared" si="6"/>
        <v>below</v>
      </c>
      <c r="L98" s="2" t="str">
        <f t="shared" si="7"/>
        <v>poor</v>
      </c>
      <c r="M98" s="2" t="b">
        <f t="shared" si="8"/>
        <v>1</v>
      </c>
      <c r="N98" s="2" t="b">
        <f t="shared" si="9"/>
        <v>0</v>
      </c>
      <c r="O98" s="2" t="b">
        <f t="shared" si="10"/>
        <v>1</v>
      </c>
      <c r="P98" s="2" t="str">
        <f t="shared" si="11"/>
        <v>yes</v>
      </c>
    </row>
    <row r="99" spans="1:16" s="2" customFormat="1" x14ac:dyDescent="0.35">
      <c r="A99" s="2">
        <v>98</v>
      </c>
      <c r="B99" s="2" t="s">
        <v>117</v>
      </c>
      <c r="C99" s="2">
        <v>22</v>
      </c>
      <c r="D99" s="2" t="s">
        <v>11</v>
      </c>
      <c r="E99" s="8" t="s">
        <v>12</v>
      </c>
      <c r="F99" s="2">
        <v>65539</v>
      </c>
      <c r="G99" s="3">
        <v>44956</v>
      </c>
      <c r="H99" s="2">
        <v>21102</v>
      </c>
      <c r="I99" s="2" t="s">
        <v>23</v>
      </c>
      <c r="J99" s="2">
        <v>40</v>
      </c>
      <c r="K99" s="2" t="str">
        <f t="shared" si="6"/>
        <v>above</v>
      </c>
      <c r="L99" s="2" t="str">
        <f t="shared" si="7"/>
        <v>good</v>
      </c>
      <c r="M99" s="2" t="b">
        <f t="shared" si="8"/>
        <v>0</v>
      </c>
      <c r="N99" s="2" t="b">
        <f t="shared" si="9"/>
        <v>1</v>
      </c>
      <c r="O99" s="2" t="b">
        <f t="shared" si="10"/>
        <v>1</v>
      </c>
      <c r="P99" s="2" t="str">
        <f t="shared" si="11"/>
        <v>yes</v>
      </c>
    </row>
    <row r="100" spans="1:16" s="2" customFormat="1" x14ac:dyDescent="0.35">
      <c r="A100" s="2">
        <v>99</v>
      </c>
      <c r="B100" s="2" t="s">
        <v>118</v>
      </c>
      <c r="C100" s="2">
        <v>39</v>
      </c>
      <c r="D100" s="2" t="s">
        <v>11</v>
      </c>
      <c r="E100" s="8" t="s">
        <v>20</v>
      </c>
      <c r="F100" s="2">
        <v>43063</v>
      </c>
      <c r="G100" s="3">
        <v>45059</v>
      </c>
      <c r="H100" s="2">
        <v>36315</v>
      </c>
      <c r="I100" s="2" t="s">
        <v>21</v>
      </c>
      <c r="J100" s="2">
        <v>51</v>
      </c>
      <c r="K100" s="2" t="str">
        <f t="shared" si="6"/>
        <v>below</v>
      </c>
      <c r="L100" s="2" t="str">
        <f t="shared" si="7"/>
        <v>excellent</v>
      </c>
      <c r="M100" s="2" t="b">
        <f t="shared" si="8"/>
        <v>0</v>
      </c>
      <c r="N100" s="2" t="b">
        <f t="shared" si="9"/>
        <v>1</v>
      </c>
      <c r="O100" s="2" t="b">
        <f t="shared" si="10"/>
        <v>1</v>
      </c>
      <c r="P100" s="2" t="str">
        <f t="shared" si="11"/>
        <v>yes</v>
      </c>
    </row>
    <row r="101" spans="1:16" s="2" customFormat="1" x14ac:dyDescent="0.35">
      <c r="A101" s="2">
        <v>100</v>
      </c>
      <c r="B101" s="2" t="s">
        <v>119</v>
      </c>
      <c r="C101" s="2">
        <v>52</v>
      </c>
      <c r="D101" s="2" t="s">
        <v>15</v>
      </c>
      <c r="E101" s="8" t="s">
        <v>12</v>
      </c>
      <c r="F101" s="2">
        <v>76115</v>
      </c>
      <c r="G101" s="3">
        <v>43071</v>
      </c>
      <c r="H101" s="2">
        <v>37613</v>
      </c>
      <c r="I101" s="2" t="s">
        <v>18</v>
      </c>
      <c r="J101" s="2">
        <v>44</v>
      </c>
      <c r="K101" s="2" t="str">
        <f t="shared" si="6"/>
        <v>above</v>
      </c>
      <c r="L101" s="2" t="str">
        <f t="shared" si="7"/>
        <v>good</v>
      </c>
      <c r="M101" s="2" t="b">
        <f t="shared" si="8"/>
        <v>0</v>
      </c>
      <c r="N101" s="2" t="b">
        <f t="shared" si="9"/>
        <v>1</v>
      </c>
      <c r="O101" s="2" t="b">
        <f t="shared" si="10"/>
        <v>1</v>
      </c>
      <c r="P101" s="2" t="str">
        <f t="shared" si="11"/>
        <v>yes</v>
      </c>
    </row>
    <row r="102" spans="1:16" s="2" customFormat="1" x14ac:dyDescent="0.35">
      <c r="A102" s="2">
        <v>101</v>
      </c>
      <c r="B102" s="2" t="s">
        <v>120</v>
      </c>
      <c r="C102" s="2">
        <v>37</v>
      </c>
      <c r="D102" s="2" t="s">
        <v>15</v>
      </c>
      <c r="E102" s="8" t="s">
        <v>12</v>
      </c>
      <c r="F102" s="2">
        <v>79682</v>
      </c>
      <c r="G102" s="3">
        <v>45219</v>
      </c>
      <c r="H102" s="2">
        <v>13747</v>
      </c>
      <c r="I102" s="2" t="s">
        <v>23</v>
      </c>
      <c r="J102" s="2">
        <v>39</v>
      </c>
      <c r="K102" s="2" t="str">
        <f t="shared" si="6"/>
        <v>above</v>
      </c>
      <c r="L102" s="2" t="str">
        <f t="shared" si="7"/>
        <v>average</v>
      </c>
      <c r="M102" s="2" t="b">
        <f t="shared" si="8"/>
        <v>0</v>
      </c>
      <c r="N102" s="2" t="b">
        <f t="shared" si="9"/>
        <v>1</v>
      </c>
      <c r="O102" s="2" t="b">
        <f t="shared" si="10"/>
        <v>1</v>
      </c>
      <c r="P102" s="2" t="str">
        <f t="shared" si="11"/>
        <v>yes</v>
      </c>
    </row>
    <row r="103" spans="1:16" s="2" customFormat="1" x14ac:dyDescent="0.35">
      <c r="A103" s="2">
        <v>102</v>
      </c>
      <c r="B103" s="2" t="s">
        <v>121</v>
      </c>
      <c r="C103" s="2">
        <v>24</v>
      </c>
      <c r="D103" s="2" t="s">
        <v>15</v>
      </c>
      <c r="E103" s="8" t="s">
        <v>7</v>
      </c>
      <c r="F103" s="2">
        <v>62476</v>
      </c>
      <c r="G103" s="3">
        <v>45390</v>
      </c>
      <c r="H103" s="2">
        <v>22606</v>
      </c>
      <c r="I103" s="2" t="s">
        <v>23</v>
      </c>
      <c r="J103" s="2">
        <v>56</v>
      </c>
      <c r="K103" s="2" t="str">
        <f t="shared" si="6"/>
        <v>above</v>
      </c>
      <c r="L103" s="2" t="str">
        <f t="shared" si="7"/>
        <v>excellent</v>
      </c>
      <c r="M103" s="2" t="b">
        <f t="shared" si="8"/>
        <v>0</v>
      </c>
      <c r="N103" s="2" t="b">
        <f t="shared" si="9"/>
        <v>1</v>
      </c>
      <c r="O103" s="2" t="b">
        <f t="shared" si="10"/>
        <v>1</v>
      </c>
      <c r="P103" s="2" t="str">
        <f t="shared" si="11"/>
        <v>yes</v>
      </c>
    </row>
    <row r="104" spans="1:16" s="2" customFormat="1" x14ac:dyDescent="0.35">
      <c r="A104" s="2">
        <v>103</v>
      </c>
      <c r="B104" s="2" t="s">
        <v>122</v>
      </c>
      <c r="C104" s="2">
        <v>54</v>
      </c>
      <c r="D104" s="2" t="s">
        <v>11</v>
      </c>
      <c r="E104" s="8" t="s">
        <v>7</v>
      </c>
      <c r="F104" s="2">
        <v>74601</v>
      </c>
      <c r="G104" s="3">
        <v>43911</v>
      </c>
      <c r="H104" s="2">
        <v>35571</v>
      </c>
      <c r="I104" s="2" t="s">
        <v>23</v>
      </c>
      <c r="J104" s="2">
        <v>23</v>
      </c>
      <c r="K104" s="2" t="str">
        <f t="shared" si="6"/>
        <v>above</v>
      </c>
      <c r="L104" s="2" t="str">
        <f t="shared" si="7"/>
        <v>poor</v>
      </c>
      <c r="M104" s="2" t="b">
        <f t="shared" si="8"/>
        <v>0</v>
      </c>
      <c r="N104" s="2" t="b">
        <f t="shared" si="9"/>
        <v>1</v>
      </c>
      <c r="O104" s="2" t="b">
        <f t="shared" si="10"/>
        <v>1</v>
      </c>
      <c r="P104" s="2" t="str">
        <f t="shared" si="11"/>
        <v>yes</v>
      </c>
    </row>
    <row r="105" spans="1:16" s="2" customFormat="1" x14ac:dyDescent="0.35">
      <c r="A105" s="2">
        <v>104</v>
      </c>
      <c r="B105" s="2" t="s">
        <v>123</v>
      </c>
      <c r="C105" s="2">
        <v>41</v>
      </c>
      <c r="D105" s="2" t="s">
        <v>15</v>
      </c>
      <c r="E105" s="8" t="s">
        <v>12</v>
      </c>
      <c r="F105" s="2">
        <v>40856</v>
      </c>
      <c r="G105" s="3">
        <v>42567</v>
      </c>
      <c r="H105" s="2">
        <v>27112</v>
      </c>
      <c r="I105" s="2" t="s">
        <v>23</v>
      </c>
      <c r="J105" s="2">
        <v>49</v>
      </c>
      <c r="K105" s="2" t="str">
        <f t="shared" si="6"/>
        <v>below</v>
      </c>
      <c r="L105" s="2" t="str">
        <f t="shared" si="7"/>
        <v>good</v>
      </c>
      <c r="M105" s="2" t="b">
        <f t="shared" si="8"/>
        <v>0</v>
      </c>
      <c r="N105" s="2" t="b">
        <f t="shared" si="9"/>
        <v>1</v>
      </c>
      <c r="O105" s="2" t="b">
        <f t="shared" si="10"/>
        <v>1</v>
      </c>
      <c r="P105" s="2" t="str">
        <f t="shared" si="11"/>
        <v>yes</v>
      </c>
    </row>
    <row r="106" spans="1:16" s="2" customFormat="1" x14ac:dyDescent="0.35">
      <c r="A106" s="2">
        <v>105</v>
      </c>
      <c r="B106" s="2" t="s">
        <v>124</v>
      </c>
      <c r="C106" s="2">
        <v>56</v>
      </c>
      <c r="D106" s="2" t="s">
        <v>15</v>
      </c>
      <c r="E106" s="8" t="s">
        <v>17</v>
      </c>
      <c r="F106" s="2">
        <v>47261</v>
      </c>
      <c r="G106" s="3">
        <v>42637</v>
      </c>
      <c r="H106" s="2">
        <v>31585</v>
      </c>
      <c r="I106" s="2" t="s">
        <v>23</v>
      </c>
      <c r="J106" s="2">
        <v>21</v>
      </c>
      <c r="K106" s="2" t="str">
        <f t="shared" si="6"/>
        <v>below</v>
      </c>
      <c r="L106" s="2" t="str">
        <f t="shared" si="7"/>
        <v>poor</v>
      </c>
      <c r="M106" s="2" t="b">
        <f t="shared" si="8"/>
        <v>0</v>
      </c>
      <c r="N106" s="2" t="b">
        <f t="shared" si="9"/>
        <v>0</v>
      </c>
      <c r="O106" s="2" t="b">
        <f t="shared" si="10"/>
        <v>1</v>
      </c>
      <c r="P106" s="2" t="str">
        <f t="shared" si="11"/>
        <v>yes</v>
      </c>
    </row>
    <row r="107" spans="1:16" s="2" customFormat="1" x14ac:dyDescent="0.35">
      <c r="A107" s="2">
        <v>106</v>
      </c>
      <c r="B107" s="2" t="s">
        <v>125</v>
      </c>
      <c r="C107" s="2">
        <v>23</v>
      </c>
      <c r="D107" s="2" t="s">
        <v>15</v>
      </c>
      <c r="E107" s="8" t="s">
        <v>20</v>
      </c>
      <c r="F107" s="2">
        <v>43021</v>
      </c>
      <c r="G107" s="3">
        <v>44816</v>
      </c>
      <c r="H107" s="2">
        <v>18918</v>
      </c>
      <c r="I107" s="2" t="s">
        <v>23</v>
      </c>
      <c r="J107" s="2">
        <v>37</v>
      </c>
      <c r="K107" s="2" t="str">
        <f t="shared" si="6"/>
        <v>below</v>
      </c>
      <c r="L107" s="2" t="str">
        <f t="shared" si="7"/>
        <v>average</v>
      </c>
      <c r="M107" s="2" t="b">
        <f t="shared" si="8"/>
        <v>0</v>
      </c>
      <c r="N107" s="2" t="b">
        <f t="shared" si="9"/>
        <v>0</v>
      </c>
      <c r="O107" s="2" t="b">
        <f t="shared" si="10"/>
        <v>1</v>
      </c>
      <c r="P107" s="2" t="str">
        <f t="shared" si="11"/>
        <v>yes</v>
      </c>
    </row>
    <row r="108" spans="1:16" s="2" customFormat="1" x14ac:dyDescent="0.35">
      <c r="A108" s="2">
        <v>107</v>
      </c>
      <c r="B108" s="2" t="s">
        <v>126</v>
      </c>
      <c r="C108" s="2">
        <v>58</v>
      </c>
      <c r="D108" s="2" t="s">
        <v>11</v>
      </c>
      <c r="E108" s="8" t="s">
        <v>20</v>
      </c>
      <c r="F108" s="2">
        <v>43933</v>
      </c>
      <c r="G108" s="3">
        <v>41869</v>
      </c>
      <c r="H108" s="2">
        <v>32242</v>
      </c>
      <c r="I108" s="2" t="s">
        <v>13</v>
      </c>
      <c r="J108" s="2">
        <v>34</v>
      </c>
      <c r="K108" s="2" t="str">
        <f t="shared" si="6"/>
        <v>below</v>
      </c>
      <c r="L108" s="2" t="str">
        <f t="shared" si="7"/>
        <v>average</v>
      </c>
      <c r="M108" s="2" t="b">
        <f t="shared" si="8"/>
        <v>0</v>
      </c>
      <c r="N108" s="2" t="b">
        <f t="shared" si="9"/>
        <v>0</v>
      </c>
      <c r="O108" s="2" t="b">
        <f t="shared" si="10"/>
        <v>1</v>
      </c>
      <c r="P108" s="2" t="str">
        <f t="shared" si="11"/>
        <v>yes</v>
      </c>
    </row>
    <row r="109" spans="1:16" s="2" customFormat="1" x14ac:dyDescent="0.35">
      <c r="A109" s="2">
        <v>108</v>
      </c>
      <c r="B109" s="2" t="s">
        <v>127</v>
      </c>
      <c r="C109" s="2">
        <v>24</v>
      </c>
      <c r="D109" s="2" t="s">
        <v>15</v>
      </c>
      <c r="E109" s="8" t="s">
        <v>7</v>
      </c>
      <c r="F109" s="2">
        <v>41324</v>
      </c>
      <c r="G109" s="3">
        <v>43200</v>
      </c>
      <c r="H109" s="2">
        <v>19856</v>
      </c>
      <c r="I109" s="2" t="s">
        <v>18</v>
      </c>
      <c r="J109" s="2">
        <v>55</v>
      </c>
      <c r="K109" s="2" t="str">
        <f t="shared" si="6"/>
        <v>below</v>
      </c>
      <c r="L109" s="2" t="str">
        <f t="shared" si="7"/>
        <v>excellent</v>
      </c>
      <c r="M109" s="2" t="b">
        <f t="shared" si="8"/>
        <v>0</v>
      </c>
      <c r="N109" s="2" t="b">
        <f t="shared" si="9"/>
        <v>0</v>
      </c>
      <c r="O109" s="2" t="b">
        <f t="shared" si="10"/>
        <v>1</v>
      </c>
      <c r="P109" s="2" t="str">
        <f t="shared" si="11"/>
        <v>yes</v>
      </c>
    </row>
    <row r="110" spans="1:16" s="2" customFormat="1" x14ac:dyDescent="0.35">
      <c r="A110" s="2">
        <v>109</v>
      </c>
      <c r="B110" s="2" t="s">
        <v>128</v>
      </c>
      <c r="C110" s="2">
        <v>28</v>
      </c>
      <c r="D110" s="2" t="s">
        <v>15</v>
      </c>
      <c r="E110" s="8" t="s">
        <v>20</v>
      </c>
      <c r="F110" s="2">
        <v>43941</v>
      </c>
      <c r="G110" s="3">
        <v>44064</v>
      </c>
      <c r="H110" s="2">
        <v>28005</v>
      </c>
      <c r="I110" s="2" t="s">
        <v>13</v>
      </c>
      <c r="J110" s="2">
        <v>28</v>
      </c>
      <c r="K110" s="2" t="str">
        <f t="shared" si="6"/>
        <v>below</v>
      </c>
      <c r="L110" s="2" t="str">
        <f t="shared" si="7"/>
        <v>poor</v>
      </c>
      <c r="M110" s="2" t="b">
        <f t="shared" si="8"/>
        <v>0</v>
      </c>
      <c r="N110" s="2" t="b">
        <f t="shared" si="9"/>
        <v>0</v>
      </c>
      <c r="O110" s="2" t="b">
        <f t="shared" si="10"/>
        <v>1</v>
      </c>
      <c r="P110" s="2" t="str">
        <f t="shared" si="11"/>
        <v>yes</v>
      </c>
    </row>
    <row r="111" spans="1:16" s="2" customFormat="1" x14ac:dyDescent="0.35">
      <c r="A111" s="2">
        <v>110</v>
      </c>
      <c r="B111" s="2" t="s">
        <v>129</v>
      </c>
      <c r="C111" s="2">
        <v>56</v>
      </c>
      <c r="D111" s="2" t="s">
        <v>11</v>
      </c>
      <c r="E111" s="8" t="s">
        <v>29</v>
      </c>
      <c r="F111" s="2">
        <v>72463</v>
      </c>
      <c r="G111" s="3">
        <v>43859</v>
      </c>
      <c r="H111" s="2">
        <v>15511</v>
      </c>
      <c r="I111" s="2" t="s">
        <v>18</v>
      </c>
      <c r="J111" s="2">
        <v>32</v>
      </c>
      <c r="K111" s="2" t="str">
        <f t="shared" si="6"/>
        <v>above</v>
      </c>
      <c r="L111" s="2" t="str">
        <f t="shared" si="7"/>
        <v>average</v>
      </c>
      <c r="M111" s="2" t="b">
        <f t="shared" si="8"/>
        <v>0</v>
      </c>
      <c r="N111" s="2" t="b">
        <f t="shared" si="9"/>
        <v>0</v>
      </c>
      <c r="O111" s="2" t="b">
        <f t="shared" si="10"/>
        <v>0</v>
      </c>
      <c r="P111" s="2" t="str">
        <f t="shared" si="11"/>
        <v>no</v>
      </c>
    </row>
    <row r="112" spans="1:16" s="2" customFormat="1" x14ac:dyDescent="0.35">
      <c r="A112" s="2">
        <v>111</v>
      </c>
      <c r="B112" s="2" t="s">
        <v>130</v>
      </c>
      <c r="C112" s="2">
        <v>53</v>
      </c>
      <c r="D112" s="2" t="s">
        <v>15</v>
      </c>
      <c r="E112" s="8" t="s">
        <v>17</v>
      </c>
      <c r="F112" s="2">
        <v>33591</v>
      </c>
      <c r="G112" s="3">
        <v>43603</v>
      </c>
      <c r="H112" s="2">
        <v>12276</v>
      </c>
      <c r="I112" s="2" t="s">
        <v>21</v>
      </c>
      <c r="J112" s="2">
        <v>38</v>
      </c>
      <c r="K112" s="2" t="str">
        <f t="shared" si="6"/>
        <v>below</v>
      </c>
      <c r="L112" s="2" t="str">
        <f t="shared" si="7"/>
        <v>average</v>
      </c>
      <c r="M112" s="2" t="b">
        <f t="shared" si="8"/>
        <v>0</v>
      </c>
      <c r="N112" s="2" t="b">
        <f t="shared" si="9"/>
        <v>1</v>
      </c>
      <c r="O112" s="2" t="b">
        <f t="shared" si="10"/>
        <v>1</v>
      </c>
      <c r="P112" s="2" t="str">
        <f t="shared" si="11"/>
        <v>yes</v>
      </c>
    </row>
    <row r="113" spans="1:16" s="2" customFormat="1" x14ac:dyDescent="0.35">
      <c r="A113" s="2">
        <v>112</v>
      </c>
      <c r="B113" s="2" t="s">
        <v>131</v>
      </c>
      <c r="C113" s="2">
        <v>30</v>
      </c>
      <c r="D113" s="2" t="s">
        <v>15</v>
      </c>
      <c r="E113" s="8" t="s">
        <v>20</v>
      </c>
      <c r="F113" s="2">
        <v>39047</v>
      </c>
      <c r="G113" s="3">
        <v>44830</v>
      </c>
      <c r="H113" s="2">
        <v>28398</v>
      </c>
      <c r="I113" s="2" t="s">
        <v>13</v>
      </c>
      <c r="J113" s="2">
        <v>25</v>
      </c>
      <c r="K113" s="2" t="str">
        <f t="shared" si="6"/>
        <v>below</v>
      </c>
      <c r="L113" s="2" t="str">
        <f t="shared" si="7"/>
        <v>poor</v>
      </c>
      <c r="M113" s="2" t="b">
        <f t="shared" si="8"/>
        <v>0</v>
      </c>
      <c r="N113" s="2" t="b">
        <f t="shared" si="9"/>
        <v>0</v>
      </c>
      <c r="O113" s="2" t="b">
        <f t="shared" si="10"/>
        <v>1</v>
      </c>
      <c r="P113" s="2" t="str">
        <f t="shared" si="11"/>
        <v>yes</v>
      </c>
    </row>
    <row r="114" spans="1:16" s="2" customFormat="1" x14ac:dyDescent="0.35">
      <c r="A114" s="2">
        <v>113</v>
      </c>
      <c r="B114" s="2" t="s">
        <v>132</v>
      </c>
      <c r="C114" s="2">
        <v>28</v>
      </c>
      <c r="D114" s="2" t="s">
        <v>15</v>
      </c>
      <c r="E114" s="8" t="s">
        <v>29</v>
      </c>
      <c r="F114" s="2">
        <v>67255</v>
      </c>
      <c r="G114" s="3">
        <v>42995</v>
      </c>
      <c r="H114" s="2">
        <v>27117</v>
      </c>
      <c r="I114" s="2" t="s">
        <v>18</v>
      </c>
      <c r="J114" s="2">
        <v>25</v>
      </c>
      <c r="K114" s="2" t="str">
        <f t="shared" si="6"/>
        <v>above</v>
      </c>
      <c r="L114" s="2" t="str">
        <f t="shared" si="7"/>
        <v>poor</v>
      </c>
      <c r="M114" s="2" t="b">
        <f t="shared" si="8"/>
        <v>0</v>
      </c>
      <c r="N114" s="2" t="b">
        <f t="shared" si="9"/>
        <v>0</v>
      </c>
      <c r="O114" s="2" t="b">
        <f t="shared" si="10"/>
        <v>0</v>
      </c>
      <c r="P114" s="2" t="str">
        <f t="shared" si="11"/>
        <v>no</v>
      </c>
    </row>
    <row r="115" spans="1:16" s="2" customFormat="1" x14ac:dyDescent="0.35">
      <c r="A115" s="2">
        <v>114</v>
      </c>
      <c r="B115" s="2" t="s">
        <v>133</v>
      </c>
      <c r="C115" s="2">
        <v>58</v>
      </c>
      <c r="D115" s="2" t="s">
        <v>15</v>
      </c>
      <c r="E115" s="8" t="s">
        <v>20</v>
      </c>
      <c r="F115" s="2">
        <v>37610</v>
      </c>
      <c r="G115" s="3">
        <v>43500</v>
      </c>
      <c r="H115" s="2">
        <v>13505</v>
      </c>
      <c r="I115" s="2" t="s">
        <v>23</v>
      </c>
      <c r="J115" s="2">
        <v>41</v>
      </c>
      <c r="K115" s="2" t="str">
        <f t="shared" si="6"/>
        <v>below</v>
      </c>
      <c r="L115" s="2" t="str">
        <f t="shared" si="7"/>
        <v>good</v>
      </c>
      <c r="M115" s="2" t="b">
        <f t="shared" si="8"/>
        <v>0</v>
      </c>
      <c r="N115" s="2" t="b">
        <f t="shared" si="9"/>
        <v>1</v>
      </c>
      <c r="O115" s="2" t="b">
        <f t="shared" si="10"/>
        <v>1</v>
      </c>
      <c r="P115" s="2" t="str">
        <f t="shared" si="11"/>
        <v>yes</v>
      </c>
    </row>
    <row r="116" spans="1:16" s="2" customFormat="1" x14ac:dyDescent="0.35">
      <c r="A116" s="2">
        <v>115</v>
      </c>
      <c r="B116" s="2" t="s">
        <v>134</v>
      </c>
      <c r="C116" s="2">
        <v>40</v>
      </c>
      <c r="D116" s="2" t="s">
        <v>11</v>
      </c>
      <c r="E116" s="8" t="s">
        <v>7</v>
      </c>
      <c r="F116" s="2">
        <v>72740</v>
      </c>
      <c r="G116" s="3">
        <v>42744</v>
      </c>
      <c r="H116" s="2">
        <v>36502</v>
      </c>
      <c r="I116" s="2" t="s">
        <v>23</v>
      </c>
      <c r="J116" s="2">
        <v>57</v>
      </c>
      <c r="K116" s="2" t="str">
        <f t="shared" si="6"/>
        <v>above</v>
      </c>
      <c r="L116" s="2" t="str">
        <f t="shared" si="7"/>
        <v>excellent</v>
      </c>
      <c r="M116" s="2" t="b">
        <f t="shared" si="8"/>
        <v>0</v>
      </c>
      <c r="N116" s="2" t="b">
        <f t="shared" si="9"/>
        <v>0</v>
      </c>
      <c r="O116" s="2" t="b">
        <f t="shared" si="10"/>
        <v>1</v>
      </c>
      <c r="P116" s="2" t="str">
        <f t="shared" si="11"/>
        <v>yes</v>
      </c>
    </row>
    <row r="117" spans="1:16" s="2" customFormat="1" x14ac:dyDescent="0.35">
      <c r="A117" s="2">
        <v>116</v>
      </c>
      <c r="B117" s="2" t="s">
        <v>135</v>
      </c>
      <c r="C117" s="2">
        <v>30</v>
      </c>
      <c r="D117" s="2" t="s">
        <v>15</v>
      </c>
      <c r="E117" s="8" t="s">
        <v>7</v>
      </c>
      <c r="F117" s="2">
        <v>70516</v>
      </c>
      <c r="G117" s="3">
        <v>43017</v>
      </c>
      <c r="H117" s="2">
        <v>19645</v>
      </c>
      <c r="I117" s="2" t="s">
        <v>23</v>
      </c>
      <c r="J117" s="2">
        <v>55</v>
      </c>
      <c r="K117" s="2" t="str">
        <f t="shared" si="6"/>
        <v>above</v>
      </c>
      <c r="L117" s="2" t="str">
        <f t="shared" si="7"/>
        <v>excellent</v>
      </c>
      <c r="M117" s="2" t="b">
        <f t="shared" si="8"/>
        <v>0</v>
      </c>
      <c r="N117" s="2" t="b">
        <f t="shared" si="9"/>
        <v>1</v>
      </c>
      <c r="O117" s="2" t="b">
        <f t="shared" si="10"/>
        <v>1</v>
      </c>
      <c r="P117" s="2" t="str">
        <f t="shared" si="11"/>
        <v>yes</v>
      </c>
    </row>
    <row r="118" spans="1:16" s="2" customFormat="1" x14ac:dyDescent="0.35">
      <c r="A118" s="2">
        <v>117</v>
      </c>
      <c r="B118" s="2" t="s">
        <v>136</v>
      </c>
      <c r="C118" s="2">
        <v>52</v>
      </c>
      <c r="D118" s="2" t="s">
        <v>15</v>
      </c>
      <c r="E118" s="8" t="s">
        <v>20</v>
      </c>
      <c r="F118" s="2">
        <v>54788</v>
      </c>
      <c r="G118" s="3">
        <v>43478</v>
      </c>
      <c r="H118" s="2">
        <v>10595</v>
      </c>
      <c r="I118" s="2" t="s">
        <v>21</v>
      </c>
      <c r="J118" s="2">
        <v>39</v>
      </c>
      <c r="K118" s="2" t="str">
        <f t="shared" si="6"/>
        <v>above</v>
      </c>
      <c r="L118" s="2" t="str">
        <f t="shared" si="7"/>
        <v>average</v>
      </c>
      <c r="M118" s="2" t="b">
        <f t="shared" si="8"/>
        <v>0</v>
      </c>
      <c r="N118" s="2" t="b">
        <f t="shared" si="9"/>
        <v>1</v>
      </c>
      <c r="O118" s="2" t="b">
        <f t="shared" si="10"/>
        <v>1</v>
      </c>
      <c r="P118" s="2" t="str">
        <f t="shared" si="11"/>
        <v>yes</v>
      </c>
    </row>
    <row r="119" spans="1:16" s="2" customFormat="1" x14ac:dyDescent="0.35">
      <c r="A119" s="2">
        <v>118</v>
      </c>
      <c r="B119" s="2" t="s">
        <v>137</v>
      </c>
      <c r="C119" s="2">
        <v>25</v>
      </c>
      <c r="D119" s="2" t="s">
        <v>15</v>
      </c>
      <c r="E119" s="8" t="s">
        <v>29</v>
      </c>
      <c r="F119" s="2">
        <v>32584</v>
      </c>
      <c r="G119" s="3">
        <v>43097</v>
      </c>
      <c r="H119" s="2">
        <v>14730</v>
      </c>
      <c r="I119" s="2" t="s">
        <v>23</v>
      </c>
      <c r="J119" s="2">
        <v>60</v>
      </c>
      <c r="K119" s="2" t="str">
        <f t="shared" si="6"/>
        <v>below</v>
      </c>
      <c r="L119" s="2" t="str">
        <f t="shared" si="7"/>
        <v>excellent</v>
      </c>
      <c r="M119" s="2" t="b">
        <f t="shared" si="8"/>
        <v>0</v>
      </c>
      <c r="N119" s="2" t="b">
        <f t="shared" si="9"/>
        <v>0</v>
      </c>
      <c r="O119" s="2" t="b">
        <f t="shared" si="10"/>
        <v>0</v>
      </c>
      <c r="P119" s="2" t="str">
        <f t="shared" si="11"/>
        <v>no</v>
      </c>
    </row>
    <row r="120" spans="1:16" s="2" customFormat="1" x14ac:dyDescent="0.35">
      <c r="A120" s="2">
        <v>119</v>
      </c>
      <c r="B120" s="2" t="s">
        <v>138</v>
      </c>
      <c r="C120" s="2">
        <v>24</v>
      </c>
      <c r="D120" s="2" t="s">
        <v>15</v>
      </c>
      <c r="E120" s="8" t="s">
        <v>17</v>
      </c>
      <c r="F120" s="2">
        <v>56707</v>
      </c>
      <c r="G120" s="3">
        <v>42439</v>
      </c>
      <c r="H120" s="2">
        <v>19419</v>
      </c>
      <c r="I120" s="2" t="s">
        <v>13</v>
      </c>
      <c r="J120" s="2">
        <v>35</v>
      </c>
      <c r="K120" s="2" t="str">
        <f t="shared" si="6"/>
        <v>above</v>
      </c>
      <c r="L120" s="2" t="str">
        <f t="shared" si="7"/>
        <v>average</v>
      </c>
      <c r="M120" s="2" t="b">
        <f t="shared" si="8"/>
        <v>1</v>
      </c>
      <c r="N120" s="2" t="b">
        <f t="shared" si="9"/>
        <v>0</v>
      </c>
      <c r="O120" s="2" t="b">
        <f t="shared" si="10"/>
        <v>1</v>
      </c>
      <c r="P120" s="2" t="str">
        <f t="shared" si="11"/>
        <v>yes</v>
      </c>
    </row>
    <row r="121" spans="1:16" s="2" customFormat="1" x14ac:dyDescent="0.35">
      <c r="A121" s="2">
        <v>120</v>
      </c>
      <c r="B121" s="2" t="s">
        <v>139</v>
      </c>
      <c r="C121" s="2">
        <v>23</v>
      </c>
      <c r="D121" s="2" t="s">
        <v>15</v>
      </c>
      <c r="E121" s="8" t="s">
        <v>20</v>
      </c>
      <c r="F121" s="2">
        <v>73126</v>
      </c>
      <c r="G121" s="3">
        <v>43811</v>
      </c>
      <c r="H121" s="2">
        <v>39227</v>
      </c>
      <c r="I121" s="2" t="s">
        <v>21</v>
      </c>
      <c r="J121" s="2">
        <v>39</v>
      </c>
      <c r="K121" s="2" t="str">
        <f t="shared" si="6"/>
        <v>above</v>
      </c>
      <c r="L121" s="2" t="str">
        <f t="shared" si="7"/>
        <v>average</v>
      </c>
      <c r="M121" s="2" t="b">
        <f t="shared" si="8"/>
        <v>0</v>
      </c>
      <c r="N121" s="2" t="b">
        <f t="shared" si="9"/>
        <v>0</v>
      </c>
      <c r="O121" s="2" t="b">
        <f t="shared" si="10"/>
        <v>1</v>
      </c>
      <c r="P121" s="2" t="str">
        <f t="shared" si="11"/>
        <v>yes</v>
      </c>
    </row>
    <row r="122" spans="1:16" s="2" customFormat="1" x14ac:dyDescent="0.35">
      <c r="A122" s="2">
        <v>121</v>
      </c>
      <c r="B122" s="2" t="s">
        <v>140</v>
      </c>
      <c r="C122" s="2">
        <v>47</v>
      </c>
      <c r="D122" s="2" t="s">
        <v>15</v>
      </c>
      <c r="E122" s="8" t="s">
        <v>7</v>
      </c>
      <c r="F122" s="2">
        <v>57750</v>
      </c>
      <c r="G122" s="3">
        <v>43840</v>
      </c>
      <c r="H122" s="2">
        <v>18644</v>
      </c>
      <c r="I122" s="2" t="s">
        <v>13</v>
      </c>
      <c r="J122" s="2">
        <v>38</v>
      </c>
      <c r="K122" s="2" t="str">
        <f t="shared" si="6"/>
        <v>above</v>
      </c>
      <c r="L122" s="2" t="str">
        <f t="shared" si="7"/>
        <v>average</v>
      </c>
      <c r="M122" s="2" t="b">
        <f t="shared" si="8"/>
        <v>0</v>
      </c>
      <c r="N122" s="2" t="b">
        <f t="shared" si="9"/>
        <v>1</v>
      </c>
      <c r="O122" s="2" t="b">
        <f t="shared" si="10"/>
        <v>1</v>
      </c>
      <c r="P122" s="2" t="str">
        <f t="shared" si="11"/>
        <v>yes</v>
      </c>
    </row>
    <row r="123" spans="1:16" s="2" customFormat="1" x14ac:dyDescent="0.35">
      <c r="A123" s="2">
        <v>122</v>
      </c>
      <c r="B123" s="2" t="s">
        <v>141</v>
      </c>
      <c r="C123" s="2">
        <v>47</v>
      </c>
      <c r="D123" s="2" t="s">
        <v>11</v>
      </c>
      <c r="E123" s="8" t="s">
        <v>20</v>
      </c>
      <c r="F123" s="2">
        <v>62476</v>
      </c>
      <c r="G123" s="3">
        <v>44530</v>
      </c>
      <c r="H123" s="2">
        <v>30287</v>
      </c>
      <c r="I123" s="2" t="s">
        <v>21</v>
      </c>
      <c r="J123" s="2">
        <v>23</v>
      </c>
      <c r="K123" s="2" t="str">
        <f t="shared" si="6"/>
        <v>above</v>
      </c>
      <c r="L123" s="2" t="str">
        <f t="shared" si="7"/>
        <v>poor</v>
      </c>
      <c r="M123" s="2" t="b">
        <f t="shared" si="8"/>
        <v>0</v>
      </c>
      <c r="N123" s="2" t="b">
        <f t="shared" si="9"/>
        <v>0</v>
      </c>
      <c r="O123" s="2" t="b">
        <f t="shared" si="10"/>
        <v>1</v>
      </c>
      <c r="P123" s="2" t="str">
        <f t="shared" si="11"/>
        <v>yes</v>
      </c>
    </row>
    <row r="124" spans="1:16" s="2" customFormat="1" x14ac:dyDescent="0.35">
      <c r="A124" s="2">
        <v>123</v>
      </c>
      <c r="B124" s="2" t="s">
        <v>142</v>
      </c>
      <c r="C124" s="2">
        <v>49</v>
      </c>
      <c r="D124" s="2" t="s">
        <v>11</v>
      </c>
      <c r="E124" s="8" t="s">
        <v>7</v>
      </c>
      <c r="F124" s="2">
        <v>53691</v>
      </c>
      <c r="G124" s="3">
        <v>41995</v>
      </c>
      <c r="H124" s="2">
        <v>18177</v>
      </c>
      <c r="I124" s="2" t="s">
        <v>18</v>
      </c>
      <c r="J124" s="2">
        <v>47</v>
      </c>
      <c r="K124" s="2" t="str">
        <f t="shared" si="6"/>
        <v>above</v>
      </c>
      <c r="L124" s="2" t="str">
        <f t="shared" si="7"/>
        <v>good</v>
      </c>
      <c r="M124" s="2" t="b">
        <f t="shared" si="8"/>
        <v>0</v>
      </c>
      <c r="N124" s="2" t="b">
        <f t="shared" si="9"/>
        <v>1</v>
      </c>
      <c r="O124" s="2" t="b">
        <f t="shared" si="10"/>
        <v>1</v>
      </c>
      <c r="P124" s="2" t="str">
        <f t="shared" si="11"/>
        <v>yes</v>
      </c>
    </row>
    <row r="125" spans="1:16" s="2" customFormat="1" x14ac:dyDescent="0.35">
      <c r="A125" s="2">
        <v>124</v>
      </c>
      <c r="B125" s="2" t="s">
        <v>143</v>
      </c>
      <c r="C125" s="2">
        <v>55</v>
      </c>
      <c r="D125" s="2" t="s">
        <v>15</v>
      </c>
      <c r="E125" s="8" t="s">
        <v>17</v>
      </c>
      <c r="F125" s="2">
        <v>32296</v>
      </c>
      <c r="G125" s="3">
        <v>43099</v>
      </c>
      <c r="H125" s="2">
        <v>36702</v>
      </c>
      <c r="I125" s="2" t="s">
        <v>23</v>
      </c>
      <c r="J125" s="2">
        <v>48</v>
      </c>
      <c r="K125" s="2" t="str">
        <f t="shared" si="6"/>
        <v>below</v>
      </c>
      <c r="L125" s="2" t="str">
        <f t="shared" si="7"/>
        <v>good</v>
      </c>
      <c r="M125" s="2" t="b">
        <f t="shared" si="8"/>
        <v>0</v>
      </c>
      <c r="N125" s="2" t="b">
        <f t="shared" si="9"/>
        <v>0</v>
      </c>
      <c r="O125" s="2" t="b">
        <f t="shared" si="10"/>
        <v>1</v>
      </c>
      <c r="P125" s="2" t="str">
        <f t="shared" si="11"/>
        <v>yes</v>
      </c>
    </row>
    <row r="126" spans="1:16" s="2" customFormat="1" x14ac:dyDescent="0.35">
      <c r="A126" s="2">
        <v>125</v>
      </c>
      <c r="B126" s="2" t="s">
        <v>144</v>
      </c>
      <c r="C126" s="2">
        <v>48</v>
      </c>
      <c r="D126" s="2" t="s">
        <v>15</v>
      </c>
      <c r="E126" s="8" t="s">
        <v>17</v>
      </c>
      <c r="F126" s="2">
        <v>60772</v>
      </c>
      <c r="G126" s="3">
        <v>44145</v>
      </c>
      <c r="H126" s="2">
        <v>37823</v>
      </c>
      <c r="I126" s="2" t="s">
        <v>13</v>
      </c>
      <c r="J126" s="2">
        <v>38</v>
      </c>
      <c r="K126" s="2" t="str">
        <f t="shared" si="6"/>
        <v>above</v>
      </c>
      <c r="L126" s="2" t="str">
        <f t="shared" si="7"/>
        <v>average</v>
      </c>
      <c r="M126" s="2" t="b">
        <f t="shared" si="8"/>
        <v>1</v>
      </c>
      <c r="N126" s="2" t="b">
        <f t="shared" si="9"/>
        <v>0</v>
      </c>
      <c r="O126" s="2" t="b">
        <f t="shared" si="10"/>
        <v>1</v>
      </c>
      <c r="P126" s="2" t="str">
        <f t="shared" si="11"/>
        <v>yes</v>
      </c>
    </row>
    <row r="127" spans="1:16" s="2" customFormat="1" x14ac:dyDescent="0.35">
      <c r="A127" s="2">
        <v>126</v>
      </c>
      <c r="B127" s="2" t="s">
        <v>145</v>
      </c>
      <c r="C127" s="2">
        <v>20</v>
      </c>
      <c r="D127" s="2" t="s">
        <v>15</v>
      </c>
      <c r="E127" s="8" t="s">
        <v>29</v>
      </c>
      <c r="F127" s="2">
        <v>79060</v>
      </c>
      <c r="G127" s="3">
        <v>45341</v>
      </c>
      <c r="H127" s="2">
        <v>12135</v>
      </c>
      <c r="I127" s="2" t="s">
        <v>13</v>
      </c>
      <c r="J127" s="2">
        <v>59</v>
      </c>
      <c r="K127" s="2" t="str">
        <f t="shared" si="6"/>
        <v>above</v>
      </c>
      <c r="L127" s="2" t="str">
        <f t="shared" si="7"/>
        <v>excellent</v>
      </c>
      <c r="M127" s="2" t="b">
        <f t="shared" si="8"/>
        <v>0</v>
      </c>
      <c r="N127" s="2" t="b">
        <f t="shared" si="9"/>
        <v>1</v>
      </c>
      <c r="O127" s="2" t="b">
        <f t="shared" si="10"/>
        <v>0</v>
      </c>
      <c r="P127" s="2" t="str">
        <f t="shared" si="11"/>
        <v>no</v>
      </c>
    </row>
    <row r="128" spans="1:16" s="2" customFormat="1" x14ac:dyDescent="0.35">
      <c r="A128" s="2">
        <v>127</v>
      </c>
      <c r="B128" s="2" t="s">
        <v>146</v>
      </c>
      <c r="C128" s="2">
        <v>49</v>
      </c>
      <c r="D128" s="2" t="s">
        <v>11</v>
      </c>
      <c r="E128" s="8" t="s">
        <v>17</v>
      </c>
      <c r="F128" s="2">
        <v>58083</v>
      </c>
      <c r="G128" s="3">
        <v>44943</v>
      </c>
      <c r="H128" s="2">
        <v>30782</v>
      </c>
      <c r="I128" s="2" t="s">
        <v>21</v>
      </c>
      <c r="J128" s="2">
        <v>56</v>
      </c>
      <c r="K128" s="2" t="str">
        <f t="shared" si="6"/>
        <v>above</v>
      </c>
      <c r="L128" s="2" t="str">
        <f t="shared" si="7"/>
        <v>excellent</v>
      </c>
      <c r="M128" s="2" t="b">
        <f t="shared" si="8"/>
        <v>0</v>
      </c>
      <c r="N128" s="2" t="b">
        <f t="shared" si="9"/>
        <v>1</v>
      </c>
      <c r="O128" s="2" t="b">
        <f t="shared" si="10"/>
        <v>1</v>
      </c>
      <c r="P128" s="2" t="str">
        <f t="shared" si="11"/>
        <v>yes</v>
      </c>
    </row>
    <row r="129" spans="1:16" s="2" customFormat="1" x14ac:dyDescent="0.35">
      <c r="A129" s="2">
        <v>128</v>
      </c>
      <c r="B129" s="2" t="s">
        <v>147</v>
      </c>
      <c r="C129" s="2">
        <v>41</v>
      </c>
      <c r="D129" s="2" t="s">
        <v>15</v>
      </c>
      <c r="E129" s="8" t="s">
        <v>17</v>
      </c>
      <c r="F129" s="2">
        <v>74168</v>
      </c>
      <c r="G129" s="3">
        <v>42508</v>
      </c>
      <c r="H129" s="2">
        <v>17297</v>
      </c>
      <c r="I129" s="2" t="s">
        <v>18</v>
      </c>
      <c r="J129" s="2">
        <v>50</v>
      </c>
      <c r="K129" s="2" t="str">
        <f t="shared" si="6"/>
        <v>above</v>
      </c>
      <c r="L129" s="2" t="str">
        <f t="shared" si="7"/>
        <v>excellent</v>
      </c>
      <c r="M129" s="2" t="b">
        <f t="shared" si="8"/>
        <v>0</v>
      </c>
      <c r="N129" s="2" t="b">
        <f t="shared" si="9"/>
        <v>0</v>
      </c>
      <c r="O129" s="2" t="b">
        <f t="shared" si="10"/>
        <v>1</v>
      </c>
      <c r="P129" s="2" t="str">
        <f t="shared" si="11"/>
        <v>yes</v>
      </c>
    </row>
    <row r="130" spans="1:16" s="2" customFormat="1" x14ac:dyDescent="0.35">
      <c r="A130" s="2">
        <v>129</v>
      </c>
      <c r="B130" s="2" t="s">
        <v>148</v>
      </c>
      <c r="C130" s="2">
        <v>36</v>
      </c>
      <c r="D130" s="2" t="s">
        <v>11</v>
      </c>
      <c r="E130" s="8" t="s">
        <v>7</v>
      </c>
      <c r="F130" s="2">
        <v>37109</v>
      </c>
      <c r="G130" s="3">
        <v>44248</v>
      </c>
      <c r="H130" s="2">
        <v>34181</v>
      </c>
      <c r="I130" s="2" t="s">
        <v>18</v>
      </c>
      <c r="J130" s="2">
        <v>60</v>
      </c>
      <c r="K130" s="2" t="str">
        <f t="shared" si="6"/>
        <v>below</v>
      </c>
      <c r="L130" s="2" t="str">
        <f t="shared" si="7"/>
        <v>excellent</v>
      </c>
      <c r="M130" s="2" t="b">
        <f t="shared" si="8"/>
        <v>0</v>
      </c>
      <c r="N130" s="2" t="b">
        <f t="shared" si="9"/>
        <v>1</v>
      </c>
      <c r="O130" s="2" t="b">
        <f t="shared" si="10"/>
        <v>1</v>
      </c>
      <c r="P130" s="2" t="str">
        <f t="shared" si="11"/>
        <v>yes</v>
      </c>
    </row>
    <row r="131" spans="1:16" s="2" customFormat="1" x14ac:dyDescent="0.35">
      <c r="A131" s="2">
        <v>130</v>
      </c>
      <c r="B131" s="2" t="s">
        <v>149</v>
      </c>
      <c r="C131" s="2">
        <v>30</v>
      </c>
      <c r="D131" s="2" t="s">
        <v>15</v>
      </c>
      <c r="E131" s="8" t="s">
        <v>12</v>
      </c>
      <c r="F131" s="2">
        <v>42519</v>
      </c>
      <c r="G131" s="3">
        <v>43022</v>
      </c>
      <c r="H131" s="2">
        <v>35171</v>
      </c>
      <c r="I131" s="2" t="s">
        <v>23</v>
      </c>
      <c r="J131" s="2">
        <v>31</v>
      </c>
      <c r="K131" s="2" t="str">
        <f t="shared" ref="K131:K194" si="12">IF(F131&gt;50000,"above","below")</f>
        <v>below</v>
      </c>
      <c r="L131" s="2" t="str">
        <f t="shared" ref="L131:L194" si="13">_xlfn.IFS(J131&gt;=50,"excellent",J131&gt;=40,"good",J131&gt;=30,"average",TRUE,"poor")</f>
        <v>average</v>
      </c>
      <c r="M131" s="2" t="b">
        <f t="shared" ref="M131:M194" si="14">AND(E131="HR",I131="North",F131&gt;15000)</f>
        <v>0</v>
      </c>
      <c r="N131" s="2" t="b">
        <f t="shared" ref="N131:N194" si="15">OR(E131="IT",F130&gt;60000)</f>
        <v>1</v>
      </c>
      <c r="O131" s="2" t="b">
        <f t="shared" ref="O131:O194" si="16">NOT(E131="Marketing")</f>
        <v>1</v>
      </c>
      <c r="P131" s="2" t="str">
        <f t="shared" ref="P131:P194" si="17">IF(NOT(E131="Marketing"),"yes","no")</f>
        <v>yes</v>
      </c>
    </row>
    <row r="132" spans="1:16" s="2" customFormat="1" x14ac:dyDescent="0.35">
      <c r="A132" s="2">
        <v>131</v>
      </c>
      <c r="B132" s="2" t="s">
        <v>150</v>
      </c>
      <c r="C132" s="2">
        <v>59</v>
      </c>
      <c r="D132" s="2" t="s">
        <v>15</v>
      </c>
      <c r="E132" s="8" t="s">
        <v>29</v>
      </c>
      <c r="F132" s="2">
        <v>35096</v>
      </c>
      <c r="G132" s="3">
        <v>42324</v>
      </c>
      <c r="H132" s="2">
        <v>12270</v>
      </c>
      <c r="I132" s="2" t="s">
        <v>23</v>
      </c>
      <c r="J132" s="2">
        <v>21</v>
      </c>
      <c r="K132" s="2" t="str">
        <f t="shared" si="12"/>
        <v>below</v>
      </c>
      <c r="L132" s="2" t="str">
        <f t="shared" si="13"/>
        <v>poor</v>
      </c>
      <c r="M132" s="2" t="b">
        <f t="shared" si="14"/>
        <v>0</v>
      </c>
      <c r="N132" s="2" t="b">
        <f t="shared" si="15"/>
        <v>0</v>
      </c>
      <c r="O132" s="2" t="b">
        <f t="shared" si="16"/>
        <v>0</v>
      </c>
      <c r="P132" s="2" t="str">
        <f t="shared" si="17"/>
        <v>no</v>
      </c>
    </row>
    <row r="133" spans="1:16" s="2" customFormat="1" x14ac:dyDescent="0.35">
      <c r="A133" s="2">
        <v>132</v>
      </c>
      <c r="B133" s="2" t="s">
        <v>151</v>
      </c>
      <c r="C133" s="2">
        <v>59</v>
      </c>
      <c r="D133" s="2" t="s">
        <v>11</v>
      </c>
      <c r="E133" s="8" t="s">
        <v>7</v>
      </c>
      <c r="F133" s="2">
        <v>42158</v>
      </c>
      <c r="G133" s="3">
        <v>45040</v>
      </c>
      <c r="H133" s="2">
        <v>36938</v>
      </c>
      <c r="I133" s="2" t="s">
        <v>23</v>
      </c>
      <c r="J133" s="2">
        <v>46</v>
      </c>
      <c r="K133" s="2" t="str">
        <f t="shared" si="12"/>
        <v>below</v>
      </c>
      <c r="L133" s="2" t="str">
        <f t="shared" si="13"/>
        <v>good</v>
      </c>
      <c r="M133" s="2" t="b">
        <f t="shared" si="14"/>
        <v>0</v>
      </c>
      <c r="N133" s="2" t="b">
        <f t="shared" si="15"/>
        <v>0</v>
      </c>
      <c r="O133" s="2" t="b">
        <f t="shared" si="16"/>
        <v>1</v>
      </c>
      <c r="P133" s="2" t="str">
        <f t="shared" si="17"/>
        <v>yes</v>
      </c>
    </row>
    <row r="134" spans="1:16" s="2" customFormat="1" x14ac:dyDescent="0.35">
      <c r="A134" s="2">
        <v>133</v>
      </c>
      <c r="B134" s="2" t="s">
        <v>152</v>
      </c>
      <c r="C134" s="2">
        <v>40</v>
      </c>
      <c r="D134" s="2" t="s">
        <v>11</v>
      </c>
      <c r="E134" s="8" t="s">
        <v>7</v>
      </c>
      <c r="F134" s="2">
        <v>74324</v>
      </c>
      <c r="G134" s="3">
        <v>44866</v>
      </c>
      <c r="H134" s="2">
        <v>10779</v>
      </c>
      <c r="I134" s="2" t="s">
        <v>13</v>
      </c>
      <c r="J134" s="2">
        <v>46</v>
      </c>
      <c r="K134" s="2" t="str">
        <f t="shared" si="12"/>
        <v>above</v>
      </c>
      <c r="L134" s="2" t="str">
        <f t="shared" si="13"/>
        <v>good</v>
      </c>
      <c r="M134" s="2" t="b">
        <f t="shared" si="14"/>
        <v>0</v>
      </c>
      <c r="N134" s="2" t="b">
        <f t="shared" si="15"/>
        <v>0</v>
      </c>
      <c r="O134" s="2" t="b">
        <f t="shared" si="16"/>
        <v>1</v>
      </c>
      <c r="P134" s="2" t="str">
        <f t="shared" si="17"/>
        <v>yes</v>
      </c>
    </row>
    <row r="135" spans="1:16" s="2" customFormat="1" x14ac:dyDescent="0.35">
      <c r="A135" s="2">
        <v>134</v>
      </c>
      <c r="B135" s="2" t="s">
        <v>153</v>
      </c>
      <c r="C135" s="2">
        <v>56</v>
      </c>
      <c r="D135" s="2" t="s">
        <v>15</v>
      </c>
      <c r="E135" s="8" t="s">
        <v>29</v>
      </c>
      <c r="F135" s="2">
        <v>43241</v>
      </c>
      <c r="G135" s="3">
        <v>42432</v>
      </c>
      <c r="H135" s="2">
        <v>30260</v>
      </c>
      <c r="I135" s="2" t="s">
        <v>13</v>
      </c>
      <c r="J135" s="2">
        <v>50</v>
      </c>
      <c r="K135" s="2" t="str">
        <f t="shared" si="12"/>
        <v>below</v>
      </c>
      <c r="L135" s="2" t="str">
        <f t="shared" si="13"/>
        <v>excellent</v>
      </c>
      <c r="M135" s="2" t="b">
        <f t="shared" si="14"/>
        <v>0</v>
      </c>
      <c r="N135" s="2" t="b">
        <f t="shared" si="15"/>
        <v>1</v>
      </c>
      <c r="O135" s="2" t="b">
        <f t="shared" si="16"/>
        <v>0</v>
      </c>
      <c r="P135" s="2" t="str">
        <f t="shared" si="17"/>
        <v>no</v>
      </c>
    </row>
    <row r="136" spans="1:16" s="2" customFormat="1" x14ac:dyDescent="0.35">
      <c r="A136" s="2">
        <v>135</v>
      </c>
      <c r="B136" s="2" t="s">
        <v>154</v>
      </c>
      <c r="C136" s="2">
        <v>26</v>
      </c>
      <c r="D136" s="2" t="s">
        <v>15</v>
      </c>
      <c r="E136" s="8" t="s">
        <v>12</v>
      </c>
      <c r="F136" s="2">
        <v>72907</v>
      </c>
      <c r="G136" s="3">
        <v>43058</v>
      </c>
      <c r="H136" s="2">
        <v>34641</v>
      </c>
      <c r="I136" s="2" t="s">
        <v>21</v>
      </c>
      <c r="J136" s="2">
        <v>43</v>
      </c>
      <c r="K136" s="2" t="str">
        <f t="shared" si="12"/>
        <v>above</v>
      </c>
      <c r="L136" s="2" t="str">
        <f t="shared" si="13"/>
        <v>good</v>
      </c>
      <c r="M136" s="2" t="b">
        <f t="shared" si="14"/>
        <v>0</v>
      </c>
      <c r="N136" s="2" t="b">
        <f t="shared" si="15"/>
        <v>1</v>
      </c>
      <c r="O136" s="2" t="b">
        <f t="shared" si="16"/>
        <v>1</v>
      </c>
      <c r="P136" s="2" t="str">
        <f t="shared" si="17"/>
        <v>yes</v>
      </c>
    </row>
    <row r="137" spans="1:16" s="2" customFormat="1" x14ac:dyDescent="0.35">
      <c r="A137" s="2">
        <v>136</v>
      </c>
      <c r="B137" s="2" t="s">
        <v>155</v>
      </c>
      <c r="C137" s="2">
        <v>44</v>
      </c>
      <c r="D137" s="2" t="s">
        <v>15</v>
      </c>
      <c r="E137" s="8" t="s">
        <v>29</v>
      </c>
      <c r="F137" s="2">
        <v>43747</v>
      </c>
      <c r="G137" s="3">
        <v>43189</v>
      </c>
      <c r="H137" s="2">
        <v>33232</v>
      </c>
      <c r="I137" s="2" t="s">
        <v>13</v>
      </c>
      <c r="J137" s="2">
        <v>31</v>
      </c>
      <c r="K137" s="2" t="str">
        <f t="shared" si="12"/>
        <v>below</v>
      </c>
      <c r="L137" s="2" t="str">
        <f t="shared" si="13"/>
        <v>average</v>
      </c>
      <c r="M137" s="2" t="b">
        <f t="shared" si="14"/>
        <v>0</v>
      </c>
      <c r="N137" s="2" t="b">
        <f t="shared" si="15"/>
        <v>1</v>
      </c>
      <c r="O137" s="2" t="b">
        <f t="shared" si="16"/>
        <v>0</v>
      </c>
      <c r="P137" s="2" t="str">
        <f t="shared" si="17"/>
        <v>no</v>
      </c>
    </row>
    <row r="138" spans="1:16" s="2" customFormat="1" x14ac:dyDescent="0.35">
      <c r="A138" s="2">
        <v>137</v>
      </c>
      <c r="B138" s="2" t="s">
        <v>156</v>
      </c>
      <c r="C138" s="2">
        <v>40</v>
      </c>
      <c r="D138" s="2" t="s">
        <v>11</v>
      </c>
      <c r="E138" s="8" t="s">
        <v>17</v>
      </c>
      <c r="F138" s="2">
        <v>46491</v>
      </c>
      <c r="G138" s="3">
        <v>43234</v>
      </c>
      <c r="H138" s="2">
        <v>26996</v>
      </c>
      <c r="I138" s="2" t="s">
        <v>13</v>
      </c>
      <c r="J138" s="2">
        <v>47</v>
      </c>
      <c r="K138" s="2" t="str">
        <f t="shared" si="12"/>
        <v>below</v>
      </c>
      <c r="L138" s="2" t="str">
        <f t="shared" si="13"/>
        <v>good</v>
      </c>
      <c r="M138" s="2" t="b">
        <f t="shared" si="14"/>
        <v>1</v>
      </c>
      <c r="N138" s="2" t="b">
        <f t="shared" si="15"/>
        <v>0</v>
      </c>
      <c r="O138" s="2" t="b">
        <f t="shared" si="16"/>
        <v>1</v>
      </c>
      <c r="P138" s="2" t="str">
        <f t="shared" si="17"/>
        <v>yes</v>
      </c>
    </row>
    <row r="139" spans="1:16" s="2" customFormat="1" x14ac:dyDescent="0.35">
      <c r="A139" s="2">
        <v>138</v>
      </c>
      <c r="B139" s="2" t="s">
        <v>157</v>
      </c>
      <c r="C139" s="2">
        <v>55</v>
      </c>
      <c r="D139" s="2" t="s">
        <v>11</v>
      </c>
      <c r="E139" s="8" t="s">
        <v>7</v>
      </c>
      <c r="F139" s="2">
        <v>47731</v>
      </c>
      <c r="G139" s="3">
        <v>42111</v>
      </c>
      <c r="H139" s="2">
        <v>16639</v>
      </c>
      <c r="I139" s="2" t="s">
        <v>18</v>
      </c>
      <c r="J139" s="2">
        <v>57</v>
      </c>
      <c r="K139" s="2" t="str">
        <f t="shared" si="12"/>
        <v>below</v>
      </c>
      <c r="L139" s="2" t="str">
        <f t="shared" si="13"/>
        <v>excellent</v>
      </c>
      <c r="M139" s="2" t="b">
        <f t="shared" si="14"/>
        <v>0</v>
      </c>
      <c r="N139" s="2" t="b">
        <f t="shared" si="15"/>
        <v>0</v>
      </c>
      <c r="O139" s="2" t="b">
        <f t="shared" si="16"/>
        <v>1</v>
      </c>
      <c r="P139" s="2" t="str">
        <f t="shared" si="17"/>
        <v>yes</v>
      </c>
    </row>
    <row r="140" spans="1:16" s="2" customFormat="1" x14ac:dyDescent="0.35">
      <c r="A140" s="2">
        <v>139</v>
      </c>
      <c r="B140" s="2" t="s">
        <v>158</v>
      </c>
      <c r="C140" s="2">
        <v>25</v>
      </c>
      <c r="D140" s="2" t="s">
        <v>11</v>
      </c>
      <c r="E140" s="8" t="s">
        <v>17</v>
      </c>
      <c r="F140" s="2">
        <v>69901</v>
      </c>
      <c r="G140" s="3">
        <v>45064</v>
      </c>
      <c r="H140" s="2">
        <v>37582</v>
      </c>
      <c r="I140" s="2" t="s">
        <v>23</v>
      </c>
      <c r="J140" s="2">
        <v>46</v>
      </c>
      <c r="K140" s="2" t="str">
        <f t="shared" si="12"/>
        <v>above</v>
      </c>
      <c r="L140" s="2" t="str">
        <f t="shared" si="13"/>
        <v>good</v>
      </c>
      <c r="M140" s="2" t="b">
        <f t="shared" si="14"/>
        <v>0</v>
      </c>
      <c r="N140" s="2" t="b">
        <f t="shared" si="15"/>
        <v>0</v>
      </c>
      <c r="O140" s="2" t="b">
        <f t="shared" si="16"/>
        <v>1</v>
      </c>
      <c r="P140" s="2" t="str">
        <f t="shared" si="17"/>
        <v>yes</v>
      </c>
    </row>
    <row r="141" spans="1:16" s="2" customFormat="1" x14ac:dyDescent="0.35">
      <c r="A141" s="2">
        <v>140</v>
      </c>
      <c r="B141" s="2" t="s">
        <v>159</v>
      </c>
      <c r="C141" s="2">
        <v>48</v>
      </c>
      <c r="D141" s="2" t="s">
        <v>11</v>
      </c>
      <c r="E141" s="8" t="s">
        <v>12</v>
      </c>
      <c r="F141" s="2">
        <v>78937</v>
      </c>
      <c r="G141" s="3">
        <v>44691</v>
      </c>
      <c r="H141" s="2">
        <v>12146</v>
      </c>
      <c r="I141" s="2" t="s">
        <v>13</v>
      </c>
      <c r="J141" s="2">
        <v>60</v>
      </c>
      <c r="K141" s="2" t="str">
        <f t="shared" si="12"/>
        <v>above</v>
      </c>
      <c r="L141" s="2" t="str">
        <f t="shared" si="13"/>
        <v>excellent</v>
      </c>
      <c r="M141" s="2" t="b">
        <f t="shared" si="14"/>
        <v>0</v>
      </c>
      <c r="N141" s="2" t="b">
        <f t="shared" si="15"/>
        <v>1</v>
      </c>
      <c r="O141" s="2" t="b">
        <f t="shared" si="16"/>
        <v>1</v>
      </c>
      <c r="P141" s="2" t="str">
        <f t="shared" si="17"/>
        <v>yes</v>
      </c>
    </row>
    <row r="142" spans="1:16" s="2" customFormat="1" x14ac:dyDescent="0.35">
      <c r="A142" s="2">
        <v>141</v>
      </c>
      <c r="B142" s="2" t="s">
        <v>160</v>
      </c>
      <c r="C142" s="2">
        <v>41</v>
      </c>
      <c r="D142" s="2" t="s">
        <v>15</v>
      </c>
      <c r="E142" s="8" t="s">
        <v>20</v>
      </c>
      <c r="F142" s="2">
        <v>74925</v>
      </c>
      <c r="G142" s="3">
        <v>42971</v>
      </c>
      <c r="H142" s="2">
        <v>24266</v>
      </c>
      <c r="I142" s="2" t="s">
        <v>13</v>
      </c>
      <c r="J142" s="2">
        <v>32</v>
      </c>
      <c r="K142" s="2" t="str">
        <f t="shared" si="12"/>
        <v>above</v>
      </c>
      <c r="L142" s="2" t="str">
        <f t="shared" si="13"/>
        <v>average</v>
      </c>
      <c r="M142" s="2" t="b">
        <f t="shared" si="14"/>
        <v>0</v>
      </c>
      <c r="N142" s="2" t="b">
        <f t="shared" si="15"/>
        <v>1</v>
      </c>
      <c r="O142" s="2" t="b">
        <f t="shared" si="16"/>
        <v>1</v>
      </c>
      <c r="P142" s="2" t="str">
        <f t="shared" si="17"/>
        <v>yes</v>
      </c>
    </row>
    <row r="143" spans="1:16" s="2" customFormat="1" x14ac:dyDescent="0.35">
      <c r="A143" s="2">
        <v>142</v>
      </c>
      <c r="B143" s="2" t="s">
        <v>161</v>
      </c>
      <c r="C143" s="2">
        <v>57</v>
      </c>
      <c r="D143" s="2" t="s">
        <v>11</v>
      </c>
      <c r="E143" s="8" t="s">
        <v>7</v>
      </c>
      <c r="F143" s="2">
        <v>58486</v>
      </c>
      <c r="G143" s="3">
        <v>45453</v>
      </c>
      <c r="H143" s="2">
        <v>34805</v>
      </c>
      <c r="I143" s="2" t="s">
        <v>13</v>
      </c>
      <c r="J143" s="2">
        <v>60</v>
      </c>
      <c r="K143" s="2" t="str">
        <f t="shared" si="12"/>
        <v>above</v>
      </c>
      <c r="L143" s="2" t="str">
        <f t="shared" si="13"/>
        <v>excellent</v>
      </c>
      <c r="M143" s="2" t="b">
        <f t="shared" si="14"/>
        <v>0</v>
      </c>
      <c r="N143" s="2" t="b">
        <f t="shared" si="15"/>
        <v>1</v>
      </c>
      <c r="O143" s="2" t="b">
        <f t="shared" si="16"/>
        <v>1</v>
      </c>
      <c r="P143" s="2" t="str">
        <f t="shared" si="17"/>
        <v>yes</v>
      </c>
    </row>
    <row r="144" spans="1:16" s="2" customFormat="1" x14ac:dyDescent="0.35">
      <c r="A144" s="2">
        <v>143</v>
      </c>
      <c r="B144" s="2" t="s">
        <v>162</v>
      </c>
      <c r="C144" s="2">
        <v>42</v>
      </c>
      <c r="D144" s="2" t="s">
        <v>15</v>
      </c>
      <c r="E144" s="8" t="s">
        <v>17</v>
      </c>
      <c r="F144" s="2">
        <v>64296</v>
      </c>
      <c r="G144" s="3">
        <v>43915</v>
      </c>
      <c r="H144" s="2">
        <v>14122</v>
      </c>
      <c r="I144" s="2" t="s">
        <v>23</v>
      </c>
      <c r="J144" s="2">
        <v>30</v>
      </c>
      <c r="K144" s="2" t="str">
        <f t="shared" si="12"/>
        <v>above</v>
      </c>
      <c r="L144" s="2" t="str">
        <f t="shared" si="13"/>
        <v>average</v>
      </c>
      <c r="M144" s="2" t="b">
        <f t="shared" si="14"/>
        <v>0</v>
      </c>
      <c r="N144" s="2" t="b">
        <f t="shared" si="15"/>
        <v>0</v>
      </c>
      <c r="O144" s="2" t="b">
        <f t="shared" si="16"/>
        <v>1</v>
      </c>
      <c r="P144" s="2" t="str">
        <f t="shared" si="17"/>
        <v>yes</v>
      </c>
    </row>
    <row r="145" spans="1:16" s="2" customFormat="1" x14ac:dyDescent="0.35">
      <c r="A145" s="2">
        <v>144</v>
      </c>
      <c r="B145" s="2" t="s">
        <v>163</v>
      </c>
      <c r="C145" s="2">
        <v>32</v>
      </c>
      <c r="D145" s="2" t="s">
        <v>15</v>
      </c>
      <c r="E145" s="8" t="s">
        <v>12</v>
      </c>
      <c r="F145" s="2">
        <v>45459</v>
      </c>
      <c r="G145" s="3">
        <v>44363</v>
      </c>
      <c r="H145" s="2">
        <v>14152</v>
      </c>
      <c r="I145" s="2" t="s">
        <v>23</v>
      </c>
      <c r="J145" s="2">
        <v>20</v>
      </c>
      <c r="K145" s="2" t="str">
        <f t="shared" si="12"/>
        <v>below</v>
      </c>
      <c r="L145" s="2" t="str">
        <f t="shared" si="13"/>
        <v>poor</v>
      </c>
      <c r="M145" s="2" t="b">
        <f t="shared" si="14"/>
        <v>0</v>
      </c>
      <c r="N145" s="2" t="b">
        <f t="shared" si="15"/>
        <v>1</v>
      </c>
      <c r="O145" s="2" t="b">
        <f t="shared" si="16"/>
        <v>1</v>
      </c>
      <c r="P145" s="2" t="str">
        <f t="shared" si="17"/>
        <v>yes</v>
      </c>
    </row>
    <row r="146" spans="1:16" s="2" customFormat="1" x14ac:dyDescent="0.35">
      <c r="A146" s="2">
        <v>145</v>
      </c>
      <c r="B146" s="2" t="s">
        <v>164</v>
      </c>
      <c r="C146" s="2">
        <v>27</v>
      </c>
      <c r="D146" s="2" t="s">
        <v>15</v>
      </c>
      <c r="E146" s="8" t="s">
        <v>12</v>
      </c>
      <c r="F146" s="2">
        <v>48643</v>
      </c>
      <c r="G146" s="3">
        <v>43943</v>
      </c>
      <c r="H146" s="2">
        <v>37173</v>
      </c>
      <c r="I146" s="2" t="s">
        <v>23</v>
      </c>
      <c r="J146" s="2">
        <v>42</v>
      </c>
      <c r="K146" s="2" t="str">
        <f t="shared" si="12"/>
        <v>below</v>
      </c>
      <c r="L146" s="2" t="str">
        <f t="shared" si="13"/>
        <v>good</v>
      </c>
      <c r="M146" s="2" t="b">
        <f t="shared" si="14"/>
        <v>0</v>
      </c>
      <c r="N146" s="2" t="b">
        <f t="shared" si="15"/>
        <v>1</v>
      </c>
      <c r="O146" s="2" t="b">
        <f t="shared" si="16"/>
        <v>1</v>
      </c>
      <c r="P146" s="2" t="str">
        <f t="shared" si="17"/>
        <v>yes</v>
      </c>
    </row>
    <row r="147" spans="1:16" s="2" customFormat="1" x14ac:dyDescent="0.35">
      <c r="A147" s="2">
        <v>146</v>
      </c>
      <c r="B147" s="2" t="s">
        <v>165</v>
      </c>
      <c r="C147" s="2">
        <v>47</v>
      </c>
      <c r="D147" s="2" t="s">
        <v>11</v>
      </c>
      <c r="E147" s="8" t="s">
        <v>12</v>
      </c>
      <c r="F147" s="2">
        <v>30655</v>
      </c>
      <c r="G147" s="3">
        <v>43911</v>
      </c>
      <c r="H147" s="2">
        <v>11775</v>
      </c>
      <c r="I147" s="2" t="s">
        <v>21</v>
      </c>
      <c r="J147" s="2">
        <v>20</v>
      </c>
      <c r="K147" s="2" t="str">
        <f t="shared" si="12"/>
        <v>below</v>
      </c>
      <c r="L147" s="2" t="str">
        <f t="shared" si="13"/>
        <v>poor</v>
      </c>
      <c r="M147" s="2" t="b">
        <f t="shared" si="14"/>
        <v>0</v>
      </c>
      <c r="N147" s="2" t="b">
        <f t="shared" si="15"/>
        <v>1</v>
      </c>
      <c r="O147" s="2" t="b">
        <f t="shared" si="16"/>
        <v>1</v>
      </c>
      <c r="P147" s="2" t="str">
        <f t="shared" si="17"/>
        <v>yes</v>
      </c>
    </row>
    <row r="148" spans="1:16" s="2" customFormat="1" x14ac:dyDescent="0.35">
      <c r="A148" s="2">
        <v>147</v>
      </c>
      <c r="B148" s="2" t="s">
        <v>166</v>
      </c>
      <c r="C148" s="2">
        <v>33</v>
      </c>
      <c r="D148" s="2" t="s">
        <v>11</v>
      </c>
      <c r="E148" s="8" t="s">
        <v>29</v>
      </c>
      <c r="F148" s="2">
        <v>40055</v>
      </c>
      <c r="G148" s="3">
        <v>44766</v>
      </c>
      <c r="H148" s="2">
        <v>34271</v>
      </c>
      <c r="I148" s="2" t="s">
        <v>21</v>
      </c>
      <c r="J148" s="2">
        <v>53</v>
      </c>
      <c r="K148" s="2" t="str">
        <f t="shared" si="12"/>
        <v>below</v>
      </c>
      <c r="L148" s="2" t="str">
        <f t="shared" si="13"/>
        <v>excellent</v>
      </c>
      <c r="M148" s="2" t="b">
        <f t="shared" si="14"/>
        <v>0</v>
      </c>
      <c r="N148" s="2" t="b">
        <f t="shared" si="15"/>
        <v>0</v>
      </c>
      <c r="O148" s="2" t="b">
        <f t="shared" si="16"/>
        <v>0</v>
      </c>
      <c r="P148" s="2" t="str">
        <f t="shared" si="17"/>
        <v>no</v>
      </c>
    </row>
    <row r="149" spans="1:16" s="2" customFormat="1" x14ac:dyDescent="0.35">
      <c r="A149" s="2">
        <v>148</v>
      </c>
      <c r="B149" s="2" t="s">
        <v>167</v>
      </c>
      <c r="C149" s="2">
        <v>32</v>
      </c>
      <c r="D149" s="2" t="s">
        <v>15</v>
      </c>
      <c r="E149" s="8" t="s">
        <v>12</v>
      </c>
      <c r="F149" s="2">
        <v>61996</v>
      </c>
      <c r="G149" s="3">
        <v>41882</v>
      </c>
      <c r="H149" s="2">
        <v>27635</v>
      </c>
      <c r="I149" s="2" t="s">
        <v>18</v>
      </c>
      <c r="J149" s="2">
        <v>38</v>
      </c>
      <c r="K149" s="2" t="str">
        <f t="shared" si="12"/>
        <v>above</v>
      </c>
      <c r="L149" s="2" t="str">
        <f t="shared" si="13"/>
        <v>average</v>
      </c>
      <c r="M149" s="2" t="b">
        <f t="shared" si="14"/>
        <v>0</v>
      </c>
      <c r="N149" s="2" t="b">
        <f t="shared" si="15"/>
        <v>1</v>
      </c>
      <c r="O149" s="2" t="b">
        <f t="shared" si="16"/>
        <v>1</v>
      </c>
      <c r="P149" s="2" t="str">
        <f t="shared" si="17"/>
        <v>yes</v>
      </c>
    </row>
    <row r="150" spans="1:16" s="2" customFormat="1" x14ac:dyDescent="0.35">
      <c r="A150" s="2">
        <v>149</v>
      </c>
      <c r="B150" s="2" t="s">
        <v>168</v>
      </c>
      <c r="C150" s="2">
        <v>35</v>
      </c>
      <c r="D150" s="2" t="s">
        <v>15</v>
      </c>
      <c r="E150" s="8" t="s">
        <v>12</v>
      </c>
      <c r="F150" s="2">
        <v>74165</v>
      </c>
      <c r="G150" s="3">
        <v>42862</v>
      </c>
      <c r="H150" s="2">
        <v>26800</v>
      </c>
      <c r="I150" s="2" t="s">
        <v>23</v>
      </c>
      <c r="J150" s="2">
        <v>57</v>
      </c>
      <c r="K150" s="2" t="str">
        <f t="shared" si="12"/>
        <v>above</v>
      </c>
      <c r="L150" s="2" t="str">
        <f t="shared" si="13"/>
        <v>excellent</v>
      </c>
      <c r="M150" s="2" t="b">
        <f t="shared" si="14"/>
        <v>0</v>
      </c>
      <c r="N150" s="2" t="b">
        <f t="shared" si="15"/>
        <v>1</v>
      </c>
      <c r="O150" s="2" t="b">
        <f t="shared" si="16"/>
        <v>1</v>
      </c>
      <c r="P150" s="2" t="str">
        <f t="shared" si="17"/>
        <v>yes</v>
      </c>
    </row>
    <row r="151" spans="1:16" s="2" customFormat="1" x14ac:dyDescent="0.35">
      <c r="A151" s="2">
        <v>150</v>
      </c>
      <c r="B151" s="2" t="s">
        <v>169</v>
      </c>
      <c r="C151" s="2">
        <v>44</v>
      </c>
      <c r="D151" s="2" t="s">
        <v>11</v>
      </c>
      <c r="E151" s="8" t="s">
        <v>20</v>
      </c>
      <c r="F151" s="2">
        <v>70831</v>
      </c>
      <c r="G151" s="3">
        <v>44077</v>
      </c>
      <c r="H151" s="2">
        <v>16156</v>
      </c>
      <c r="I151" s="2" t="s">
        <v>21</v>
      </c>
      <c r="J151" s="2">
        <v>52</v>
      </c>
      <c r="K151" s="2" t="str">
        <f t="shared" si="12"/>
        <v>above</v>
      </c>
      <c r="L151" s="2" t="str">
        <f t="shared" si="13"/>
        <v>excellent</v>
      </c>
      <c r="M151" s="2" t="b">
        <f t="shared" si="14"/>
        <v>0</v>
      </c>
      <c r="N151" s="2" t="b">
        <f t="shared" si="15"/>
        <v>1</v>
      </c>
      <c r="O151" s="2" t="b">
        <f t="shared" si="16"/>
        <v>1</v>
      </c>
      <c r="P151" s="2" t="str">
        <f t="shared" si="17"/>
        <v>yes</v>
      </c>
    </row>
    <row r="152" spans="1:16" s="2" customFormat="1" x14ac:dyDescent="0.35">
      <c r="A152" s="2">
        <v>151</v>
      </c>
      <c r="B152" s="2" t="s">
        <v>170</v>
      </c>
      <c r="C152" s="2">
        <v>39</v>
      </c>
      <c r="D152" s="2" t="s">
        <v>11</v>
      </c>
      <c r="E152" s="8" t="s">
        <v>29</v>
      </c>
      <c r="F152" s="2">
        <v>64877</v>
      </c>
      <c r="G152" s="3">
        <v>45159</v>
      </c>
      <c r="H152" s="2">
        <v>10425</v>
      </c>
      <c r="I152" s="2" t="s">
        <v>13</v>
      </c>
      <c r="J152" s="2">
        <v>22</v>
      </c>
      <c r="K152" s="2" t="str">
        <f t="shared" si="12"/>
        <v>above</v>
      </c>
      <c r="L152" s="2" t="str">
        <f t="shared" si="13"/>
        <v>poor</v>
      </c>
      <c r="M152" s="2" t="b">
        <f t="shared" si="14"/>
        <v>0</v>
      </c>
      <c r="N152" s="2" t="b">
        <f t="shared" si="15"/>
        <v>1</v>
      </c>
      <c r="O152" s="2" t="b">
        <f t="shared" si="16"/>
        <v>0</v>
      </c>
      <c r="P152" s="2" t="str">
        <f t="shared" si="17"/>
        <v>no</v>
      </c>
    </row>
    <row r="153" spans="1:16" s="2" customFormat="1" x14ac:dyDescent="0.35">
      <c r="A153" s="2">
        <v>152</v>
      </c>
      <c r="B153" s="2" t="s">
        <v>171</v>
      </c>
      <c r="C153" s="2">
        <v>57</v>
      </c>
      <c r="D153" s="2" t="s">
        <v>11</v>
      </c>
      <c r="E153" s="8" t="s">
        <v>20</v>
      </c>
      <c r="F153" s="2">
        <v>68905</v>
      </c>
      <c r="G153" s="3">
        <v>43514</v>
      </c>
      <c r="H153" s="2">
        <v>32750</v>
      </c>
      <c r="I153" s="2" t="s">
        <v>18</v>
      </c>
      <c r="J153" s="2">
        <v>57</v>
      </c>
      <c r="K153" s="2" t="str">
        <f t="shared" si="12"/>
        <v>above</v>
      </c>
      <c r="L153" s="2" t="str">
        <f t="shared" si="13"/>
        <v>excellent</v>
      </c>
      <c r="M153" s="2" t="b">
        <f t="shared" si="14"/>
        <v>0</v>
      </c>
      <c r="N153" s="2" t="b">
        <f t="shared" si="15"/>
        <v>1</v>
      </c>
      <c r="O153" s="2" t="b">
        <f t="shared" si="16"/>
        <v>1</v>
      </c>
      <c r="P153" s="2" t="str">
        <f t="shared" si="17"/>
        <v>yes</v>
      </c>
    </row>
    <row r="154" spans="1:16" s="2" customFormat="1" x14ac:dyDescent="0.35">
      <c r="A154" s="2">
        <v>153</v>
      </c>
      <c r="B154" s="2" t="s">
        <v>172</v>
      </c>
      <c r="C154" s="2">
        <v>58</v>
      </c>
      <c r="D154" s="2" t="s">
        <v>11</v>
      </c>
      <c r="E154" s="8" t="s">
        <v>7</v>
      </c>
      <c r="F154" s="2">
        <v>61268</v>
      </c>
      <c r="G154" s="3">
        <v>43673</v>
      </c>
      <c r="H154" s="2">
        <v>21569</v>
      </c>
      <c r="I154" s="2" t="s">
        <v>21</v>
      </c>
      <c r="J154" s="2">
        <v>47</v>
      </c>
      <c r="K154" s="2" t="str">
        <f t="shared" si="12"/>
        <v>above</v>
      </c>
      <c r="L154" s="2" t="str">
        <f t="shared" si="13"/>
        <v>good</v>
      </c>
      <c r="M154" s="2" t="b">
        <f t="shared" si="14"/>
        <v>0</v>
      </c>
      <c r="N154" s="2" t="b">
        <f t="shared" si="15"/>
        <v>1</v>
      </c>
      <c r="O154" s="2" t="b">
        <f t="shared" si="16"/>
        <v>1</v>
      </c>
      <c r="P154" s="2" t="str">
        <f t="shared" si="17"/>
        <v>yes</v>
      </c>
    </row>
    <row r="155" spans="1:16" s="2" customFormat="1" x14ac:dyDescent="0.35">
      <c r="A155" s="2">
        <v>154</v>
      </c>
      <c r="B155" s="2" t="s">
        <v>173</v>
      </c>
      <c r="C155" s="2">
        <v>51</v>
      </c>
      <c r="D155" s="2" t="s">
        <v>15</v>
      </c>
      <c r="E155" s="8" t="s">
        <v>7</v>
      </c>
      <c r="F155" s="2">
        <v>45143</v>
      </c>
      <c r="G155" s="3">
        <v>41843</v>
      </c>
      <c r="H155" s="2">
        <v>18063</v>
      </c>
      <c r="I155" s="2" t="s">
        <v>23</v>
      </c>
      <c r="J155" s="2">
        <v>30</v>
      </c>
      <c r="K155" s="2" t="str">
        <f t="shared" si="12"/>
        <v>below</v>
      </c>
      <c r="L155" s="2" t="str">
        <f t="shared" si="13"/>
        <v>average</v>
      </c>
      <c r="M155" s="2" t="b">
        <f t="shared" si="14"/>
        <v>0</v>
      </c>
      <c r="N155" s="2" t="b">
        <f t="shared" si="15"/>
        <v>1</v>
      </c>
      <c r="O155" s="2" t="b">
        <f t="shared" si="16"/>
        <v>1</v>
      </c>
      <c r="P155" s="2" t="str">
        <f t="shared" si="17"/>
        <v>yes</v>
      </c>
    </row>
    <row r="156" spans="1:16" s="2" customFormat="1" x14ac:dyDescent="0.35">
      <c r="A156" s="2">
        <v>155</v>
      </c>
      <c r="B156" s="2" t="s">
        <v>174</v>
      </c>
      <c r="C156" s="2">
        <v>47</v>
      </c>
      <c r="D156" s="2" t="s">
        <v>15</v>
      </c>
      <c r="E156" s="8" t="s">
        <v>29</v>
      </c>
      <c r="F156" s="2">
        <v>64181</v>
      </c>
      <c r="G156" s="3">
        <v>44834</v>
      </c>
      <c r="H156" s="2">
        <v>34507</v>
      </c>
      <c r="I156" s="2" t="s">
        <v>13</v>
      </c>
      <c r="J156" s="2">
        <v>22</v>
      </c>
      <c r="K156" s="2" t="str">
        <f t="shared" si="12"/>
        <v>above</v>
      </c>
      <c r="L156" s="2" t="str">
        <f t="shared" si="13"/>
        <v>poor</v>
      </c>
      <c r="M156" s="2" t="b">
        <f t="shared" si="14"/>
        <v>0</v>
      </c>
      <c r="N156" s="2" t="b">
        <f t="shared" si="15"/>
        <v>0</v>
      </c>
      <c r="O156" s="2" t="b">
        <f t="shared" si="16"/>
        <v>0</v>
      </c>
      <c r="P156" s="2" t="str">
        <f t="shared" si="17"/>
        <v>no</v>
      </c>
    </row>
    <row r="157" spans="1:16" s="2" customFormat="1" x14ac:dyDescent="0.35">
      <c r="A157" s="2">
        <v>156</v>
      </c>
      <c r="B157" s="2" t="s">
        <v>124</v>
      </c>
      <c r="C157" s="2">
        <v>55</v>
      </c>
      <c r="D157" s="2" t="s">
        <v>11</v>
      </c>
      <c r="E157" s="8" t="s">
        <v>12</v>
      </c>
      <c r="F157" s="2">
        <v>58898</v>
      </c>
      <c r="G157" s="3">
        <v>42085</v>
      </c>
      <c r="H157" s="2">
        <v>38150</v>
      </c>
      <c r="I157" s="2" t="s">
        <v>13</v>
      </c>
      <c r="J157" s="2">
        <v>42</v>
      </c>
      <c r="K157" s="2" t="str">
        <f t="shared" si="12"/>
        <v>above</v>
      </c>
      <c r="L157" s="2" t="str">
        <f t="shared" si="13"/>
        <v>good</v>
      </c>
      <c r="M157" s="2" t="b">
        <f t="shared" si="14"/>
        <v>0</v>
      </c>
      <c r="N157" s="2" t="b">
        <f t="shared" si="15"/>
        <v>1</v>
      </c>
      <c r="O157" s="2" t="b">
        <f t="shared" si="16"/>
        <v>1</v>
      </c>
      <c r="P157" s="2" t="str">
        <f t="shared" si="17"/>
        <v>yes</v>
      </c>
    </row>
    <row r="158" spans="1:16" s="2" customFormat="1" x14ac:dyDescent="0.35">
      <c r="A158" s="2">
        <v>157</v>
      </c>
      <c r="B158" s="2" t="s">
        <v>175</v>
      </c>
      <c r="C158" s="2">
        <v>31</v>
      </c>
      <c r="D158" s="2" t="s">
        <v>15</v>
      </c>
      <c r="E158" s="8" t="s">
        <v>17</v>
      </c>
      <c r="F158" s="2">
        <v>67654</v>
      </c>
      <c r="G158" s="3">
        <v>42113</v>
      </c>
      <c r="H158" s="2">
        <v>39106</v>
      </c>
      <c r="I158" s="2" t="s">
        <v>21</v>
      </c>
      <c r="J158" s="2">
        <v>49</v>
      </c>
      <c r="K158" s="2" t="str">
        <f t="shared" si="12"/>
        <v>above</v>
      </c>
      <c r="L158" s="2" t="str">
        <f t="shared" si="13"/>
        <v>good</v>
      </c>
      <c r="M158" s="2" t="b">
        <f t="shared" si="14"/>
        <v>0</v>
      </c>
      <c r="N158" s="2" t="b">
        <f t="shared" si="15"/>
        <v>0</v>
      </c>
      <c r="O158" s="2" t="b">
        <f t="shared" si="16"/>
        <v>1</v>
      </c>
      <c r="P158" s="2" t="str">
        <f t="shared" si="17"/>
        <v>yes</v>
      </c>
    </row>
    <row r="159" spans="1:16" s="2" customFormat="1" x14ac:dyDescent="0.35">
      <c r="A159" s="2">
        <v>158</v>
      </c>
      <c r="B159" s="2" t="s">
        <v>176</v>
      </c>
      <c r="C159" s="2">
        <v>45</v>
      </c>
      <c r="D159" s="2" t="s">
        <v>11</v>
      </c>
      <c r="E159" s="8" t="s">
        <v>29</v>
      </c>
      <c r="F159" s="2">
        <v>60860</v>
      </c>
      <c r="G159" s="3">
        <v>41986</v>
      </c>
      <c r="H159" s="2">
        <v>37379</v>
      </c>
      <c r="I159" s="2" t="s">
        <v>21</v>
      </c>
      <c r="J159" s="2">
        <v>59</v>
      </c>
      <c r="K159" s="2" t="str">
        <f t="shared" si="12"/>
        <v>above</v>
      </c>
      <c r="L159" s="2" t="str">
        <f t="shared" si="13"/>
        <v>excellent</v>
      </c>
      <c r="M159" s="2" t="b">
        <f t="shared" si="14"/>
        <v>0</v>
      </c>
      <c r="N159" s="2" t="b">
        <f t="shared" si="15"/>
        <v>1</v>
      </c>
      <c r="O159" s="2" t="b">
        <f t="shared" si="16"/>
        <v>0</v>
      </c>
      <c r="P159" s="2" t="str">
        <f t="shared" si="17"/>
        <v>no</v>
      </c>
    </row>
    <row r="160" spans="1:16" s="2" customFormat="1" x14ac:dyDescent="0.35">
      <c r="A160" s="2">
        <v>159</v>
      </c>
      <c r="B160" s="2" t="s">
        <v>177</v>
      </c>
      <c r="C160" s="2">
        <v>48</v>
      </c>
      <c r="D160" s="2" t="s">
        <v>11</v>
      </c>
      <c r="E160" s="8" t="s">
        <v>20</v>
      </c>
      <c r="F160" s="2">
        <v>61305</v>
      </c>
      <c r="G160" s="3">
        <v>44679</v>
      </c>
      <c r="H160" s="2">
        <v>24748</v>
      </c>
      <c r="I160" s="2" t="s">
        <v>23</v>
      </c>
      <c r="J160" s="2">
        <v>60</v>
      </c>
      <c r="K160" s="2" t="str">
        <f t="shared" si="12"/>
        <v>above</v>
      </c>
      <c r="L160" s="2" t="str">
        <f t="shared" si="13"/>
        <v>excellent</v>
      </c>
      <c r="M160" s="2" t="b">
        <f t="shared" si="14"/>
        <v>0</v>
      </c>
      <c r="N160" s="2" t="b">
        <f t="shared" si="15"/>
        <v>1</v>
      </c>
      <c r="O160" s="2" t="b">
        <f t="shared" si="16"/>
        <v>1</v>
      </c>
      <c r="P160" s="2" t="str">
        <f t="shared" si="17"/>
        <v>yes</v>
      </c>
    </row>
    <row r="161" spans="1:16" s="2" customFormat="1" x14ac:dyDescent="0.35">
      <c r="A161" s="2">
        <v>160</v>
      </c>
      <c r="B161" s="2" t="s">
        <v>178</v>
      </c>
      <c r="C161" s="2">
        <v>44</v>
      </c>
      <c r="D161" s="2" t="s">
        <v>15</v>
      </c>
      <c r="E161" s="8" t="s">
        <v>20</v>
      </c>
      <c r="F161" s="2">
        <v>65012</v>
      </c>
      <c r="G161" s="3">
        <v>42842</v>
      </c>
      <c r="H161" s="2">
        <v>13558</v>
      </c>
      <c r="I161" s="2" t="s">
        <v>21</v>
      </c>
      <c r="J161" s="2">
        <v>50</v>
      </c>
      <c r="K161" s="2" t="str">
        <f t="shared" si="12"/>
        <v>above</v>
      </c>
      <c r="L161" s="2" t="str">
        <f t="shared" si="13"/>
        <v>excellent</v>
      </c>
      <c r="M161" s="2" t="b">
        <f t="shared" si="14"/>
        <v>0</v>
      </c>
      <c r="N161" s="2" t="b">
        <f t="shared" si="15"/>
        <v>1</v>
      </c>
      <c r="O161" s="2" t="b">
        <f t="shared" si="16"/>
        <v>1</v>
      </c>
      <c r="P161" s="2" t="str">
        <f t="shared" si="17"/>
        <v>yes</v>
      </c>
    </row>
    <row r="162" spans="1:16" s="2" customFormat="1" x14ac:dyDescent="0.35">
      <c r="A162" s="2">
        <v>161</v>
      </c>
      <c r="B162" s="2" t="s">
        <v>179</v>
      </c>
      <c r="C162" s="2">
        <v>21</v>
      </c>
      <c r="D162" s="2" t="s">
        <v>11</v>
      </c>
      <c r="E162" s="8" t="s">
        <v>7</v>
      </c>
      <c r="F162" s="2">
        <v>77402</v>
      </c>
      <c r="G162" s="3">
        <v>44753</v>
      </c>
      <c r="H162" s="2">
        <v>14394</v>
      </c>
      <c r="I162" s="2" t="s">
        <v>18</v>
      </c>
      <c r="J162" s="2">
        <v>45</v>
      </c>
      <c r="K162" s="2" t="str">
        <f t="shared" si="12"/>
        <v>above</v>
      </c>
      <c r="L162" s="2" t="str">
        <f t="shared" si="13"/>
        <v>good</v>
      </c>
      <c r="M162" s="2" t="b">
        <f t="shared" si="14"/>
        <v>0</v>
      </c>
      <c r="N162" s="2" t="b">
        <f t="shared" si="15"/>
        <v>1</v>
      </c>
      <c r="O162" s="2" t="b">
        <f t="shared" si="16"/>
        <v>1</v>
      </c>
      <c r="P162" s="2" t="str">
        <f t="shared" si="17"/>
        <v>yes</v>
      </c>
    </row>
    <row r="163" spans="1:16" s="2" customFormat="1" x14ac:dyDescent="0.35">
      <c r="A163" s="2">
        <v>162</v>
      </c>
      <c r="B163" s="2" t="s">
        <v>180</v>
      </c>
      <c r="C163" s="2">
        <v>38</v>
      </c>
      <c r="D163" s="2" t="s">
        <v>11</v>
      </c>
      <c r="E163" s="8" t="s">
        <v>29</v>
      </c>
      <c r="F163" s="2">
        <v>48827</v>
      </c>
      <c r="G163" s="3">
        <v>44043</v>
      </c>
      <c r="H163" s="2">
        <v>23493</v>
      </c>
      <c r="I163" s="2" t="s">
        <v>13</v>
      </c>
      <c r="J163" s="2">
        <v>48</v>
      </c>
      <c r="K163" s="2" t="str">
        <f t="shared" si="12"/>
        <v>below</v>
      </c>
      <c r="L163" s="2" t="str">
        <f t="shared" si="13"/>
        <v>good</v>
      </c>
      <c r="M163" s="2" t="b">
        <f t="shared" si="14"/>
        <v>0</v>
      </c>
      <c r="N163" s="2" t="b">
        <f t="shared" si="15"/>
        <v>1</v>
      </c>
      <c r="O163" s="2" t="b">
        <f t="shared" si="16"/>
        <v>0</v>
      </c>
      <c r="P163" s="2" t="str">
        <f t="shared" si="17"/>
        <v>no</v>
      </c>
    </row>
    <row r="164" spans="1:16" s="2" customFormat="1" x14ac:dyDescent="0.35">
      <c r="A164" s="2">
        <v>163</v>
      </c>
      <c r="B164" s="2" t="s">
        <v>181</v>
      </c>
      <c r="C164" s="2">
        <v>59</v>
      </c>
      <c r="D164" s="2" t="s">
        <v>11</v>
      </c>
      <c r="E164" s="8" t="s">
        <v>29</v>
      </c>
      <c r="F164" s="2">
        <v>39475</v>
      </c>
      <c r="G164" s="3">
        <v>43958</v>
      </c>
      <c r="H164" s="2">
        <v>32807</v>
      </c>
      <c r="I164" s="2" t="s">
        <v>21</v>
      </c>
      <c r="J164" s="2">
        <v>56</v>
      </c>
      <c r="K164" s="2" t="str">
        <f t="shared" si="12"/>
        <v>below</v>
      </c>
      <c r="L164" s="2" t="str">
        <f t="shared" si="13"/>
        <v>excellent</v>
      </c>
      <c r="M164" s="2" t="b">
        <f t="shared" si="14"/>
        <v>0</v>
      </c>
      <c r="N164" s="2" t="b">
        <f t="shared" si="15"/>
        <v>0</v>
      </c>
      <c r="O164" s="2" t="b">
        <f t="shared" si="16"/>
        <v>0</v>
      </c>
      <c r="P164" s="2" t="str">
        <f t="shared" si="17"/>
        <v>no</v>
      </c>
    </row>
    <row r="165" spans="1:16" s="2" customFormat="1" x14ac:dyDescent="0.35">
      <c r="A165" s="2">
        <v>164</v>
      </c>
      <c r="B165" s="2" t="s">
        <v>182</v>
      </c>
      <c r="C165" s="2">
        <v>53</v>
      </c>
      <c r="D165" s="2" t="s">
        <v>15</v>
      </c>
      <c r="E165" s="8" t="s">
        <v>12</v>
      </c>
      <c r="F165" s="2">
        <v>33511</v>
      </c>
      <c r="G165" s="3">
        <v>45098</v>
      </c>
      <c r="H165" s="2">
        <v>39643</v>
      </c>
      <c r="I165" s="2" t="s">
        <v>18</v>
      </c>
      <c r="J165" s="2">
        <v>20</v>
      </c>
      <c r="K165" s="2" t="str">
        <f t="shared" si="12"/>
        <v>below</v>
      </c>
      <c r="L165" s="2" t="str">
        <f t="shared" si="13"/>
        <v>poor</v>
      </c>
      <c r="M165" s="2" t="b">
        <f t="shared" si="14"/>
        <v>0</v>
      </c>
      <c r="N165" s="2" t="b">
        <f t="shared" si="15"/>
        <v>1</v>
      </c>
      <c r="O165" s="2" t="b">
        <f t="shared" si="16"/>
        <v>1</v>
      </c>
      <c r="P165" s="2" t="str">
        <f t="shared" si="17"/>
        <v>yes</v>
      </c>
    </row>
    <row r="166" spans="1:16" s="2" customFormat="1" x14ac:dyDescent="0.35">
      <c r="A166" s="2">
        <v>165</v>
      </c>
      <c r="B166" s="2" t="s">
        <v>183</v>
      </c>
      <c r="C166" s="2">
        <v>40</v>
      </c>
      <c r="D166" s="2" t="s">
        <v>15</v>
      </c>
      <c r="E166" s="8" t="s">
        <v>17</v>
      </c>
      <c r="F166" s="2">
        <v>53198</v>
      </c>
      <c r="G166" s="3">
        <v>43234</v>
      </c>
      <c r="H166" s="2">
        <v>18370</v>
      </c>
      <c r="I166" s="2" t="s">
        <v>23</v>
      </c>
      <c r="J166" s="2">
        <v>31</v>
      </c>
      <c r="K166" s="2" t="str">
        <f t="shared" si="12"/>
        <v>above</v>
      </c>
      <c r="L166" s="2" t="str">
        <f t="shared" si="13"/>
        <v>average</v>
      </c>
      <c r="M166" s="2" t="b">
        <f t="shared" si="14"/>
        <v>0</v>
      </c>
      <c r="N166" s="2" t="b">
        <f t="shared" si="15"/>
        <v>0</v>
      </c>
      <c r="O166" s="2" t="b">
        <f t="shared" si="16"/>
        <v>1</v>
      </c>
      <c r="P166" s="2" t="str">
        <f t="shared" si="17"/>
        <v>yes</v>
      </c>
    </row>
    <row r="167" spans="1:16" s="2" customFormat="1" x14ac:dyDescent="0.35">
      <c r="A167" s="2">
        <v>166</v>
      </c>
      <c r="B167" s="2" t="s">
        <v>184</v>
      </c>
      <c r="C167" s="2">
        <v>38</v>
      </c>
      <c r="D167" s="2" t="s">
        <v>15</v>
      </c>
      <c r="E167" s="8" t="s">
        <v>20</v>
      </c>
      <c r="F167" s="2">
        <v>78013</v>
      </c>
      <c r="G167" s="3">
        <v>45483</v>
      </c>
      <c r="H167" s="2">
        <v>20000</v>
      </c>
      <c r="I167" s="2" t="s">
        <v>18</v>
      </c>
      <c r="J167" s="2">
        <v>38</v>
      </c>
      <c r="K167" s="2" t="str">
        <f t="shared" si="12"/>
        <v>above</v>
      </c>
      <c r="L167" s="2" t="str">
        <f t="shared" si="13"/>
        <v>average</v>
      </c>
      <c r="M167" s="2" t="b">
        <f t="shared" si="14"/>
        <v>0</v>
      </c>
      <c r="N167" s="2" t="b">
        <f t="shared" si="15"/>
        <v>0</v>
      </c>
      <c r="O167" s="2" t="b">
        <f t="shared" si="16"/>
        <v>1</v>
      </c>
      <c r="P167" s="2" t="str">
        <f t="shared" si="17"/>
        <v>yes</v>
      </c>
    </row>
    <row r="168" spans="1:16" s="2" customFormat="1" x14ac:dyDescent="0.35">
      <c r="A168" s="2">
        <v>167</v>
      </c>
      <c r="B168" s="2" t="s">
        <v>185</v>
      </c>
      <c r="C168" s="2">
        <v>42</v>
      </c>
      <c r="D168" s="2" t="s">
        <v>15</v>
      </c>
      <c r="E168" s="8" t="s">
        <v>12</v>
      </c>
      <c r="F168" s="2">
        <v>58229</v>
      </c>
      <c r="G168" s="3">
        <v>43715</v>
      </c>
      <c r="H168" s="2">
        <v>35960</v>
      </c>
      <c r="I168" s="2" t="s">
        <v>23</v>
      </c>
      <c r="J168" s="2">
        <v>39</v>
      </c>
      <c r="K168" s="2" t="str">
        <f t="shared" si="12"/>
        <v>above</v>
      </c>
      <c r="L168" s="2" t="str">
        <f t="shared" si="13"/>
        <v>average</v>
      </c>
      <c r="M168" s="2" t="b">
        <f t="shared" si="14"/>
        <v>0</v>
      </c>
      <c r="N168" s="2" t="b">
        <f t="shared" si="15"/>
        <v>1</v>
      </c>
      <c r="O168" s="2" t="b">
        <f t="shared" si="16"/>
        <v>1</v>
      </c>
      <c r="P168" s="2" t="str">
        <f t="shared" si="17"/>
        <v>yes</v>
      </c>
    </row>
    <row r="169" spans="1:16" s="2" customFormat="1" x14ac:dyDescent="0.35">
      <c r="A169" s="2">
        <v>168</v>
      </c>
      <c r="B169" s="2" t="s">
        <v>186</v>
      </c>
      <c r="C169" s="2">
        <v>35</v>
      </c>
      <c r="D169" s="2" t="s">
        <v>15</v>
      </c>
      <c r="E169" s="8" t="s">
        <v>17</v>
      </c>
      <c r="F169" s="2">
        <v>43487</v>
      </c>
      <c r="G169" s="3">
        <v>42392</v>
      </c>
      <c r="H169" s="2">
        <v>31341</v>
      </c>
      <c r="I169" s="2" t="s">
        <v>21</v>
      </c>
      <c r="J169" s="2">
        <v>36</v>
      </c>
      <c r="K169" s="2" t="str">
        <f t="shared" si="12"/>
        <v>below</v>
      </c>
      <c r="L169" s="2" t="str">
        <f t="shared" si="13"/>
        <v>average</v>
      </c>
      <c r="M169" s="2" t="b">
        <f t="shared" si="14"/>
        <v>0</v>
      </c>
      <c r="N169" s="2" t="b">
        <f t="shared" si="15"/>
        <v>0</v>
      </c>
      <c r="O169" s="2" t="b">
        <f t="shared" si="16"/>
        <v>1</v>
      </c>
      <c r="P169" s="2" t="str">
        <f t="shared" si="17"/>
        <v>yes</v>
      </c>
    </row>
    <row r="170" spans="1:16" s="2" customFormat="1" x14ac:dyDescent="0.35">
      <c r="A170" s="2">
        <v>169</v>
      </c>
      <c r="B170" s="2" t="s">
        <v>187</v>
      </c>
      <c r="C170" s="2">
        <v>50</v>
      </c>
      <c r="D170" s="2" t="s">
        <v>15</v>
      </c>
      <c r="E170" s="8" t="s">
        <v>17</v>
      </c>
      <c r="F170" s="2">
        <v>66075</v>
      </c>
      <c r="G170" s="3">
        <v>42872</v>
      </c>
      <c r="H170" s="2">
        <v>13992</v>
      </c>
      <c r="I170" s="2" t="s">
        <v>13</v>
      </c>
      <c r="J170" s="2">
        <v>42</v>
      </c>
      <c r="K170" s="2" t="str">
        <f t="shared" si="12"/>
        <v>above</v>
      </c>
      <c r="L170" s="2" t="str">
        <f t="shared" si="13"/>
        <v>good</v>
      </c>
      <c r="M170" s="2" t="b">
        <f t="shared" si="14"/>
        <v>1</v>
      </c>
      <c r="N170" s="2" t="b">
        <f t="shared" si="15"/>
        <v>0</v>
      </c>
      <c r="O170" s="2" t="b">
        <f t="shared" si="16"/>
        <v>1</v>
      </c>
      <c r="P170" s="2" t="str">
        <f t="shared" si="17"/>
        <v>yes</v>
      </c>
    </row>
    <row r="171" spans="1:16" s="2" customFormat="1" x14ac:dyDescent="0.35">
      <c r="A171" s="2">
        <v>170</v>
      </c>
      <c r="B171" s="2" t="s">
        <v>188</v>
      </c>
      <c r="C171" s="2">
        <v>40</v>
      </c>
      <c r="D171" s="2" t="s">
        <v>15</v>
      </c>
      <c r="E171" s="8" t="s">
        <v>20</v>
      </c>
      <c r="F171" s="2">
        <v>75366</v>
      </c>
      <c r="G171" s="3">
        <v>42623</v>
      </c>
      <c r="H171" s="2">
        <v>36286</v>
      </c>
      <c r="I171" s="2" t="s">
        <v>18</v>
      </c>
      <c r="J171" s="2">
        <v>35</v>
      </c>
      <c r="K171" s="2" t="str">
        <f t="shared" si="12"/>
        <v>above</v>
      </c>
      <c r="L171" s="2" t="str">
        <f t="shared" si="13"/>
        <v>average</v>
      </c>
      <c r="M171" s="2" t="b">
        <f t="shared" si="14"/>
        <v>0</v>
      </c>
      <c r="N171" s="2" t="b">
        <f t="shared" si="15"/>
        <v>1</v>
      </c>
      <c r="O171" s="2" t="b">
        <f t="shared" si="16"/>
        <v>1</v>
      </c>
      <c r="P171" s="2" t="str">
        <f t="shared" si="17"/>
        <v>yes</v>
      </c>
    </row>
    <row r="172" spans="1:16" s="2" customFormat="1" x14ac:dyDescent="0.35">
      <c r="A172" s="2">
        <v>171</v>
      </c>
      <c r="B172" s="2" t="s">
        <v>189</v>
      </c>
      <c r="C172" s="2">
        <v>41</v>
      </c>
      <c r="D172" s="2" t="s">
        <v>11</v>
      </c>
      <c r="E172" s="8" t="s">
        <v>20</v>
      </c>
      <c r="F172" s="2">
        <v>39006</v>
      </c>
      <c r="G172" s="3">
        <v>43661</v>
      </c>
      <c r="H172" s="2">
        <v>39466</v>
      </c>
      <c r="I172" s="2" t="s">
        <v>21</v>
      </c>
      <c r="J172" s="2">
        <v>40</v>
      </c>
      <c r="K172" s="2" t="str">
        <f t="shared" si="12"/>
        <v>below</v>
      </c>
      <c r="L172" s="2" t="str">
        <f t="shared" si="13"/>
        <v>good</v>
      </c>
      <c r="M172" s="2" t="b">
        <f t="shared" si="14"/>
        <v>0</v>
      </c>
      <c r="N172" s="2" t="b">
        <f t="shared" si="15"/>
        <v>1</v>
      </c>
      <c r="O172" s="2" t="b">
        <f t="shared" si="16"/>
        <v>1</v>
      </c>
      <c r="P172" s="2" t="str">
        <f t="shared" si="17"/>
        <v>yes</v>
      </c>
    </row>
    <row r="173" spans="1:16" s="2" customFormat="1" x14ac:dyDescent="0.35">
      <c r="A173" s="2">
        <v>172</v>
      </c>
      <c r="B173" s="2" t="s">
        <v>190</v>
      </c>
      <c r="C173" s="2">
        <v>40</v>
      </c>
      <c r="D173" s="2" t="s">
        <v>11</v>
      </c>
      <c r="E173" s="8" t="s">
        <v>29</v>
      </c>
      <c r="F173" s="2">
        <v>51182</v>
      </c>
      <c r="G173" s="3">
        <v>45187</v>
      </c>
      <c r="H173" s="2">
        <v>10283</v>
      </c>
      <c r="I173" s="2" t="s">
        <v>13</v>
      </c>
      <c r="J173" s="2">
        <v>27</v>
      </c>
      <c r="K173" s="2" t="str">
        <f t="shared" si="12"/>
        <v>above</v>
      </c>
      <c r="L173" s="2" t="str">
        <f t="shared" si="13"/>
        <v>poor</v>
      </c>
      <c r="M173" s="2" t="b">
        <f t="shared" si="14"/>
        <v>0</v>
      </c>
      <c r="N173" s="2" t="b">
        <f t="shared" si="15"/>
        <v>0</v>
      </c>
      <c r="O173" s="2" t="b">
        <f t="shared" si="16"/>
        <v>0</v>
      </c>
      <c r="P173" s="2" t="str">
        <f t="shared" si="17"/>
        <v>no</v>
      </c>
    </row>
    <row r="174" spans="1:16" s="2" customFormat="1" x14ac:dyDescent="0.35">
      <c r="A174" s="2">
        <v>173</v>
      </c>
      <c r="B174" s="2" t="s">
        <v>191</v>
      </c>
      <c r="C174" s="2">
        <v>43</v>
      </c>
      <c r="D174" s="2" t="s">
        <v>15</v>
      </c>
      <c r="E174" s="8" t="s">
        <v>12</v>
      </c>
      <c r="F174" s="2">
        <v>67044</v>
      </c>
      <c r="G174" s="3">
        <v>42291</v>
      </c>
      <c r="H174" s="2">
        <v>36781</v>
      </c>
      <c r="I174" s="2" t="s">
        <v>21</v>
      </c>
      <c r="J174" s="2">
        <v>40</v>
      </c>
      <c r="K174" s="2" t="str">
        <f t="shared" si="12"/>
        <v>above</v>
      </c>
      <c r="L174" s="2" t="str">
        <f t="shared" si="13"/>
        <v>good</v>
      </c>
      <c r="M174" s="2" t="b">
        <f t="shared" si="14"/>
        <v>0</v>
      </c>
      <c r="N174" s="2" t="b">
        <f t="shared" si="15"/>
        <v>1</v>
      </c>
      <c r="O174" s="2" t="b">
        <f t="shared" si="16"/>
        <v>1</v>
      </c>
      <c r="P174" s="2" t="str">
        <f t="shared" si="17"/>
        <v>yes</v>
      </c>
    </row>
    <row r="175" spans="1:16" s="2" customFormat="1" x14ac:dyDescent="0.35">
      <c r="A175" s="2">
        <v>174</v>
      </c>
      <c r="B175" s="2" t="s">
        <v>192</v>
      </c>
      <c r="C175" s="2">
        <v>57</v>
      </c>
      <c r="D175" s="2" t="s">
        <v>11</v>
      </c>
      <c r="E175" s="8" t="s">
        <v>29</v>
      </c>
      <c r="F175" s="2">
        <v>64841</v>
      </c>
      <c r="G175" s="3">
        <v>44383</v>
      </c>
      <c r="H175" s="2">
        <v>35393</v>
      </c>
      <c r="I175" s="2" t="s">
        <v>21</v>
      </c>
      <c r="J175" s="2">
        <v>34</v>
      </c>
      <c r="K175" s="2" t="str">
        <f t="shared" si="12"/>
        <v>above</v>
      </c>
      <c r="L175" s="2" t="str">
        <f t="shared" si="13"/>
        <v>average</v>
      </c>
      <c r="M175" s="2" t="b">
        <f t="shared" si="14"/>
        <v>0</v>
      </c>
      <c r="N175" s="2" t="b">
        <f t="shared" si="15"/>
        <v>1</v>
      </c>
      <c r="O175" s="2" t="b">
        <f t="shared" si="16"/>
        <v>0</v>
      </c>
      <c r="P175" s="2" t="str">
        <f t="shared" si="17"/>
        <v>no</v>
      </c>
    </row>
    <row r="176" spans="1:16" s="2" customFormat="1" x14ac:dyDescent="0.35">
      <c r="A176" s="2">
        <v>175</v>
      </c>
      <c r="B176" s="2" t="s">
        <v>193</v>
      </c>
      <c r="C176" s="2">
        <v>20</v>
      </c>
      <c r="D176" s="2" t="s">
        <v>11</v>
      </c>
      <c r="E176" s="8" t="s">
        <v>7</v>
      </c>
      <c r="F176" s="2">
        <v>72477</v>
      </c>
      <c r="G176" s="3">
        <v>44384</v>
      </c>
      <c r="H176" s="2">
        <v>10726</v>
      </c>
      <c r="I176" s="2" t="s">
        <v>18</v>
      </c>
      <c r="J176" s="2">
        <v>58</v>
      </c>
      <c r="K176" s="2" t="str">
        <f t="shared" si="12"/>
        <v>above</v>
      </c>
      <c r="L176" s="2" t="str">
        <f t="shared" si="13"/>
        <v>excellent</v>
      </c>
      <c r="M176" s="2" t="b">
        <f t="shared" si="14"/>
        <v>0</v>
      </c>
      <c r="N176" s="2" t="b">
        <f t="shared" si="15"/>
        <v>1</v>
      </c>
      <c r="O176" s="2" t="b">
        <f t="shared" si="16"/>
        <v>1</v>
      </c>
      <c r="P176" s="2" t="str">
        <f t="shared" si="17"/>
        <v>yes</v>
      </c>
    </row>
    <row r="177" spans="1:16" s="2" customFormat="1" x14ac:dyDescent="0.35">
      <c r="A177" s="2">
        <v>176</v>
      </c>
      <c r="B177" s="2" t="s">
        <v>194</v>
      </c>
      <c r="C177" s="2">
        <v>51</v>
      </c>
      <c r="D177" s="2" t="s">
        <v>11</v>
      </c>
      <c r="E177" s="8" t="s">
        <v>7</v>
      </c>
      <c r="F177" s="2">
        <v>35473</v>
      </c>
      <c r="G177" s="3">
        <v>45052</v>
      </c>
      <c r="H177" s="2">
        <v>22612</v>
      </c>
      <c r="I177" s="2" t="s">
        <v>21</v>
      </c>
      <c r="J177" s="2">
        <v>25</v>
      </c>
      <c r="K177" s="2" t="str">
        <f t="shared" si="12"/>
        <v>below</v>
      </c>
      <c r="L177" s="2" t="str">
        <f t="shared" si="13"/>
        <v>poor</v>
      </c>
      <c r="M177" s="2" t="b">
        <f t="shared" si="14"/>
        <v>0</v>
      </c>
      <c r="N177" s="2" t="b">
        <f t="shared" si="15"/>
        <v>1</v>
      </c>
      <c r="O177" s="2" t="b">
        <f t="shared" si="16"/>
        <v>1</v>
      </c>
      <c r="P177" s="2" t="str">
        <f t="shared" si="17"/>
        <v>yes</v>
      </c>
    </row>
    <row r="178" spans="1:16" s="2" customFormat="1" x14ac:dyDescent="0.35">
      <c r="A178" s="2">
        <v>177</v>
      </c>
      <c r="B178" s="2" t="s">
        <v>195</v>
      </c>
      <c r="C178" s="2">
        <v>43</v>
      </c>
      <c r="D178" s="2" t="s">
        <v>11</v>
      </c>
      <c r="E178" s="8" t="s">
        <v>20</v>
      </c>
      <c r="F178" s="2">
        <v>35951</v>
      </c>
      <c r="G178" s="3">
        <v>42437</v>
      </c>
      <c r="H178" s="2">
        <v>17614</v>
      </c>
      <c r="I178" s="2" t="s">
        <v>23</v>
      </c>
      <c r="J178" s="2">
        <v>52</v>
      </c>
      <c r="K178" s="2" t="str">
        <f t="shared" si="12"/>
        <v>below</v>
      </c>
      <c r="L178" s="2" t="str">
        <f t="shared" si="13"/>
        <v>excellent</v>
      </c>
      <c r="M178" s="2" t="b">
        <f t="shared" si="14"/>
        <v>0</v>
      </c>
      <c r="N178" s="2" t="b">
        <f t="shared" si="15"/>
        <v>0</v>
      </c>
      <c r="O178" s="2" t="b">
        <f t="shared" si="16"/>
        <v>1</v>
      </c>
      <c r="P178" s="2" t="str">
        <f t="shared" si="17"/>
        <v>yes</v>
      </c>
    </row>
    <row r="179" spans="1:16" s="2" customFormat="1" x14ac:dyDescent="0.35">
      <c r="A179" s="2">
        <v>178</v>
      </c>
      <c r="B179" s="2" t="s">
        <v>196</v>
      </c>
      <c r="C179" s="2">
        <v>22</v>
      </c>
      <c r="D179" s="2" t="s">
        <v>11</v>
      </c>
      <c r="E179" s="8" t="s">
        <v>29</v>
      </c>
      <c r="F179" s="2">
        <v>44599</v>
      </c>
      <c r="G179" s="3">
        <v>43945</v>
      </c>
      <c r="H179" s="2">
        <v>12888</v>
      </c>
      <c r="I179" s="2" t="s">
        <v>21</v>
      </c>
      <c r="J179" s="2">
        <v>25</v>
      </c>
      <c r="K179" s="2" t="str">
        <f t="shared" si="12"/>
        <v>below</v>
      </c>
      <c r="L179" s="2" t="str">
        <f t="shared" si="13"/>
        <v>poor</v>
      </c>
      <c r="M179" s="2" t="b">
        <f t="shared" si="14"/>
        <v>0</v>
      </c>
      <c r="N179" s="2" t="b">
        <f t="shared" si="15"/>
        <v>0</v>
      </c>
      <c r="O179" s="2" t="b">
        <f t="shared" si="16"/>
        <v>0</v>
      </c>
      <c r="P179" s="2" t="str">
        <f t="shared" si="17"/>
        <v>no</v>
      </c>
    </row>
    <row r="180" spans="1:16" s="2" customFormat="1" x14ac:dyDescent="0.35">
      <c r="A180" s="2">
        <v>179</v>
      </c>
      <c r="B180" s="2" t="s">
        <v>197</v>
      </c>
      <c r="C180" s="2">
        <v>56</v>
      </c>
      <c r="D180" s="2" t="s">
        <v>15</v>
      </c>
      <c r="E180" s="8" t="s">
        <v>7</v>
      </c>
      <c r="F180" s="2">
        <v>34957</v>
      </c>
      <c r="G180" s="3">
        <v>44036</v>
      </c>
      <c r="H180" s="2">
        <v>33112</v>
      </c>
      <c r="I180" s="2" t="s">
        <v>23</v>
      </c>
      <c r="J180" s="2">
        <v>54</v>
      </c>
      <c r="K180" s="2" t="str">
        <f t="shared" si="12"/>
        <v>below</v>
      </c>
      <c r="L180" s="2" t="str">
        <f t="shared" si="13"/>
        <v>excellent</v>
      </c>
      <c r="M180" s="2" t="b">
        <f t="shared" si="14"/>
        <v>0</v>
      </c>
      <c r="N180" s="2" t="b">
        <f t="shared" si="15"/>
        <v>0</v>
      </c>
      <c r="O180" s="2" t="b">
        <f t="shared" si="16"/>
        <v>1</v>
      </c>
      <c r="P180" s="2" t="str">
        <f t="shared" si="17"/>
        <v>yes</v>
      </c>
    </row>
    <row r="181" spans="1:16" s="2" customFormat="1" x14ac:dyDescent="0.35">
      <c r="A181" s="2">
        <v>180</v>
      </c>
      <c r="B181" s="2" t="s">
        <v>198</v>
      </c>
      <c r="C181" s="2">
        <v>25</v>
      </c>
      <c r="D181" s="2" t="s">
        <v>15</v>
      </c>
      <c r="E181" s="8" t="s">
        <v>17</v>
      </c>
      <c r="F181" s="2">
        <v>42559</v>
      </c>
      <c r="G181" s="3">
        <v>44090</v>
      </c>
      <c r="H181" s="2">
        <v>20838</v>
      </c>
      <c r="I181" s="2" t="s">
        <v>23</v>
      </c>
      <c r="J181" s="2">
        <v>45</v>
      </c>
      <c r="K181" s="2" t="str">
        <f t="shared" si="12"/>
        <v>below</v>
      </c>
      <c r="L181" s="2" t="str">
        <f t="shared" si="13"/>
        <v>good</v>
      </c>
      <c r="M181" s="2" t="b">
        <f t="shared" si="14"/>
        <v>0</v>
      </c>
      <c r="N181" s="2" t="b">
        <f t="shared" si="15"/>
        <v>0</v>
      </c>
      <c r="O181" s="2" t="b">
        <f t="shared" si="16"/>
        <v>1</v>
      </c>
      <c r="P181" s="2" t="str">
        <f t="shared" si="17"/>
        <v>yes</v>
      </c>
    </row>
    <row r="182" spans="1:16" s="2" customFormat="1" x14ac:dyDescent="0.35">
      <c r="A182" s="2">
        <v>181</v>
      </c>
      <c r="B182" s="2" t="s">
        <v>199</v>
      </c>
      <c r="C182" s="2">
        <v>34</v>
      </c>
      <c r="D182" s="2" t="s">
        <v>11</v>
      </c>
      <c r="E182" s="8" t="s">
        <v>12</v>
      </c>
      <c r="F182" s="2">
        <v>56023</v>
      </c>
      <c r="G182" s="3">
        <v>42913</v>
      </c>
      <c r="H182" s="2">
        <v>18735</v>
      </c>
      <c r="I182" s="2" t="s">
        <v>18</v>
      </c>
      <c r="J182" s="2">
        <v>46</v>
      </c>
      <c r="K182" s="2" t="str">
        <f t="shared" si="12"/>
        <v>above</v>
      </c>
      <c r="L182" s="2" t="str">
        <f t="shared" si="13"/>
        <v>good</v>
      </c>
      <c r="M182" s="2" t="b">
        <f t="shared" si="14"/>
        <v>0</v>
      </c>
      <c r="N182" s="2" t="b">
        <f t="shared" si="15"/>
        <v>1</v>
      </c>
      <c r="O182" s="2" t="b">
        <f t="shared" si="16"/>
        <v>1</v>
      </c>
      <c r="P182" s="2" t="str">
        <f t="shared" si="17"/>
        <v>yes</v>
      </c>
    </row>
    <row r="183" spans="1:16" s="2" customFormat="1" x14ac:dyDescent="0.35">
      <c r="A183" s="2">
        <v>182</v>
      </c>
      <c r="B183" s="2" t="s">
        <v>200</v>
      </c>
      <c r="C183" s="2">
        <v>58</v>
      </c>
      <c r="D183" s="2" t="s">
        <v>15</v>
      </c>
      <c r="E183" s="8" t="s">
        <v>12</v>
      </c>
      <c r="F183" s="2">
        <v>44123</v>
      </c>
      <c r="G183" s="3">
        <v>43247</v>
      </c>
      <c r="H183" s="2">
        <v>39503</v>
      </c>
      <c r="I183" s="2" t="s">
        <v>13</v>
      </c>
      <c r="J183" s="2">
        <v>27</v>
      </c>
      <c r="K183" s="2" t="str">
        <f t="shared" si="12"/>
        <v>below</v>
      </c>
      <c r="L183" s="2" t="str">
        <f t="shared" si="13"/>
        <v>poor</v>
      </c>
      <c r="M183" s="2" t="b">
        <f t="shared" si="14"/>
        <v>0</v>
      </c>
      <c r="N183" s="2" t="b">
        <f t="shared" si="15"/>
        <v>1</v>
      </c>
      <c r="O183" s="2" t="b">
        <f t="shared" si="16"/>
        <v>1</v>
      </c>
      <c r="P183" s="2" t="str">
        <f t="shared" si="17"/>
        <v>yes</v>
      </c>
    </row>
    <row r="184" spans="1:16" s="2" customFormat="1" x14ac:dyDescent="0.35">
      <c r="A184" s="2">
        <v>183</v>
      </c>
      <c r="B184" s="2" t="s">
        <v>201</v>
      </c>
      <c r="C184" s="2">
        <v>41</v>
      </c>
      <c r="D184" s="2" t="s">
        <v>15</v>
      </c>
      <c r="E184" s="8" t="s">
        <v>12</v>
      </c>
      <c r="F184" s="2">
        <v>31425</v>
      </c>
      <c r="G184" s="3">
        <v>44189</v>
      </c>
      <c r="H184" s="2">
        <v>15952</v>
      </c>
      <c r="I184" s="2" t="s">
        <v>18</v>
      </c>
      <c r="J184" s="2">
        <v>20</v>
      </c>
      <c r="K184" s="2" t="str">
        <f t="shared" si="12"/>
        <v>below</v>
      </c>
      <c r="L184" s="2" t="str">
        <f t="shared" si="13"/>
        <v>poor</v>
      </c>
      <c r="M184" s="2" t="b">
        <f t="shared" si="14"/>
        <v>0</v>
      </c>
      <c r="N184" s="2" t="b">
        <f t="shared" si="15"/>
        <v>1</v>
      </c>
      <c r="O184" s="2" t="b">
        <f t="shared" si="16"/>
        <v>1</v>
      </c>
      <c r="P184" s="2" t="str">
        <f t="shared" si="17"/>
        <v>yes</v>
      </c>
    </row>
    <row r="185" spans="1:16" s="2" customFormat="1" x14ac:dyDescent="0.35">
      <c r="A185" s="2">
        <v>184</v>
      </c>
      <c r="B185" s="2" t="s">
        <v>202</v>
      </c>
      <c r="C185" s="2">
        <v>49</v>
      </c>
      <c r="D185" s="2" t="s">
        <v>11</v>
      </c>
      <c r="E185" s="8" t="s">
        <v>17</v>
      </c>
      <c r="F185" s="2">
        <v>77111</v>
      </c>
      <c r="G185" s="3">
        <v>44241</v>
      </c>
      <c r="H185" s="2">
        <v>13838</v>
      </c>
      <c r="I185" s="2" t="s">
        <v>13</v>
      </c>
      <c r="J185" s="2">
        <v>22</v>
      </c>
      <c r="K185" s="2" t="str">
        <f t="shared" si="12"/>
        <v>above</v>
      </c>
      <c r="L185" s="2" t="str">
        <f t="shared" si="13"/>
        <v>poor</v>
      </c>
      <c r="M185" s="2" t="b">
        <f t="shared" si="14"/>
        <v>1</v>
      </c>
      <c r="N185" s="2" t="b">
        <f t="shared" si="15"/>
        <v>0</v>
      </c>
      <c r="O185" s="2" t="b">
        <f t="shared" si="16"/>
        <v>1</v>
      </c>
      <c r="P185" s="2" t="str">
        <f t="shared" si="17"/>
        <v>yes</v>
      </c>
    </row>
    <row r="186" spans="1:16" s="2" customFormat="1" x14ac:dyDescent="0.35">
      <c r="A186" s="2">
        <v>185</v>
      </c>
      <c r="B186" s="2" t="s">
        <v>203</v>
      </c>
      <c r="C186" s="2">
        <v>50</v>
      </c>
      <c r="D186" s="2" t="s">
        <v>11</v>
      </c>
      <c r="E186" s="8" t="s">
        <v>12</v>
      </c>
      <c r="F186" s="2">
        <v>49236</v>
      </c>
      <c r="G186" s="3">
        <v>43446</v>
      </c>
      <c r="H186" s="2">
        <v>16487</v>
      </c>
      <c r="I186" s="2" t="s">
        <v>13</v>
      </c>
      <c r="J186" s="2">
        <v>50</v>
      </c>
      <c r="K186" s="2" t="str">
        <f t="shared" si="12"/>
        <v>below</v>
      </c>
      <c r="L186" s="2" t="str">
        <f t="shared" si="13"/>
        <v>excellent</v>
      </c>
      <c r="M186" s="2" t="b">
        <f t="shared" si="14"/>
        <v>0</v>
      </c>
      <c r="N186" s="2" t="b">
        <f t="shared" si="15"/>
        <v>1</v>
      </c>
      <c r="O186" s="2" t="b">
        <f t="shared" si="16"/>
        <v>1</v>
      </c>
      <c r="P186" s="2" t="str">
        <f t="shared" si="17"/>
        <v>yes</v>
      </c>
    </row>
    <row r="187" spans="1:16" s="2" customFormat="1" x14ac:dyDescent="0.35">
      <c r="A187" s="2">
        <v>186</v>
      </c>
      <c r="B187" s="2" t="s">
        <v>204</v>
      </c>
      <c r="C187" s="2">
        <v>37</v>
      </c>
      <c r="D187" s="2" t="s">
        <v>11</v>
      </c>
      <c r="E187" s="8" t="s">
        <v>20</v>
      </c>
      <c r="F187" s="2">
        <v>73975</v>
      </c>
      <c r="G187" s="3">
        <v>42345</v>
      </c>
      <c r="H187" s="2">
        <v>27092</v>
      </c>
      <c r="I187" s="2" t="s">
        <v>18</v>
      </c>
      <c r="J187" s="2">
        <v>39</v>
      </c>
      <c r="K187" s="2" t="str">
        <f t="shared" si="12"/>
        <v>above</v>
      </c>
      <c r="L187" s="2" t="str">
        <f t="shared" si="13"/>
        <v>average</v>
      </c>
      <c r="M187" s="2" t="b">
        <f t="shared" si="14"/>
        <v>0</v>
      </c>
      <c r="N187" s="2" t="b">
        <f t="shared" si="15"/>
        <v>0</v>
      </c>
      <c r="O187" s="2" t="b">
        <f t="shared" si="16"/>
        <v>1</v>
      </c>
      <c r="P187" s="2" t="str">
        <f t="shared" si="17"/>
        <v>yes</v>
      </c>
    </row>
    <row r="188" spans="1:16" s="2" customFormat="1" x14ac:dyDescent="0.35">
      <c r="A188" s="2">
        <v>187</v>
      </c>
      <c r="B188" s="2" t="s">
        <v>205</v>
      </c>
      <c r="C188" s="2">
        <v>42</v>
      </c>
      <c r="D188" s="2" t="s">
        <v>15</v>
      </c>
      <c r="E188" s="8" t="s">
        <v>17</v>
      </c>
      <c r="F188" s="2">
        <v>56023</v>
      </c>
      <c r="G188" s="3">
        <v>43217</v>
      </c>
      <c r="H188" s="2">
        <v>12903</v>
      </c>
      <c r="I188" s="2" t="s">
        <v>21</v>
      </c>
      <c r="J188" s="2">
        <v>48</v>
      </c>
      <c r="K188" s="2" t="str">
        <f t="shared" si="12"/>
        <v>above</v>
      </c>
      <c r="L188" s="2" t="str">
        <f t="shared" si="13"/>
        <v>good</v>
      </c>
      <c r="M188" s="2" t="b">
        <f t="shared" si="14"/>
        <v>0</v>
      </c>
      <c r="N188" s="2" t="b">
        <f t="shared" si="15"/>
        <v>1</v>
      </c>
      <c r="O188" s="2" t="b">
        <f t="shared" si="16"/>
        <v>1</v>
      </c>
      <c r="P188" s="2" t="str">
        <f t="shared" si="17"/>
        <v>yes</v>
      </c>
    </row>
    <row r="189" spans="1:16" s="2" customFormat="1" x14ac:dyDescent="0.35">
      <c r="A189" s="2">
        <v>188</v>
      </c>
      <c r="B189" s="2" t="s">
        <v>206</v>
      </c>
      <c r="C189" s="2">
        <v>45</v>
      </c>
      <c r="D189" s="2" t="s">
        <v>15</v>
      </c>
      <c r="E189" s="8" t="s">
        <v>17</v>
      </c>
      <c r="F189" s="2">
        <v>41548</v>
      </c>
      <c r="G189" s="3">
        <v>44115</v>
      </c>
      <c r="H189" s="2">
        <v>37035</v>
      </c>
      <c r="I189" s="2" t="s">
        <v>13</v>
      </c>
      <c r="J189" s="2">
        <v>26</v>
      </c>
      <c r="K189" s="2" t="str">
        <f t="shared" si="12"/>
        <v>below</v>
      </c>
      <c r="L189" s="2" t="str">
        <f t="shared" si="13"/>
        <v>poor</v>
      </c>
      <c r="M189" s="2" t="b">
        <f t="shared" si="14"/>
        <v>1</v>
      </c>
      <c r="N189" s="2" t="b">
        <f t="shared" si="15"/>
        <v>0</v>
      </c>
      <c r="O189" s="2" t="b">
        <f t="shared" si="16"/>
        <v>1</v>
      </c>
      <c r="P189" s="2" t="str">
        <f t="shared" si="17"/>
        <v>yes</v>
      </c>
    </row>
    <row r="190" spans="1:16" s="2" customFormat="1" x14ac:dyDescent="0.35">
      <c r="A190" s="2">
        <v>189</v>
      </c>
      <c r="B190" s="2" t="s">
        <v>207</v>
      </c>
      <c r="C190" s="2">
        <v>52</v>
      </c>
      <c r="D190" s="2" t="s">
        <v>11</v>
      </c>
      <c r="E190" s="8" t="s">
        <v>17</v>
      </c>
      <c r="F190" s="2">
        <v>78838</v>
      </c>
      <c r="G190" s="3">
        <v>43071</v>
      </c>
      <c r="H190" s="2">
        <v>14615</v>
      </c>
      <c r="I190" s="2" t="s">
        <v>18</v>
      </c>
      <c r="J190" s="2">
        <v>28</v>
      </c>
      <c r="K190" s="2" t="str">
        <f t="shared" si="12"/>
        <v>above</v>
      </c>
      <c r="L190" s="2" t="str">
        <f t="shared" si="13"/>
        <v>poor</v>
      </c>
      <c r="M190" s="2" t="b">
        <f t="shared" si="14"/>
        <v>0</v>
      </c>
      <c r="N190" s="2" t="b">
        <f t="shared" si="15"/>
        <v>0</v>
      </c>
      <c r="O190" s="2" t="b">
        <f t="shared" si="16"/>
        <v>1</v>
      </c>
      <c r="P190" s="2" t="str">
        <f t="shared" si="17"/>
        <v>yes</v>
      </c>
    </row>
    <row r="191" spans="1:16" s="2" customFormat="1" x14ac:dyDescent="0.35">
      <c r="A191" s="2">
        <v>190</v>
      </c>
      <c r="B191" s="2" t="s">
        <v>208</v>
      </c>
      <c r="C191" s="2">
        <v>48</v>
      </c>
      <c r="D191" s="2" t="s">
        <v>11</v>
      </c>
      <c r="E191" s="8" t="s">
        <v>29</v>
      </c>
      <c r="F191" s="2">
        <v>37488</v>
      </c>
      <c r="G191" s="3">
        <v>43199</v>
      </c>
      <c r="H191" s="2">
        <v>29838</v>
      </c>
      <c r="I191" s="2" t="s">
        <v>21</v>
      </c>
      <c r="J191" s="2">
        <v>47</v>
      </c>
      <c r="K191" s="2" t="str">
        <f t="shared" si="12"/>
        <v>below</v>
      </c>
      <c r="L191" s="2" t="str">
        <f t="shared" si="13"/>
        <v>good</v>
      </c>
      <c r="M191" s="2" t="b">
        <f t="shared" si="14"/>
        <v>0</v>
      </c>
      <c r="N191" s="2" t="b">
        <f t="shared" si="15"/>
        <v>1</v>
      </c>
      <c r="O191" s="2" t="b">
        <f t="shared" si="16"/>
        <v>0</v>
      </c>
      <c r="P191" s="2" t="str">
        <f t="shared" si="17"/>
        <v>no</v>
      </c>
    </row>
    <row r="192" spans="1:16" s="2" customFormat="1" x14ac:dyDescent="0.35">
      <c r="A192" s="2">
        <v>191</v>
      </c>
      <c r="B192" s="2" t="s">
        <v>209</v>
      </c>
      <c r="C192" s="2">
        <v>25</v>
      </c>
      <c r="D192" s="2" t="s">
        <v>15</v>
      </c>
      <c r="E192" s="8" t="s">
        <v>20</v>
      </c>
      <c r="F192" s="2">
        <v>37793</v>
      </c>
      <c r="G192" s="3">
        <v>45286</v>
      </c>
      <c r="H192" s="2">
        <v>17507</v>
      </c>
      <c r="I192" s="2" t="s">
        <v>23</v>
      </c>
      <c r="J192" s="2">
        <v>24</v>
      </c>
      <c r="K192" s="2" t="str">
        <f t="shared" si="12"/>
        <v>below</v>
      </c>
      <c r="L192" s="2" t="str">
        <f t="shared" si="13"/>
        <v>poor</v>
      </c>
      <c r="M192" s="2" t="b">
        <f t="shared" si="14"/>
        <v>0</v>
      </c>
      <c r="N192" s="2" t="b">
        <f t="shared" si="15"/>
        <v>0</v>
      </c>
      <c r="O192" s="2" t="b">
        <f t="shared" si="16"/>
        <v>1</v>
      </c>
      <c r="P192" s="2" t="str">
        <f t="shared" si="17"/>
        <v>yes</v>
      </c>
    </row>
    <row r="193" spans="1:16" s="2" customFormat="1" x14ac:dyDescent="0.35">
      <c r="A193" s="2">
        <v>192</v>
      </c>
      <c r="B193" s="2" t="s">
        <v>210</v>
      </c>
      <c r="C193" s="2">
        <v>49</v>
      </c>
      <c r="D193" s="2" t="s">
        <v>11</v>
      </c>
      <c r="E193" s="8" t="s">
        <v>12</v>
      </c>
      <c r="F193" s="2">
        <v>57691</v>
      </c>
      <c r="G193" s="3">
        <v>43914</v>
      </c>
      <c r="H193" s="2">
        <v>29163</v>
      </c>
      <c r="I193" s="2" t="s">
        <v>13</v>
      </c>
      <c r="J193" s="2">
        <v>43</v>
      </c>
      <c r="K193" s="2" t="str">
        <f t="shared" si="12"/>
        <v>above</v>
      </c>
      <c r="L193" s="2" t="str">
        <f t="shared" si="13"/>
        <v>good</v>
      </c>
      <c r="M193" s="2" t="b">
        <f t="shared" si="14"/>
        <v>0</v>
      </c>
      <c r="N193" s="2" t="b">
        <f t="shared" si="15"/>
        <v>1</v>
      </c>
      <c r="O193" s="2" t="b">
        <f t="shared" si="16"/>
        <v>1</v>
      </c>
      <c r="P193" s="2" t="str">
        <f t="shared" si="17"/>
        <v>yes</v>
      </c>
    </row>
    <row r="194" spans="1:16" s="2" customFormat="1" x14ac:dyDescent="0.35">
      <c r="A194" s="2">
        <v>193</v>
      </c>
      <c r="B194" s="2" t="s">
        <v>211</v>
      </c>
      <c r="C194" s="2">
        <v>24</v>
      </c>
      <c r="D194" s="2" t="s">
        <v>11</v>
      </c>
      <c r="E194" s="8" t="s">
        <v>12</v>
      </c>
      <c r="F194" s="2">
        <v>44070</v>
      </c>
      <c r="G194" s="3">
        <v>44652</v>
      </c>
      <c r="H194" s="2">
        <v>24662</v>
      </c>
      <c r="I194" s="2" t="s">
        <v>18</v>
      </c>
      <c r="J194" s="2">
        <v>36</v>
      </c>
      <c r="K194" s="2" t="str">
        <f t="shared" si="12"/>
        <v>below</v>
      </c>
      <c r="L194" s="2" t="str">
        <f t="shared" si="13"/>
        <v>average</v>
      </c>
      <c r="M194" s="2" t="b">
        <f t="shared" si="14"/>
        <v>0</v>
      </c>
      <c r="N194" s="2" t="b">
        <f t="shared" si="15"/>
        <v>1</v>
      </c>
      <c r="O194" s="2" t="b">
        <f t="shared" si="16"/>
        <v>1</v>
      </c>
      <c r="P194" s="2" t="str">
        <f t="shared" si="17"/>
        <v>yes</v>
      </c>
    </row>
    <row r="195" spans="1:16" s="2" customFormat="1" x14ac:dyDescent="0.35">
      <c r="A195" s="2">
        <v>194</v>
      </c>
      <c r="B195" s="2" t="s">
        <v>212</v>
      </c>
      <c r="C195" s="2">
        <v>28</v>
      </c>
      <c r="D195" s="2" t="s">
        <v>15</v>
      </c>
      <c r="E195" s="8" t="s">
        <v>17</v>
      </c>
      <c r="F195" s="2">
        <v>70986</v>
      </c>
      <c r="G195" s="3">
        <v>43461</v>
      </c>
      <c r="H195" s="2">
        <v>10263</v>
      </c>
      <c r="I195" s="2" t="s">
        <v>18</v>
      </c>
      <c r="J195" s="2">
        <v>31</v>
      </c>
      <c r="K195" s="2" t="str">
        <f t="shared" ref="K195:K201" si="18">IF(F195&gt;50000,"above","below")</f>
        <v>above</v>
      </c>
      <c r="L195" s="2" t="str">
        <f t="shared" ref="L195:L201" si="19">_xlfn.IFS(J195&gt;=50,"excellent",J195&gt;=40,"good",J195&gt;=30,"average",TRUE,"poor")</f>
        <v>average</v>
      </c>
      <c r="M195" s="2" t="b">
        <f t="shared" ref="M195:M201" si="20">AND(E195="HR",I195="North",F195&gt;15000)</f>
        <v>0</v>
      </c>
      <c r="N195" s="2" t="b">
        <f t="shared" ref="N195:N201" si="21">OR(E195="IT",F194&gt;60000)</f>
        <v>0</v>
      </c>
      <c r="O195" s="2" t="b">
        <f t="shared" ref="O195:O201" si="22">NOT(E195="Marketing")</f>
        <v>1</v>
      </c>
      <c r="P195" s="2" t="str">
        <f t="shared" ref="P195:P201" si="23">IF(NOT(E195="Marketing"),"yes","no")</f>
        <v>yes</v>
      </c>
    </row>
    <row r="196" spans="1:16" s="2" customFormat="1" x14ac:dyDescent="0.35">
      <c r="A196" s="2">
        <v>195</v>
      </c>
      <c r="B196" s="2" t="s">
        <v>213</v>
      </c>
      <c r="C196" s="2">
        <v>53</v>
      </c>
      <c r="D196" s="2" t="s">
        <v>11</v>
      </c>
      <c r="E196" s="8" t="s">
        <v>20</v>
      </c>
      <c r="F196" s="2">
        <v>36513</v>
      </c>
      <c r="G196" s="3">
        <v>43835</v>
      </c>
      <c r="H196" s="2">
        <v>22041</v>
      </c>
      <c r="I196" s="2" t="s">
        <v>21</v>
      </c>
      <c r="J196" s="2">
        <v>36</v>
      </c>
      <c r="K196" s="2" t="str">
        <f t="shared" si="18"/>
        <v>below</v>
      </c>
      <c r="L196" s="2" t="str">
        <f t="shared" si="19"/>
        <v>average</v>
      </c>
      <c r="M196" s="2" t="b">
        <f t="shared" si="20"/>
        <v>0</v>
      </c>
      <c r="N196" s="2" t="b">
        <f t="shared" si="21"/>
        <v>1</v>
      </c>
      <c r="O196" s="2" t="b">
        <f t="shared" si="22"/>
        <v>1</v>
      </c>
      <c r="P196" s="2" t="str">
        <f t="shared" si="23"/>
        <v>yes</v>
      </c>
    </row>
    <row r="197" spans="1:16" s="2" customFormat="1" x14ac:dyDescent="0.35">
      <c r="A197" s="2">
        <v>196</v>
      </c>
      <c r="B197" s="2" t="s">
        <v>214</v>
      </c>
      <c r="C197" s="2">
        <v>55</v>
      </c>
      <c r="D197" s="2" t="s">
        <v>15</v>
      </c>
      <c r="E197" s="8" t="s">
        <v>29</v>
      </c>
      <c r="F197" s="2">
        <v>35073</v>
      </c>
      <c r="G197" s="3">
        <v>41846</v>
      </c>
      <c r="H197" s="2">
        <v>15778</v>
      </c>
      <c r="I197" s="2" t="s">
        <v>23</v>
      </c>
      <c r="J197" s="2">
        <v>42</v>
      </c>
      <c r="K197" s="2" t="str">
        <f t="shared" si="18"/>
        <v>below</v>
      </c>
      <c r="L197" s="2" t="str">
        <f t="shared" si="19"/>
        <v>good</v>
      </c>
      <c r="M197" s="2" t="b">
        <f t="shared" si="20"/>
        <v>0</v>
      </c>
      <c r="N197" s="2" t="b">
        <f t="shared" si="21"/>
        <v>0</v>
      </c>
      <c r="O197" s="2" t="b">
        <f t="shared" si="22"/>
        <v>0</v>
      </c>
      <c r="P197" s="2" t="str">
        <f t="shared" si="23"/>
        <v>no</v>
      </c>
    </row>
    <row r="198" spans="1:16" s="2" customFormat="1" x14ac:dyDescent="0.35">
      <c r="A198" s="2">
        <v>197</v>
      </c>
      <c r="B198" s="2" t="s">
        <v>215</v>
      </c>
      <c r="C198" s="2">
        <v>41</v>
      </c>
      <c r="D198" s="2" t="s">
        <v>15</v>
      </c>
      <c r="E198" s="8" t="s">
        <v>7</v>
      </c>
      <c r="F198" s="2">
        <v>62437</v>
      </c>
      <c r="G198" s="3">
        <v>44197</v>
      </c>
      <c r="H198" s="2">
        <v>20588</v>
      </c>
      <c r="I198" s="2" t="s">
        <v>21</v>
      </c>
      <c r="J198" s="2">
        <v>36</v>
      </c>
      <c r="K198" s="2" t="str">
        <f t="shared" si="18"/>
        <v>above</v>
      </c>
      <c r="L198" s="2" t="str">
        <f t="shared" si="19"/>
        <v>average</v>
      </c>
      <c r="M198" s="2" t="b">
        <f t="shared" si="20"/>
        <v>0</v>
      </c>
      <c r="N198" s="2" t="b">
        <f t="shared" si="21"/>
        <v>0</v>
      </c>
      <c r="O198" s="2" t="b">
        <f t="shared" si="22"/>
        <v>1</v>
      </c>
      <c r="P198" s="2" t="str">
        <f t="shared" si="23"/>
        <v>yes</v>
      </c>
    </row>
    <row r="199" spans="1:16" s="2" customFormat="1" x14ac:dyDescent="0.35">
      <c r="A199" s="2">
        <v>198</v>
      </c>
      <c r="B199" s="2" t="s">
        <v>216</v>
      </c>
      <c r="C199" s="2">
        <v>44</v>
      </c>
      <c r="D199" s="2" t="s">
        <v>15</v>
      </c>
      <c r="E199" s="8" t="s">
        <v>17</v>
      </c>
      <c r="F199" s="2">
        <v>33873</v>
      </c>
      <c r="G199" s="3">
        <v>42431</v>
      </c>
      <c r="H199" s="2">
        <v>32158</v>
      </c>
      <c r="I199" s="2" t="s">
        <v>23</v>
      </c>
      <c r="J199" s="2">
        <v>50</v>
      </c>
      <c r="K199" s="2" t="str">
        <f t="shared" si="18"/>
        <v>below</v>
      </c>
      <c r="L199" s="2" t="str">
        <f t="shared" si="19"/>
        <v>excellent</v>
      </c>
      <c r="M199" s="2" t="b">
        <f t="shared" si="20"/>
        <v>0</v>
      </c>
      <c r="N199" s="2" t="b">
        <f t="shared" si="21"/>
        <v>1</v>
      </c>
      <c r="O199" s="2" t="b">
        <f t="shared" si="22"/>
        <v>1</v>
      </c>
      <c r="P199" s="2" t="str">
        <f t="shared" si="23"/>
        <v>yes</v>
      </c>
    </row>
    <row r="200" spans="1:16" s="2" customFormat="1" x14ac:dyDescent="0.35">
      <c r="A200" s="2">
        <v>199</v>
      </c>
      <c r="B200" s="2" t="s">
        <v>217</v>
      </c>
      <c r="C200" s="2">
        <v>39</v>
      </c>
      <c r="D200" s="2" t="s">
        <v>15</v>
      </c>
      <c r="E200" s="8" t="s">
        <v>12</v>
      </c>
      <c r="F200" s="2">
        <v>72959</v>
      </c>
      <c r="G200" s="3">
        <v>43043</v>
      </c>
      <c r="H200" s="2">
        <v>17883</v>
      </c>
      <c r="I200" s="2" t="s">
        <v>23</v>
      </c>
      <c r="J200" s="2">
        <v>25</v>
      </c>
      <c r="K200" s="2" t="str">
        <f t="shared" si="18"/>
        <v>above</v>
      </c>
      <c r="L200" s="2" t="str">
        <f t="shared" si="19"/>
        <v>poor</v>
      </c>
      <c r="M200" s="2" t="b">
        <f t="shared" si="20"/>
        <v>0</v>
      </c>
      <c r="N200" s="2" t="b">
        <f t="shared" si="21"/>
        <v>1</v>
      </c>
      <c r="O200" s="2" t="b">
        <f t="shared" si="22"/>
        <v>1</v>
      </c>
      <c r="P200" s="2" t="str">
        <f t="shared" si="23"/>
        <v>yes</v>
      </c>
    </row>
    <row r="201" spans="1:16" s="2" customFormat="1" x14ac:dyDescent="0.35">
      <c r="A201" s="2">
        <v>200</v>
      </c>
      <c r="B201" s="2" t="s">
        <v>218</v>
      </c>
      <c r="C201" s="2">
        <v>59</v>
      </c>
      <c r="D201" s="2" t="s">
        <v>15</v>
      </c>
      <c r="E201" s="8" t="s">
        <v>20</v>
      </c>
      <c r="F201" s="2">
        <v>66546</v>
      </c>
      <c r="G201" s="3">
        <v>44537</v>
      </c>
      <c r="H201" s="2">
        <v>26898</v>
      </c>
      <c r="I201" s="2" t="s">
        <v>18</v>
      </c>
      <c r="J201" s="2">
        <v>58</v>
      </c>
      <c r="K201" s="2" t="str">
        <f t="shared" si="18"/>
        <v>above</v>
      </c>
      <c r="L201" s="2" t="str">
        <f t="shared" si="19"/>
        <v>excellent</v>
      </c>
      <c r="M201" s="2" t="b">
        <f t="shared" si="20"/>
        <v>0</v>
      </c>
      <c r="N201" s="2" t="b">
        <f t="shared" si="21"/>
        <v>1</v>
      </c>
      <c r="O201" s="2" t="b">
        <f t="shared" si="22"/>
        <v>1</v>
      </c>
      <c r="P201" s="2" t="str">
        <f t="shared" si="23"/>
        <v>yes</v>
      </c>
    </row>
  </sheetData>
  <conditionalFormatting sqref="E1:E1048576">
    <cfRule type="duplicateValues" dxfId="6" priority="4"/>
  </conditionalFormatting>
  <conditionalFormatting sqref="F1:F1048576">
    <cfRule type="expression" dxfId="0" priority="3">
      <formula>"&gt;60000"</formula>
    </cfRule>
    <cfRule type="expression" dxfId="1" priority="2">
      <formula>"&gt;60000"</formula>
    </cfRule>
    <cfRule type="cellIs" dxfId="2" priority="1" operator="greaterThan">
      <formula>60000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4E967-4A53-4269-80FC-E0198F356735}">
  <dimension ref="A1:B201"/>
  <sheetViews>
    <sheetView zoomScale="99" workbookViewId="0">
      <selection sqref="A1:B1048576"/>
    </sheetView>
  </sheetViews>
  <sheetFormatPr defaultRowHeight="14.5" x14ac:dyDescent="0.35"/>
  <cols>
    <col min="1" max="1" width="5.81640625" style="1" bestFit="1" customWidth="1"/>
    <col min="2" max="2" width="10.90625" style="1" bestFit="1" customWidth="1"/>
  </cols>
  <sheetData>
    <row r="1" spans="1:2" x14ac:dyDescent="0.35">
      <c r="A1" s="2" t="s">
        <v>5</v>
      </c>
      <c r="B1" s="2" t="s">
        <v>4</v>
      </c>
    </row>
    <row r="2" spans="1:2" x14ac:dyDescent="0.35">
      <c r="A2" s="2">
        <v>70986</v>
      </c>
      <c r="B2" s="2" t="s">
        <v>12</v>
      </c>
    </row>
    <row r="3" spans="1:2" x14ac:dyDescent="0.35">
      <c r="A3" s="2">
        <v>63849</v>
      </c>
      <c r="B3" s="2" t="s">
        <v>7</v>
      </c>
    </row>
    <row r="4" spans="1:2" x14ac:dyDescent="0.35">
      <c r="A4" s="2">
        <v>52537</v>
      </c>
      <c r="B4" s="2" t="s">
        <v>17</v>
      </c>
    </row>
    <row r="5" spans="1:2" x14ac:dyDescent="0.35">
      <c r="A5" s="2">
        <v>77358</v>
      </c>
      <c r="B5" s="2" t="s">
        <v>20</v>
      </c>
    </row>
    <row r="6" spans="1:2" x14ac:dyDescent="0.35">
      <c r="A6" s="2">
        <v>70572</v>
      </c>
      <c r="B6" s="2" t="s">
        <v>17</v>
      </c>
    </row>
    <row r="7" spans="1:2" x14ac:dyDescent="0.35">
      <c r="A7" s="2">
        <v>67081</v>
      </c>
      <c r="B7" s="2" t="s">
        <v>7</v>
      </c>
    </row>
    <row r="8" spans="1:2" x14ac:dyDescent="0.35">
      <c r="A8" s="2">
        <v>53813</v>
      </c>
      <c r="B8" s="2" t="s">
        <v>20</v>
      </c>
    </row>
    <row r="9" spans="1:2" x14ac:dyDescent="0.35">
      <c r="A9" s="2">
        <v>54706</v>
      </c>
      <c r="B9" s="2" t="s">
        <v>17</v>
      </c>
    </row>
    <row r="10" spans="1:2" x14ac:dyDescent="0.35">
      <c r="A10" s="2">
        <v>76304</v>
      </c>
      <c r="B10" s="2" t="s">
        <v>12</v>
      </c>
    </row>
    <row r="11" spans="1:2" x14ac:dyDescent="0.35">
      <c r="A11" s="2">
        <v>44181</v>
      </c>
      <c r="B11" s="2" t="s">
        <v>29</v>
      </c>
    </row>
    <row r="12" spans="1:2" x14ac:dyDescent="0.35">
      <c r="A12" s="2">
        <v>47225</v>
      </c>
      <c r="B12" s="2" t="s">
        <v>12</v>
      </c>
    </row>
    <row r="13" spans="1:2" x14ac:dyDescent="0.35">
      <c r="A13" s="2">
        <v>43769</v>
      </c>
      <c r="B13" s="2" t="s">
        <v>29</v>
      </c>
    </row>
    <row r="14" spans="1:2" x14ac:dyDescent="0.35">
      <c r="A14" s="2">
        <v>77634</v>
      </c>
      <c r="B14" s="2" t="s">
        <v>7</v>
      </c>
    </row>
    <row r="15" spans="1:2" x14ac:dyDescent="0.35">
      <c r="A15" s="2">
        <v>46025</v>
      </c>
      <c r="B15" s="2" t="s">
        <v>7</v>
      </c>
    </row>
    <row r="16" spans="1:2" x14ac:dyDescent="0.35">
      <c r="A16" s="2">
        <v>72009</v>
      </c>
      <c r="B16" s="2" t="s">
        <v>12</v>
      </c>
    </row>
    <row r="17" spans="1:2" x14ac:dyDescent="0.35">
      <c r="A17" s="2">
        <v>62745</v>
      </c>
      <c r="B17" s="2" t="s">
        <v>29</v>
      </c>
    </row>
    <row r="18" spans="1:2" x14ac:dyDescent="0.35">
      <c r="A18" s="2">
        <v>39959</v>
      </c>
      <c r="B18" s="2" t="s">
        <v>17</v>
      </c>
    </row>
    <row r="19" spans="1:2" x14ac:dyDescent="0.35">
      <c r="A19" s="2">
        <v>50794</v>
      </c>
      <c r="B19" s="2" t="s">
        <v>29</v>
      </c>
    </row>
    <row r="20" spans="1:2" x14ac:dyDescent="0.35">
      <c r="A20" s="2">
        <v>65152</v>
      </c>
      <c r="B20" s="2" t="s">
        <v>29</v>
      </c>
    </row>
    <row r="21" spans="1:2" x14ac:dyDescent="0.35">
      <c r="A21" s="2">
        <v>46252</v>
      </c>
      <c r="B21" s="2" t="s">
        <v>20</v>
      </c>
    </row>
    <row r="22" spans="1:2" x14ac:dyDescent="0.35">
      <c r="A22" s="2">
        <v>31929</v>
      </c>
      <c r="B22" s="2" t="s">
        <v>7</v>
      </c>
    </row>
    <row r="23" spans="1:2" x14ac:dyDescent="0.35">
      <c r="A23" s="2">
        <v>77413</v>
      </c>
      <c r="B23" s="2" t="s">
        <v>29</v>
      </c>
    </row>
    <row r="24" spans="1:2" x14ac:dyDescent="0.35">
      <c r="A24" s="2">
        <v>75052</v>
      </c>
      <c r="B24" s="2" t="s">
        <v>17</v>
      </c>
    </row>
    <row r="25" spans="1:2" x14ac:dyDescent="0.35">
      <c r="A25" s="2">
        <v>54329</v>
      </c>
      <c r="B25" s="2" t="s">
        <v>12</v>
      </c>
    </row>
    <row r="26" spans="1:2" x14ac:dyDescent="0.35">
      <c r="A26" s="2">
        <v>70350</v>
      </c>
      <c r="B26" s="2" t="s">
        <v>12</v>
      </c>
    </row>
    <row r="27" spans="1:2" x14ac:dyDescent="0.35">
      <c r="A27" s="2">
        <v>46435</v>
      </c>
      <c r="B27" s="2" t="s">
        <v>7</v>
      </c>
    </row>
    <row r="28" spans="1:2" x14ac:dyDescent="0.35">
      <c r="A28" s="2">
        <v>76884</v>
      </c>
      <c r="B28" s="2" t="s">
        <v>17</v>
      </c>
    </row>
    <row r="29" spans="1:2" x14ac:dyDescent="0.35">
      <c r="A29" s="2">
        <v>44789</v>
      </c>
      <c r="B29" s="2" t="s">
        <v>7</v>
      </c>
    </row>
    <row r="30" spans="1:2" x14ac:dyDescent="0.35">
      <c r="A30" s="2">
        <v>79873</v>
      </c>
      <c r="B30" s="2" t="s">
        <v>17</v>
      </c>
    </row>
    <row r="31" spans="1:2" x14ac:dyDescent="0.35">
      <c r="A31" s="2">
        <v>58256</v>
      </c>
      <c r="B31" s="2" t="s">
        <v>29</v>
      </c>
    </row>
    <row r="32" spans="1:2" x14ac:dyDescent="0.35">
      <c r="A32" s="2">
        <v>61420</v>
      </c>
      <c r="B32" s="2" t="s">
        <v>17</v>
      </c>
    </row>
    <row r="33" spans="1:2" x14ac:dyDescent="0.35">
      <c r="A33" s="2">
        <v>65570</v>
      </c>
      <c r="B33" s="2" t="s">
        <v>7</v>
      </c>
    </row>
    <row r="34" spans="1:2" x14ac:dyDescent="0.35">
      <c r="A34" s="2">
        <v>60577</v>
      </c>
      <c r="B34" s="2" t="s">
        <v>20</v>
      </c>
    </row>
    <row r="35" spans="1:2" x14ac:dyDescent="0.35">
      <c r="A35" s="2">
        <v>63927</v>
      </c>
      <c r="B35" s="2" t="s">
        <v>17</v>
      </c>
    </row>
    <row r="36" spans="1:2" x14ac:dyDescent="0.35">
      <c r="A36" s="2">
        <v>39949</v>
      </c>
      <c r="B36" s="2" t="s">
        <v>17</v>
      </c>
    </row>
    <row r="37" spans="1:2" x14ac:dyDescent="0.35">
      <c r="A37" s="2">
        <v>40376</v>
      </c>
      <c r="B37" s="2" t="s">
        <v>29</v>
      </c>
    </row>
    <row r="38" spans="1:2" x14ac:dyDescent="0.35">
      <c r="A38" s="2">
        <v>64073</v>
      </c>
      <c r="B38" s="2" t="s">
        <v>12</v>
      </c>
    </row>
    <row r="39" spans="1:2" x14ac:dyDescent="0.35">
      <c r="A39" s="2">
        <v>71550</v>
      </c>
      <c r="B39" s="2" t="s">
        <v>20</v>
      </c>
    </row>
    <row r="40" spans="1:2" x14ac:dyDescent="0.35">
      <c r="A40" s="2">
        <v>45787</v>
      </c>
      <c r="B40" s="2" t="s">
        <v>20</v>
      </c>
    </row>
    <row r="41" spans="1:2" x14ac:dyDescent="0.35">
      <c r="A41" s="2">
        <v>76412</v>
      </c>
      <c r="B41" s="2" t="s">
        <v>17</v>
      </c>
    </row>
    <row r="42" spans="1:2" x14ac:dyDescent="0.35">
      <c r="A42" s="2">
        <v>51394</v>
      </c>
      <c r="B42" s="2" t="s">
        <v>7</v>
      </c>
    </row>
    <row r="43" spans="1:2" x14ac:dyDescent="0.35">
      <c r="A43" s="2">
        <v>41457</v>
      </c>
      <c r="B43" s="2" t="s">
        <v>17</v>
      </c>
    </row>
    <row r="44" spans="1:2" x14ac:dyDescent="0.35">
      <c r="A44" s="2">
        <v>67040</v>
      </c>
      <c r="B44" s="2" t="s">
        <v>7</v>
      </c>
    </row>
    <row r="45" spans="1:2" x14ac:dyDescent="0.35">
      <c r="A45" s="2">
        <v>55132</v>
      </c>
      <c r="B45" s="2" t="s">
        <v>12</v>
      </c>
    </row>
    <row r="46" spans="1:2" x14ac:dyDescent="0.35">
      <c r="A46" s="2">
        <v>58404</v>
      </c>
      <c r="B46" s="2" t="s">
        <v>12</v>
      </c>
    </row>
    <row r="47" spans="1:2" x14ac:dyDescent="0.35">
      <c r="A47" s="2">
        <v>45721</v>
      </c>
      <c r="B47" s="2" t="s">
        <v>20</v>
      </c>
    </row>
    <row r="48" spans="1:2" x14ac:dyDescent="0.35">
      <c r="A48" s="2">
        <v>49526</v>
      </c>
      <c r="B48" s="2" t="s">
        <v>29</v>
      </c>
    </row>
    <row r="49" spans="1:2" x14ac:dyDescent="0.35">
      <c r="A49" s="2">
        <v>30111</v>
      </c>
      <c r="B49" s="2" t="s">
        <v>20</v>
      </c>
    </row>
    <row r="50" spans="1:2" x14ac:dyDescent="0.35">
      <c r="A50" s="2">
        <v>43627</v>
      </c>
      <c r="B50" s="2" t="s">
        <v>12</v>
      </c>
    </row>
    <row r="51" spans="1:2" x14ac:dyDescent="0.35">
      <c r="A51" s="2">
        <v>50514</v>
      </c>
      <c r="B51" s="2" t="s">
        <v>29</v>
      </c>
    </row>
    <row r="52" spans="1:2" x14ac:dyDescent="0.35">
      <c r="A52" s="2">
        <v>60466</v>
      </c>
      <c r="B52" s="2" t="s">
        <v>17</v>
      </c>
    </row>
    <row r="53" spans="1:2" x14ac:dyDescent="0.35">
      <c r="A53" s="2">
        <v>43355</v>
      </c>
      <c r="B53" s="2" t="s">
        <v>29</v>
      </c>
    </row>
    <row r="54" spans="1:2" x14ac:dyDescent="0.35">
      <c r="A54" s="2">
        <v>34592</v>
      </c>
      <c r="B54" s="2" t="s">
        <v>20</v>
      </c>
    </row>
    <row r="55" spans="1:2" x14ac:dyDescent="0.35">
      <c r="A55" s="2">
        <v>58324</v>
      </c>
      <c r="B55" s="2" t="s">
        <v>17</v>
      </c>
    </row>
    <row r="56" spans="1:2" x14ac:dyDescent="0.35">
      <c r="A56" s="2">
        <v>72194</v>
      </c>
      <c r="B56" s="2" t="s">
        <v>29</v>
      </c>
    </row>
    <row r="57" spans="1:2" x14ac:dyDescent="0.35">
      <c r="A57" s="2">
        <v>52055</v>
      </c>
      <c r="B57" s="2" t="s">
        <v>29</v>
      </c>
    </row>
    <row r="58" spans="1:2" x14ac:dyDescent="0.35">
      <c r="A58" s="2">
        <v>64063</v>
      </c>
      <c r="B58" s="2" t="s">
        <v>7</v>
      </c>
    </row>
    <row r="59" spans="1:2" x14ac:dyDescent="0.35">
      <c r="A59" s="2">
        <v>71515</v>
      </c>
      <c r="B59" s="2" t="s">
        <v>20</v>
      </c>
    </row>
    <row r="60" spans="1:2" x14ac:dyDescent="0.35">
      <c r="A60" s="2">
        <v>38571</v>
      </c>
      <c r="B60" s="2" t="s">
        <v>17</v>
      </c>
    </row>
    <row r="61" spans="1:2" x14ac:dyDescent="0.35">
      <c r="A61" s="2">
        <v>58107</v>
      </c>
      <c r="B61" s="2" t="s">
        <v>12</v>
      </c>
    </row>
    <row r="62" spans="1:2" x14ac:dyDescent="0.35">
      <c r="A62" s="2">
        <v>61988</v>
      </c>
      <c r="B62" s="2" t="s">
        <v>17</v>
      </c>
    </row>
    <row r="63" spans="1:2" x14ac:dyDescent="0.35">
      <c r="A63" s="2">
        <v>49014</v>
      </c>
      <c r="B63" s="2" t="s">
        <v>12</v>
      </c>
    </row>
    <row r="64" spans="1:2" x14ac:dyDescent="0.35">
      <c r="A64" s="2">
        <v>40744</v>
      </c>
      <c r="B64" s="2" t="s">
        <v>12</v>
      </c>
    </row>
    <row r="65" spans="1:2" x14ac:dyDescent="0.35">
      <c r="A65" s="2">
        <v>58110</v>
      </c>
      <c r="B65" s="2" t="s">
        <v>17</v>
      </c>
    </row>
    <row r="66" spans="1:2" x14ac:dyDescent="0.35">
      <c r="A66" s="2">
        <v>75947</v>
      </c>
      <c r="B66" s="2" t="s">
        <v>20</v>
      </c>
    </row>
    <row r="67" spans="1:2" x14ac:dyDescent="0.35">
      <c r="A67" s="2">
        <v>37978</v>
      </c>
      <c r="B67" s="2" t="s">
        <v>20</v>
      </c>
    </row>
    <row r="68" spans="1:2" x14ac:dyDescent="0.35">
      <c r="A68" s="2">
        <v>55541</v>
      </c>
      <c r="B68" s="2" t="s">
        <v>20</v>
      </c>
    </row>
    <row r="69" spans="1:2" x14ac:dyDescent="0.35">
      <c r="A69" s="2">
        <v>45508</v>
      </c>
      <c r="B69" s="2" t="s">
        <v>17</v>
      </c>
    </row>
    <row r="70" spans="1:2" x14ac:dyDescent="0.35">
      <c r="A70" s="2">
        <v>30135</v>
      </c>
      <c r="B70" s="2" t="s">
        <v>7</v>
      </c>
    </row>
    <row r="71" spans="1:2" x14ac:dyDescent="0.35">
      <c r="A71" s="2">
        <v>75728</v>
      </c>
      <c r="B71" s="2" t="s">
        <v>7</v>
      </c>
    </row>
    <row r="72" spans="1:2" x14ac:dyDescent="0.35">
      <c r="A72" s="2">
        <v>51724</v>
      </c>
      <c r="B72" s="2" t="s">
        <v>29</v>
      </c>
    </row>
    <row r="73" spans="1:2" x14ac:dyDescent="0.35">
      <c r="A73" s="2">
        <v>77886</v>
      </c>
      <c r="B73" s="2" t="s">
        <v>12</v>
      </c>
    </row>
    <row r="74" spans="1:2" x14ac:dyDescent="0.35">
      <c r="A74" s="2">
        <v>35220</v>
      </c>
      <c r="B74" s="2" t="s">
        <v>20</v>
      </c>
    </row>
    <row r="75" spans="1:2" x14ac:dyDescent="0.35">
      <c r="A75" s="2">
        <v>51321</v>
      </c>
      <c r="B75" s="2" t="s">
        <v>20</v>
      </c>
    </row>
    <row r="76" spans="1:2" x14ac:dyDescent="0.35">
      <c r="A76" s="2">
        <v>61527</v>
      </c>
      <c r="B76" s="2" t="s">
        <v>29</v>
      </c>
    </row>
    <row r="77" spans="1:2" x14ac:dyDescent="0.35">
      <c r="A77" s="2">
        <v>38684</v>
      </c>
      <c r="B77" s="2" t="s">
        <v>20</v>
      </c>
    </row>
    <row r="78" spans="1:2" x14ac:dyDescent="0.35">
      <c r="A78" s="2">
        <v>31005</v>
      </c>
      <c r="B78" s="2" t="s">
        <v>12</v>
      </c>
    </row>
    <row r="79" spans="1:2" x14ac:dyDescent="0.35">
      <c r="A79" s="2">
        <v>44245</v>
      </c>
      <c r="B79" s="2" t="s">
        <v>17</v>
      </c>
    </row>
    <row r="80" spans="1:2" x14ac:dyDescent="0.35">
      <c r="A80" s="2">
        <v>48296</v>
      </c>
      <c r="B80" s="2" t="s">
        <v>29</v>
      </c>
    </row>
    <row r="81" spans="1:2" x14ac:dyDescent="0.35">
      <c r="A81" s="2">
        <v>74413</v>
      </c>
      <c r="B81" s="2" t="s">
        <v>20</v>
      </c>
    </row>
    <row r="82" spans="1:2" x14ac:dyDescent="0.35">
      <c r="A82" s="2">
        <v>76940</v>
      </c>
      <c r="B82" s="2" t="s">
        <v>29</v>
      </c>
    </row>
    <row r="83" spans="1:2" x14ac:dyDescent="0.35">
      <c r="A83" s="2">
        <v>64523</v>
      </c>
      <c r="B83" s="2" t="s">
        <v>12</v>
      </c>
    </row>
    <row r="84" spans="1:2" x14ac:dyDescent="0.35">
      <c r="A84" s="2">
        <v>38871</v>
      </c>
      <c r="B84" s="2" t="s">
        <v>17</v>
      </c>
    </row>
    <row r="85" spans="1:2" x14ac:dyDescent="0.35">
      <c r="A85" s="2">
        <v>39090</v>
      </c>
      <c r="B85" s="2" t="s">
        <v>20</v>
      </c>
    </row>
    <row r="86" spans="1:2" x14ac:dyDescent="0.35">
      <c r="A86" s="2">
        <v>65939</v>
      </c>
      <c r="B86" s="2" t="s">
        <v>17</v>
      </c>
    </row>
    <row r="87" spans="1:2" x14ac:dyDescent="0.35">
      <c r="A87" s="2">
        <v>60367</v>
      </c>
      <c r="B87" s="2" t="s">
        <v>29</v>
      </c>
    </row>
    <row r="88" spans="1:2" x14ac:dyDescent="0.35">
      <c r="A88" s="2">
        <v>44276</v>
      </c>
      <c r="B88" s="2" t="s">
        <v>17</v>
      </c>
    </row>
    <row r="89" spans="1:2" x14ac:dyDescent="0.35">
      <c r="A89" s="2">
        <v>50630</v>
      </c>
      <c r="B89" s="2" t="s">
        <v>29</v>
      </c>
    </row>
    <row r="90" spans="1:2" x14ac:dyDescent="0.35">
      <c r="A90" s="2">
        <v>44082</v>
      </c>
      <c r="B90" s="2" t="s">
        <v>29</v>
      </c>
    </row>
    <row r="91" spans="1:2" x14ac:dyDescent="0.35">
      <c r="A91" s="2">
        <v>46592</v>
      </c>
      <c r="B91" s="2" t="s">
        <v>20</v>
      </c>
    </row>
    <row r="92" spans="1:2" x14ac:dyDescent="0.35">
      <c r="A92" s="2">
        <v>59613</v>
      </c>
      <c r="B92" s="2" t="s">
        <v>20</v>
      </c>
    </row>
    <row r="93" spans="1:2" x14ac:dyDescent="0.35">
      <c r="A93" s="2">
        <v>58254</v>
      </c>
      <c r="B93" s="2" t="s">
        <v>12</v>
      </c>
    </row>
    <row r="94" spans="1:2" x14ac:dyDescent="0.35">
      <c r="A94" s="2">
        <v>32448</v>
      </c>
      <c r="B94" s="2" t="s">
        <v>12</v>
      </c>
    </row>
    <row r="95" spans="1:2" x14ac:dyDescent="0.35">
      <c r="A95" s="2">
        <v>67377</v>
      </c>
      <c r="B95" s="2" t="s">
        <v>12</v>
      </c>
    </row>
    <row r="96" spans="1:2" x14ac:dyDescent="0.35">
      <c r="A96" s="2">
        <v>66570</v>
      </c>
      <c r="B96" s="2" t="s">
        <v>12</v>
      </c>
    </row>
    <row r="97" spans="1:2" x14ac:dyDescent="0.35">
      <c r="A97" s="2">
        <v>40862</v>
      </c>
      <c r="B97" s="2" t="s">
        <v>20</v>
      </c>
    </row>
    <row r="98" spans="1:2" x14ac:dyDescent="0.35">
      <c r="A98" s="2">
        <v>37827</v>
      </c>
      <c r="B98" s="2" t="s">
        <v>17</v>
      </c>
    </row>
    <row r="99" spans="1:2" x14ac:dyDescent="0.35">
      <c r="A99" s="2">
        <v>65539</v>
      </c>
      <c r="B99" s="2" t="s">
        <v>12</v>
      </c>
    </row>
    <row r="100" spans="1:2" x14ac:dyDescent="0.35">
      <c r="A100" s="2">
        <v>43063</v>
      </c>
      <c r="B100" s="2" t="s">
        <v>20</v>
      </c>
    </row>
    <row r="101" spans="1:2" x14ac:dyDescent="0.35">
      <c r="A101" s="2">
        <v>76115</v>
      </c>
      <c r="B101" s="2" t="s">
        <v>12</v>
      </c>
    </row>
    <row r="102" spans="1:2" x14ac:dyDescent="0.35">
      <c r="A102" s="2">
        <v>79682</v>
      </c>
      <c r="B102" s="2" t="s">
        <v>12</v>
      </c>
    </row>
    <row r="103" spans="1:2" x14ac:dyDescent="0.35">
      <c r="A103" s="2">
        <v>62476</v>
      </c>
      <c r="B103" s="2" t="s">
        <v>7</v>
      </c>
    </row>
    <row r="104" spans="1:2" x14ac:dyDescent="0.35">
      <c r="A104" s="2">
        <v>74601</v>
      </c>
      <c r="B104" s="2" t="s">
        <v>7</v>
      </c>
    </row>
    <row r="105" spans="1:2" x14ac:dyDescent="0.35">
      <c r="A105" s="2">
        <v>40856</v>
      </c>
      <c r="B105" s="2" t="s">
        <v>12</v>
      </c>
    </row>
    <row r="106" spans="1:2" x14ac:dyDescent="0.35">
      <c r="A106" s="2">
        <v>47261</v>
      </c>
      <c r="B106" s="2" t="s">
        <v>17</v>
      </c>
    </row>
    <row r="107" spans="1:2" x14ac:dyDescent="0.35">
      <c r="A107" s="2">
        <v>43021</v>
      </c>
      <c r="B107" s="2" t="s">
        <v>20</v>
      </c>
    </row>
    <row r="108" spans="1:2" x14ac:dyDescent="0.35">
      <c r="A108" s="2">
        <v>43933</v>
      </c>
      <c r="B108" s="2" t="s">
        <v>20</v>
      </c>
    </row>
    <row r="109" spans="1:2" x14ac:dyDescent="0.35">
      <c r="A109" s="2">
        <v>41324</v>
      </c>
      <c r="B109" s="2" t="s">
        <v>7</v>
      </c>
    </row>
    <row r="110" spans="1:2" x14ac:dyDescent="0.35">
      <c r="A110" s="2">
        <v>43941</v>
      </c>
      <c r="B110" s="2" t="s">
        <v>20</v>
      </c>
    </row>
    <row r="111" spans="1:2" x14ac:dyDescent="0.35">
      <c r="A111" s="2">
        <v>72463</v>
      </c>
      <c r="B111" s="2" t="s">
        <v>29</v>
      </c>
    </row>
    <row r="112" spans="1:2" x14ac:dyDescent="0.35">
      <c r="A112" s="2">
        <v>33591</v>
      </c>
      <c r="B112" s="2" t="s">
        <v>17</v>
      </c>
    </row>
    <row r="113" spans="1:2" x14ac:dyDescent="0.35">
      <c r="A113" s="2">
        <v>39047</v>
      </c>
      <c r="B113" s="2" t="s">
        <v>20</v>
      </c>
    </row>
    <row r="114" spans="1:2" x14ac:dyDescent="0.35">
      <c r="A114" s="2">
        <v>67255</v>
      </c>
      <c r="B114" s="2" t="s">
        <v>29</v>
      </c>
    </row>
    <row r="115" spans="1:2" x14ac:dyDescent="0.35">
      <c r="A115" s="2">
        <v>37610</v>
      </c>
      <c r="B115" s="2" t="s">
        <v>20</v>
      </c>
    </row>
    <row r="116" spans="1:2" x14ac:dyDescent="0.35">
      <c r="A116" s="2">
        <v>72740</v>
      </c>
      <c r="B116" s="2" t="s">
        <v>7</v>
      </c>
    </row>
    <row r="117" spans="1:2" x14ac:dyDescent="0.35">
      <c r="A117" s="2">
        <v>70516</v>
      </c>
      <c r="B117" s="2" t="s">
        <v>7</v>
      </c>
    </row>
    <row r="118" spans="1:2" x14ac:dyDescent="0.35">
      <c r="A118" s="2">
        <v>54788</v>
      </c>
      <c r="B118" s="2" t="s">
        <v>20</v>
      </c>
    </row>
    <row r="119" spans="1:2" x14ac:dyDescent="0.35">
      <c r="A119" s="2">
        <v>32584</v>
      </c>
      <c r="B119" s="2" t="s">
        <v>29</v>
      </c>
    </row>
    <row r="120" spans="1:2" x14ac:dyDescent="0.35">
      <c r="A120" s="2">
        <v>56707</v>
      </c>
      <c r="B120" s="2" t="s">
        <v>17</v>
      </c>
    </row>
    <row r="121" spans="1:2" x14ac:dyDescent="0.35">
      <c r="A121" s="2">
        <v>73126</v>
      </c>
      <c r="B121" s="2" t="s">
        <v>20</v>
      </c>
    </row>
    <row r="122" spans="1:2" x14ac:dyDescent="0.35">
      <c r="A122" s="2">
        <v>57750</v>
      </c>
      <c r="B122" s="2" t="s">
        <v>7</v>
      </c>
    </row>
    <row r="123" spans="1:2" x14ac:dyDescent="0.35">
      <c r="A123" s="2">
        <v>62476</v>
      </c>
      <c r="B123" s="2" t="s">
        <v>20</v>
      </c>
    </row>
    <row r="124" spans="1:2" x14ac:dyDescent="0.35">
      <c r="A124" s="2">
        <v>53691</v>
      </c>
      <c r="B124" s="2" t="s">
        <v>7</v>
      </c>
    </row>
    <row r="125" spans="1:2" x14ac:dyDescent="0.35">
      <c r="A125" s="2">
        <v>32296</v>
      </c>
      <c r="B125" s="2" t="s">
        <v>17</v>
      </c>
    </row>
    <row r="126" spans="1:2" x14ac:dyDescent="0.35">
      <c r="A126" s="2">
        <v>60772</v>
      </c>
      <c r="B126" s="2" t="s">
        <v>17</v>
      </c>
    </row>
    <row r="127" spans="1:2" x14ac:dyDescent="0.35">
      <c r="A127" s="2">
        <v>79060</v>
      </c>
      <c r="B127" s="2" t="s">
        <v>29</v>
      </c>
    </row>
    <row r="128" spans="1:2" x14ac:dyDescent="0.35">
      <c r="A128" s="2">
        <v>58083</v>
      </c>
      <c r="B128" s="2" t="s">
        <v>17</v>
      </c>
    </row>
    <row r="129" spans="1:2" x14ac:dyDescent="0.35">
      <c r="A129" s="2">
        <v>74168</v>
      </c>
      <c r="B129" s="2" t="s">
        <v>17</v>
      </c>
    </row>
    <row r="130" spans="1:2" x14ac:dyDescent="0.35">
      <c r="A130" s="2">
        <v>37109</v>
      </c>
      <c r="B130" s="2" t="s">
        <v>7</v>
      </c>
    </row>
    <row r="131" spans="1:2" x14ac:dyDescent="0.35">
      <c r="A131" s="2">
        <v>42519</v>
      </c>
      <c r="B131" s="2" t="s">
        <v>12</v>
      </c>
    </row>
    <row r="132" spans="1:2" x14ac:dyDescent="0.35">
      <c r="A132" s="2">
        <v>35096</v>
      </c>
      <c r="B132" s="2" t="s">
        <v>29</v>
      </c>
    </row>
    <row r="133" spans="1:2" x14ac:dyDescent="0.35">
      <c r="A133" s="2">
        <v>42158</v>
      </c>
      <c r="B133" s="2" t="s">
        <v>7</v>
      </c>
    </row>
    <row r="134" spans="1:2" x14ac:dyDescent="0.35">
      <c r="A134" s="2">
        <v>74324</v>
      </c>
      <c r="B134" s="2" t="s">
        <v>7</v>
      </c>
    </row>
    <row r="135" spans="1:2" x14ac:dyDescent="0.35">
      <c r="A135" s="2">
        <v>43241</v>
      </c>
      <c r="B135" s="2" t="s">
        <v>29</v>
      </c>
    </row>
    <row r="136" spans="1:2" x14ac:dyDescent="0.35">
      <c r="A136" s="2">
        <v>72907</v>
      </c>
      <c r="B136" s="2" t="s">
        <v>12</v>
      </c>
    </row>
    <row r="137" spans="1:2" x14ac:dyDescent="0.35">
      <c r="A137" s="2">
        <v>43747</v>
      </c>
      <c r="B137" s="2" t="s">
        <v>29</v>
      </c>
    </row>
    <row r="138" spans="1:2" x14ac:dyDescent="0.35">
      <c r="A138" s="2">
        <v>46491</v>
      </c>
      <c r="B138" s="2" t="s">
        <v>17</v>
      </c>
    </row>
    <row r="139" spans="1:2" x14ac:dyDescent="0.35">
      <c r="A139" s="2">
        <v>47731</v>
      </c>
      <c r="B139" s="2" t="s">
        <v>7</v>
      </c>
    </row>
    <row r="140" spans="1:2" x14ac:dyDescent="0.35">
      <c r="A140" s="2">
        <v>69901</v>
      </c>
      <c r="B140" s="2" t="s">
        <v>17</v>
      </c>
    </row>
    <row r="141" spans="1:2" x14ac:dyDescent="0.35">
      <c r="A141" s="2">
        <v>78937</v>
      </c>
      <c r="B141" s="2" t="s">
        <v>12</v>
      </c>
    </row>
    <row r="142" spans="1:2" x14ac:dyDescent="0.35">
      <c r="A142" s="2">
        <v>74925</v>
      </c>
      <c r="B142" s="2" t="s">
        <v>20</v>
      </c>
    </row>
    <row r="143" spans="1:2" x14ac:dyDescent="0.35">
      <c r="A143" s="2">
        <v>58486</v>
      </c>
      <c r="B143" s="2" t="s">
        <v>7</v>
      </c>
    </row>
    <row r="144" spans="1:2" x14ac:dyDescent="0.35">
      <c r="A144" s="2">
        <v>64296</v>
      </c>
      <c r="B144" s="2" t="s">
        <v>17</v>
      </c>
    </row>
    <row r="145" spans="1:2" x14ac:dyDescent="0.35">
      <c r="A145" s="2">
        <v>45459</v>
      </c>
      <c r="B145" s="2" t="s">
        <v>12</v>
      </c>
    </row>
    <row r="146" spans="1:2" x14ac:dyDescent="0.35">
      <c r="A146" s="2">
        <v>48643</v>
      </c>
      <c r="B146" s="2" t="s">
        <v>12</v>
      </c>
    </row>
    <row r="147" spans="1:2" x14ac:dyDescent="0.35">
      <c r="A147" s="2">
        <v>30655</v>
      </c>
      <c r="B147" s="2" t="s">
        <v>12</v>
      </c>
    </row>
    <row r="148" spans="1:2" x14ac:dyDescent="0.35">
      <c r="A148" s="2">
        <v>40055</v>
      </c>
      <c r="B148" s="2" t="s">
        <v>29</v>
      </c>
    </row>
    <row r="149" spans="1:2" x14ac:dyDescent="0.35">
      <c r="A149" s="2">
        <v>61996</v>
      </c>
      <c r="B149" s="2" t="s">
        <v>12</v>
      </c>
    </row>
    <row r="150" spans="1:2" x14ac:dyDescent="0.35">
      <c r="A150" s="2">
        <v>74165</v>
      </c>
      <c r="B150" s="2" t="s">
        <v>12</v>
      </c>
    </row>
    <row r="151" spans="1:2" x14ac:dyDescent="0.35">
      <c r="A151" s="2">
        <v>70831</v>
      </c>
      <c r="B151" s="2" t="s">
        <v>20</v>
      </c>
    </row>
    <row r="152" spans="1:2" x14ac:dyDescent="0.35">
      <c r="A152" s="2">
        <v>64877</v>
      </c>
      <c r="B152" s="2" t="s">
        <v>29</v>
      </c>
    </row>
    <row r="153" spans="1:2" x14ac:dyDescent="0.35">
      <c r="A153" s="2">
        <v>68905</v>
      </c>
      <c r="B153" s="2" t="s">
        <v>20</v>
      </c>
    </row>
    <row r="154" spans="1:2" x14ac:dyDescent="0.35">
      <c r="A154" s="2">
        <v>61268</v>
      </c>
      <c r="B154" s="2" t="s">
        <v>7</v>
      </c>
    </row>
    <row r="155" spans="1:2" x14ac:dyDescent="0.35">
      <c r="A155" s="2">
        <v>45143</v>
      </c>
      <c r="B155" s="2" t="s">
        <v>7</v>
      </c>
    </row>
    <row r="156" spans="1:2" x14ac:dyDescent="0.35">
      <c r="A156" s="2">
        <v>64181</v>
      </c>
      <c r="B156" s="2" t="s">
        <v>29</v>
      </c>
    </row>
    <row r="157" spans="1:2" x14ac:dyDescent="0.35">
      <c r="A157" s="2">
        <v>58898</v>
      </c>
      <c r="B157" s="2" t="s">
        <v>12</v>
      </c>
    </row>
    <row r="158" spans="1:2" x14ac:dyDescent="0.35">
      <c r="A158" s="2">
        <v>67654</v>
      </c>
      <c r="B158" s="2" t="s">
        <v>17</v>
      </c>
    </row>
    <row r="159" spans="1:2" x14ac:dyDescent="0.35">
      <c r="A159" s="2">
        <v>60860</v>
      </c>
      <c r="B159" s="2" t="s">
        <v>29</v>
      </c>
    </row>
    <row r="160" spans="1:2" x14ac:dyDescent="0.35">
      <c r="A160" s="2">
        <v>61305</v>
      </c>
      <c r="B160" s="2" t="s">
        <v>20</v>
      </c>
    </row>
    <row r="161" spans="1:2" x14ac:dyDescent="0.35">
      <c r="A161" s="2">
        <v>65012</v>
      </c>
      <c r="B161" s="2" t="s">
        <v>20</v>
      </c>
    </row>
    <row r="162" spans="1:2" x14ac:dyDescent="0.35">
      <c r="A162" s="2">
        <v>77402</v>
      </c>
      <c r="B162" s="2" t="s">
        <v>7</v>
      </c>
    </row>
    <row r="163" spans="1:2" x14ac:dyDescent="0.35">
      <c r="A163" s="2">
        <v>48827</v>
      </c>
      <c r="B163" s="2" t="s">
        <v>29</v>
      </c>
    </row>
    <row r="164" spans="1:2" x14ac:dyDescent="0.35">
      <c r="A164" s="2">
        <v>39475</v>
      </c>
      <c r="B164" s="2" t="s">
        <v>29</v>
      </c>
    </row>
    <row r="165" spans="1:2" x14ac:dyDescent="0.35">
      <c r="A165" s="2">
        <v>33511</v>
      </c>
      <c r="B165" s="2" t="s">
        <v>12</v>
      </c>
    </row>
    <row r="166" spans="1:2" x14ac:dyDescent="0.35">
      <c r="A166" s="2">
        <v>53198</v>
      </c>
      <c r="B166" s="2" t="s">
        <v>17</v>
      </c>
    </row>
    <row r="167" spans="1:2" x14ac:dyDescent="0.35">
      <c r="A167" s="2">
        <v>78013</v>
      </c>
      <c r="B167" s="2" t="s">
        <v>20</v>
      </c>
    </row>
    <row r="168" spans="1:2" x14ac:dyDescent="0.35">
      <c r="A168" s="2">
        <v>58229</v>
      </c>
      <c r="B168" s="2" t="s">
        <v>12</v>
      </c>
    </row>
    <row r="169" spans="1:2" x14ac:dyDescent="0.35">
      <c r="A169" s="2">
        <v>43487</v>
      </c>
      <c r="B169" s="2" t="s">
        <v>17</v>
      </c>
    </row>
    <row r="170" spans="1:2" x14ac:dyDescent="0.35">
      <c r="A170" s="2">
        <v>66075</v>
      </c>
      <c r="B170" s="2" t="s">
        <v>17</v>
      </c>
    </row>
    <row r="171" spans="1:2" x14ac:dyDescent="0.35">
      <c r="A171" s="2">
        <v>75366</v>
      </c>
      <c r="B171" s="2" t="s">
        <v>20</v>
      </c>
    </row>
    <row r="172" spans="1:2" x14ac:dyDescent="0.35">
      <c r="A172" s="2">
        <v>39006</v>
      </c>
      <c r="B172" s="2" t="s">
        <v>20</v>
      </c>
    </row>
    <row r="173" spans="1:2" x14ac:dyDescent="0.35">
      <c r="A173" s="2">
        <v>51182</v>
      </c>
      <c r="B173" s="2" t="s">
        <v>29</v>
      </c>
    </row>
    <row r="174" spans="1:2" x14ac:dyDescent="0.35">
      <c r="A174" s="2">
        <v>67044</v>
      </c>
      <c r="B174" s="2" t="s">
        <v>12</v>
      </c>
    </row>
    <row r="175" spans="1:2" x14ac:dyDescent="0.35">
      <c r="A175" s="2">
        <v>64841</v>
      </c>
      <c r="B175" s="2" t="s">
        <v>29</v>
      </c>
    </row>
    <row r="176" spans="1:2" x14ac:dyDescent="0.35">
      <c r="A176" s="2">
        <v>72477</v>
      </c>
      <c r="B176" s="2" t="s">
        <v>7</v>
      </c>
    </row>
    <row r="177" spans="1:2" x14ac:dyDescent="0.35">
      <c r="A177" s="2">
        <v>35473</v>
      </c>
      <c r="B177" s="2" t="s">
        <v>7</v>
      </c>
    </row>
    <row r="178" spans="1:2" x14ac:dyDescent="0.35">
      <c r="A178" s="2">
        <v>35951</v>
      </c>
      <c r="B178" s="2" t="s">
        <v>20</v>
      </c>
    </row>
    <row r="179" spans="1:2" x14ac:dyDescent="0.35">
      <c r="A179" s="2">
        <v>44599</v>
      </c>
      <c r="B179" s="2" t="s">
        <v>29</v>
      </c>
    </row>
    <row r="180" spans="1:2" x14ac:dyDescent="0.35">
      <c r="A180" s="2">
        <v>34957</v>
      </c>
      <c r="B180" s="2" t="s">
        <v>7</v>
      </c>
    </row>
    <row r="181" spans="1:2" x14ac:dyDescent="0.35">
      <c r="A181" s="2">
        <v>42559</v>
      </c>
      <c r="B181" s="2" t="s">
        <v>17</v>
      </c>
    </row>
    <row r="182" spans="1:2" x14ac:dyDescent="0.35">
      <c r="A182" s="2">
        <v>56023</v>
      </c>
      <c r="B182" s="2" t="s">
        <v>12</v>
      </c>
    </row>
    <row r="183" spans="1:2" x14ac:dyDescent="0.35">
      <c r="A183" s="2">
        <v>44123</v>
      </c>
      <c r="B183" s="2" t="s">
        <v>12</v>
      </c>
    </row>
    <row r="184" spans="1:2" x14ac:dyDescent="0.35">
      <c r="A184" s="2">
        <v>31425</v>
      </c>
      <c r="B184" s="2" t="s">
        <v>12</v>
      </c>
    </row>
    <row r="185" spans="1:2" x14ac:dyDescent="0.35">
      <c r="A185" s="2">
        <v>77111</v>
      </c>
      <c r="B185" s="2" t="s">
        <v>17</v>
      </c>
    </row>
    <row r="186" spans="1:2" x14ac:dyDescent="0.35">
      <c r="A186" s="2">
        <v>49236</v>
      </c>
      <c r="B186" s="2" t="s">
        <v>12</v>
      </c>
    </row>
    <row r="187" spans="1:2" x14ac:dyDescent="0.35">
      <c r="A187" s="2">
        <v>73975</v>
      </c>
      <c r="B187" s="2" t="s">
        <v>20</v>
      </c>
    </row>
    <row r="188" spans="1:2" x14ac:dyDescent="0.35">
      <c r="A188" s="2">
        <v>56023</v>
      </c>
      <c r="B188" s="2" t="s">
        <v>17</v>
      </c>
    </row>
    <row r="189" spans="1:2" x14ac:dyDescent="0.35">
      <c r="A189" s="2">
        <v>41548</v>
      </c>
      <c r="B189" s="2" t="s">
        <v>17</v>
      </c>
    </row>
    <row r="190" spans="1:2" x14ac:dyDescent="0.35">
      <c r="A190" s="2">
        <v>78838</v>
      </c>
      <c r="B190" s="2" t="s">
        <v>17</v>
      </c>
    </row>
    <row r="191" spans="1:2" x14ac:dyDescent="0.35">
      <c r="A191" s="2">
        <v>37488</v>
      </c>
      <c r="B191" s="2" t="s">
        <v>29</v>
      </c>
    </row>
    <row r="192" spans="1:2" x14ac:dyDescent="0.35">
      <c r="A192" s="2">
        <v>37793</v>
      </c>
      <c r="B192" s="2" t="s">
        <v>20</v>
      </c>
    </row>
    <row r="193" spans="1:2" x14ac:dyDescent="0.35">
      <c r="A193" s="2">
        <v>57691</v>
      </c>
      <c r="B193" s="2" t="s">
        <v>12</v>
      </c>
    </row>
    <row r="194" spans="1:2" x14ac:dyDescent="0.35">
      <c r="A194" s="2">
        <v>44070</v>
      </c>
      <c r="B194" s="2" t="s">
        <v>12</v>
      </c>
    </row>
    <row r="195" spans="1:2" x14ac:dyDescent="0.35">
      <c r="A195" s="2">
        <v>70986</v>
      </c>
      <c r="B195" s="2" t="s">
        <v>17</v>
      </c>
    </row>
    <row r="196" spans="1:2" x14ac:dyDescent="0.35">
      <c r="A196" s="2">
        <v>36513</v>
      </c>
      <c r="B196" s="2" t="s">
        <v>20</v>
      </c>
    </row>
    <row r="197" spans="1:2" x14ac:dyDescent="0.35">
      <c r="A197" s="2">
        <v>35073</v>
      </c>
      <c r="B197" s="2" t="s">
        <v>29</v>
      </c>
    </row>
    <row r="198" spans="1:2" x14ac:dyDescent="0.35">
      <c r="A198" s="2">
        <v>62437</v>
      </c>
      <c r="B198" s="2" t="s">
        <v>7</v>
      </c>
    </row>
    <row r="199" spans="1:2" x14ac:dyDescent="0.35">
      <c r="A199" s="2">
        <v>33873</v>
      </c>
      <c r="B199" s="2" t="s">
        <v>17</v>
      </c>
    </row>
    <row r="200" spans="1:2" x14ac:dyDescent="0.35">
      <c r="A200" s="2">
        <v>72959</v>
      </c>
      <c r="B200" s="2" t="s">
        <v>12</v>
      </c>
    </row>
    <row r="201" spans="1:2" x14ac:dyDescent="0.35">
      <c r="A201" s="2">
        <v>66546</v>
      </c>
      <c r="B201" s="2" t="s">
        <v>20</v>
      </c>
    </row>
  </sheetData>
  <conditionalFormatting sqref="B1:B1048576">
    <cfRule type="duplicateValues" dxfId="8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employee data</vt:lpstr>
      <vt:lpstr>chart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Chauhan</dc:creator>
  <cp:lastModifiedBy>Nikhil Chauhan</cp:lastModifiedBy>
  <dcterms:created xsi:type="dcterms:W3CDTF">2024-07-17T20:17:27Z</dcterms:created>
  <dcterms:modified xsi:type="dcterms:W3CDTF">2024-07-18T18:17:23Z</dcterms:modified>
</cp:coreProperties>
</file>