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xcportal-my.sharepoint.com/personal/b_brahmasainikhilesh_dxc_com/Documents/PROJECTS/assert creation/NER/"/>
    </mc:Choice>
  </mc:AlternateContent>
  <xr:revisionPtr revIDLastSave="38" documentId="13_ncr:1_{3B05F464-5C52-49E9-9084-B60C3DFB06EA}" xr6:coauthVersionLast="47" xr6:coauthVersionMax="47" xr10:uidLastSave="{47220915-7236-423D-A7E4-BB3096E3F3A6}"/>
  <bookViews>
    <workbookView xWindow="160" yWindow="230" windowWidth="19040" windowHeight="9970" xr2:uid="{BFFD0A15-5010-4536-8828-BA64093647ED}"/>
  </bookViews>
  <sheets>
    <sheet name="Basic Life" sheetId="1" r:id="rId1"/>
    <sheet name="Final_Basic_Life_Entities" sheetId="7" r:id="rId2"/>
    <sheet name="Sheet1" sheetId="6" r:id="rId3"/>
    <sheet name="LTD" sheetId="3" r:id="rId4"/>
    <sheet name="Dental" sheetId="4" r:id="rId5"/>
    <sheet name="Dental Network Tiers" sheetId="5" r:id="rId6"/>
  </sheets>
  <definedNames>
    <definedName name="_xlnm._FilterDatabase" localSheetId="0" hidden="1">'Basic Life'!$A$1:$K$43</definedName>
    <definedName name="_xlnm._FilterDatabase" localSheetId="4" hidden="1">Dental!$A$1:$M$173</definedName>
    <definedName name="_xlnm._FilterDatabase" localSheetId="3" hidden="1">LTD!$A$1:$L$117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8" i="4" l="1"/>
  <c r="B124" i="3"/>
  <c r="D185" i="4" l="1"/>
  <c r="D184" i="4"/>
  <c r="D183" i="4"/>
  <c r="B179" i="4"/>
  <c r="B177" i="4"/>
  <c r="B176" i="4"/>
  <c r="B192" i="4"/>
  <c r="D191" i="4" s="1"/>
  <c r="E185" i="4"/>
  <c r="E184" i="4"/>
  <c r="E183" i="4"/>
  <c r="D190" i="4" l="1"/>
  <c r="B180" i="4"/>
  <c r="D189" i="4"/>
  <c r="B137" i="3" l="1"/>
  <c r="D136" i="3" s="1"/>
  <c r="E130" i="3"/>
  <c r="D130" i="3"/>
  <c r="E129" i="3"/>
  <c r="D129" i="3"/>
  <c r="E128" i="3"/>
  <c r="D128" i="3"/>
  <c r="B123" i="3"/>
  <c r="B122" i="3"/>
  <c r="B125" i="3" s="1"/>
  <c r="D134" i="3" l="1"/>
  <c r="D135" i="3"/>
  <c r="D54" i="1" l="1"/>
  <c r="D53" i="1"/>
  <c r="D52" i="1"/>
  <c r="C54" i="1"/>
  <c r="C53" i="1"/>
  <c r="C52" i="1"/>
  <c r="B49" i="1"/>
  <c r="B48" i="1"/>
  <c r="B47" i="1" l="1"/>
  <c r="B60" i="1"/>
  <c r="C59" i="1" s="1"/>
  <c r="C57" i="1" l="1"/>
  <c r="C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Juan Romero</author>
  </authors>
  <commentList>
    <comment ref="H1" authorId="0" shapeId="0" xr:uid="{0E30986A-1078-4D4E-ADAA-896915DFDFA3}">
      <text>
        <r>
          <rPr>
            <b/>
            <sz val="9"/>
            <color indexed="81"/>
            <rFont val="Tahoma"/>
            <family val="2"/>
          </rPr>
          <t>(Multiple examples, so we get the context) - (cut/paste - OR - do you have adobe tool to highlight - OR -  page/section in document)</t>
        </r>
        <r>
          <rPr>
            <sz val="9"/>
            <color indexed="81"/>
            <rFont val="Tahoma"/>
            <family val="2"/>
          </rPr>
          <t xml:space="preserve">
</t>
        </r>
      </text>
    </comment>
    <comment ref="I1" authorId="0" shapeId="0" xr:uid="{4BEF967B-1E78-4376-8989-C7AF02DD2620}">
      <text>
        <r>
          <rPr>
            <b/>
            <sz val="9"/>
            <color indexed="81"/>
            <rFont val="Tahoma"/>
            <family val="2"/>
          </rPr>
          <t xml:space="preserve">(only if you can't cut/paste or highlight)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Juan Romero</author>
  </authors>
  <commentList>
    <comment ref="I1" authorId="0" shapeId="0" xr:uid="{75993E37-124B-489F-B4C3-598AEEF36F48}">
      <text>
        <r>
          <rPr>
            <b/>
            <sz val="9"/>
            <color indexed="81"/>
            <rFont val="Tahoma"/>
            <family val="2"/>
          </rPr>
          <t>(Multiple examples, so we get the context) - (cut/paste - OR - do you have adobe tool to highlight - OR -  page/section in document)</t>
        </r>
        <r>
          <rPr>
            <sz val="9"/>
            <color indexed="81"/>
            <rFont val="Tahoma"/>
            <family val="2"/>
          </rPr>
          <t xml:space="preserve">
</t>
        </r>
      </text>
    </comment>
    <comment ref="J1" authorId="0" shapeId="0" xr:uid="{BCEF72DB-F11A-48FC-A100-354D2996D595}">
      <text>
        <r>
          <rPr>
            <b/>
            <sz val="9"/>
            <color indexed="81"/>
            <rFont val="Tahoma"/>
            <family val="2"/>
          </rPr>
          <t xml:space="preserve">(only if you can't cut/paste or highlight)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Juan Romero</author>
  </authors>
  <commentList>
    <comment ref="I1" authorId="0" shapeId="0" xr:uid="{847AAA62-763A-48ED-9503-34D43F0DA306}">
      <text>
        <r>
          <rPr>
            <b/>
            <sz val="9"/>
            <color indexed="81"/>
            <rFont val="Tahoma"/>
            <family val="2"/>
          </rPr>
          <t>(Multiple examples, so we get the context) - (cut/paste - OR - do you have adobe tool to highlight - OR -  page/section in document)</t>
        </r>
        <r>
          <rPr>
            <sz val="9"/>
            <color indexed="81"/>
            <rFont val="Tahoma"/>
            <family val="2"/>
          </rPr>
          <t xml:space="preserve">
</t>
        </r>
      </text>
    </comment>
    <comment ref="J1" authorId="0" shapeId="0" xr:uid="{BF49E5DB-4114-472B-AA3E-63735AF81214}">
      <text>
        <r>
          <rPr>
            <b/>
            <sz val="9"/>
            <color indexed="81"/>
            <rFont val="Tahoma"/>
            <family val="2"/>
          </rPr>
          <t xml:space="preserve">(only if you can't cut/paste or highlight) </t>
        </r>
        <r>
          <rPr>
            <sz val="9"/>
            <color indexed="81"/>
            <rFont val="Tahoma"/>
            <family val="2"/>
          </rPr>
          <t xml:space="preserve">
</t>
        </r>
      </text>
    </comment>
  </commentList>
</comments>
</file>

<file path=xl/sharedStrings.xml><?xml version="1.0" encoding="utf-8"?>
<sst xmlns="http://schemas.openxmlformats.org/spreadsheetml/2006/main" count="2296" uniqueCount="896">
  <si>
    <t>Basic Life</t>
  </si>
  <si>
    <t>PoC</t>
  </si>
  <si>
    <t>Complexity</t>
  </si>
  <si>
    <t>Guardian Definition</t>
  </si>
  <si>
    <t>Data Element</t>
  </si>
  <si>
    <t>Search Criteria
(Keywords)</t>
  </si>
  <si>
    <t>Possible Synonyms (list or table labels)</t>
  </si>
  <si>
    <t>Open Text</t>
  </si>
  <si>
    <t>MAKE A PULLDOWN LIST - Document Source</t>
  </si>
  <si>
    <t>Potential Pitfalls</t>
  </si>
  <si>
    <t>Additional Comments</t>
  </si>
  <si>
    <t>Evidence of Insurability - 1st Age</t>
  </si>
  <si>
    <t>Employee age where they will be required to submit a health statement</t>
  </si>
  <si>
    <t># number (65, 70, 75, etc)</t>
  </si>
  <si>
    <t>Guaranteed Issue , Evidence of Insurability, EOI, Proof of Good Health, Non-Medical Issue amount</t>
  </si>
  <si>
    <t>*THIS FIELD IS NOT USED
Rare to see multiple EoI age limits</t>
  </si>
  <si>
    <t>Evidence of Insurability - 1st Amount</t>
  </si>
  <si>
    <t>The amount an employee can receive without submitting evidence of insurability or health questionnaire</t>
  </si>
  <si>
    <t># Number - Dollar Amount</t>
  </si>
  <si>
    <t>Do not confuse with the max amount look for keywords.</t>
  </si>
  <si>
    <t xml:space="preserve">*THIS FIELD IS NOT USED
$ amount - if not found, default to full max amount
Maybe in other areas of the booklet
</t>
  </si>
  <si>
    <t>Evidence of Insurability - 2nd Age</t>
  </si>
  <si>
    <t>Evidence of Insurability - 2nd Amount</t>
  </si>
  <si>
    <t>Evidence of Insurability - 3rd Age</t>
  </si>
  <si>
    <t>Evidence of Insurability - 3rd Amount</t>
  </si>
  <si>
    <t>Rounding Rule</t>
  </si>
  <si>
    <t>Field is locked to "Exact dollar amount"</t>
  </si>
  <si>
    <t>Redetermination</t>
  </si>
  <si>
    <t>No</t>
  </si>
  <si>
    <t>Medium</t>
  </si>
  <si>
    <t>the frequency to update the benefit based on the increase of the employees' salaries</t>
  </si>
  <si>
    <t>alphanumeric</t>
  </si>
  <si>
    <t>redetermination</t>
  </si>
  <si>
    <t>Redermination Date</t>
  </si>
  <si>
    <t>When there is a specific date for the redetermination set by the planholder</t>
  </si>
  <si>
    <t>date format (mm/dd)</t>
  </si>
  <si>
    <t>redetermination date</t>
  </si>
  <si>
    <t>ONLY if "Redermination" is a "SPECIFIC DATE"!  EXTREMELY RARE</t>
  </si>
  <si>
    <t>Rate Guarantee</t>
  </si>
  <si>
    <t>Low</t>
  </si>
  <si>
    <t>The length of time that the rate is valid before the renewal process begins</t>
  </si>
  <si>
    <t>alphanumeric (1 year, 2 years)</t>
  </si>
  <si>
    <t>Rate guarantee, rates valid until</t>
  </si>
  <si>
    <t>1st Cutback - Age</t>
  </si>
  <si>
    <t>Yes</t>
  </si>
  <si>
    <t>High</t>
  </si>
  <si>
    <t>As employees age cutback are the schedule which the benefit is reduced.,  (Example:  @ age 65 65% of benefit, @ age 70 50% of benefit)</t>
  </si>
  <si>
    <r>
      <t xml:space="preserve">Number (Age) Percentage (Benefit Reduction)  *Convert to the benefit reduction percentage* (Example:  @ age 65 65% of benefit, @ age 70 50% of benefit - Data Element: </t>
    </r>
    <r>
      <rPr>
        <b/>
        <sz val="11"/>
        <color rgb="FF000000"/>
        <rFont val="Effra"/>
        <family val="2"/>
      </rPr>
      <t xml:space="preserve">35% </t>
    </r>
    <r>
      <rPr>
        <sz val="11"/>
        <color rgb="FF000000"/>
        <rFont val="Effra"/>
        <family val="2"/>
      </rPr>
      <t xml:space="preserve">(100%-65%=35%) </t>
    </r>
    <r>
      <rPr>
        <b/>
        <sz val="11"/>
        <color rgb="FF000000"/>
        <rFont val="Effra"/>
        <family val="2"/>
      </rPr>
      <t>at age</t>
    </r>
    <r>
      <rPr>
        <sz val="11"/>
        <color rgb="FF000000"/>
        <rFont val="Effra"/>
        <family val="2"/>
      </rPr>
      <t xml:space="preserve"> </t>
    </r>
    <r>
      <rPr>
        <b/>
        <sz val="11"/>
        <color rgb="FF000000"/>
        <rFont val="Effra"/>
        <family val="2"/>
      </rPr>
      <t xml:space="preserve">65 </t>
    </r>
    <r>
      <rPr>
        <sz val="11"/>
        <color rgb="FF000000"/>
        <rFont val="Effra"/>
        <family val="2"/>
      </rPr>
      <t>,</t>
    </r>
    <r>
      <rPr>
        <b/>
        <sz val="11"/>
        <color rgb="FF000000"/>
        <rFont val="Effra"/>
        <family val="2"/>
      </rPr>
      <t xml:space="preserve"> 50%</t>
    </r>
    <r>
      <rPr>
        <sz val="11"/>
        <color rgb="FF000000"/>
        <rFont val="Effra"/>
        <family val="2"/>
      </rPr>
      <t xml:space="preserve"> (100%-50%=50%) </t>
    </r>
    <r>
      <rPr>
        <b/>
        <sz val="11"/>
        <color rgb="FF000000"/>
        <rFont val="Effra"/>
        <family val="2"/>
      </rPr>
      <t>at age 70.</t>
    </r>
  </si>
  <si>
    <t>Benefit Reductions Due to Age, Age Reduction Schedule, If you are age X and older. Cutbacks, Age Based Reductions</t>
  </si>
  <si>
    <t>Benefit Reductions Due to Age</t>
  </si>
  <si>
    <t xml:space="preserve">Could be a paragraph that provides the reduction amount or cutback.  </t>
  </si>
  <si>
    <t>"to" will indicate cutback, etc.) - Sometime it provides the actual benefit reduction percentage and sometimes it provides the benefit amount which requires a quick conversion to the correct benefit reduction percentage.  Can potential have up to 5 levels of cutbacks. *Common to see 1-4.</t>
  </si>
  <si>
    <t>1st Cutback - Pct</t>
  </si>
  <si>
    <t>2nd Cutback - Age</t>
  </si>
  <si>
    <t>2nd Cutback - Pct</t>
  </si>
  <si>
    <t>3rd Cutback - Age</t>
  </si>
  <si>
    <t>3rd Cutback - Pct</t>
  </si>
  <si>
    <t>4th Cutback - Age</t>
  </si>
  <si>
    <t>4th Cutback - Pct</t>
  </si>
  <si>
    <t>Waiver of Premium</t>
  </si>
  <si>
    <t xml:space="preserve">If policyholder is deemed totally disabled under the policy AND has been continuously disabled for the elimination period (3 months, 6 months,  9 months,etc), we will waiver their life premiums. </t>
  </si>
  <si>
    <t>Text: when the waiver of premium will be extended to or end</t>
  </si>
  <si>
    <t>Waiver, Premium, Elimination, Period, Waiting Period.  Totally Disabled.  Life Assist, Activities of Daily Living (ADL).</t>
  </si>
  <si>
    <t>This data element could be located in different areas of the booklet.  Example:  Mentioned elimination/waiting period in waiver of premium but the element is located under elimination period or waiting period in different section of the booklet (Check in definitions section).  Life Assist - ADL- to age 65 -   
Some carriers (i.e. Met Life) may  refer to it as continuation waiting period.</t>
  </si>
  <si>
    <t xml:space="preserve">Also, for the waiver of premium, I looked at the Met booklet again (attached) – it’s found on pages 55-56. We should be looking for continuation while “totally disabled.” There is a “continuation waiting period” = our Elimination Period (9) and “Date Continuation Ends” for our Coverage Termination Age (65 – under 5. In Met’s book). … for us, when we choose certain items in the first drop down, it defaults the term age – those two work together. The other difference is Life Assist (versus just waiver) meaning we pay out a portion of the life benefit due to severe disability. </t>
  </si>
  <si>
    <t>Coverage Termination Age</t>
  </si>
  <si>
    <t>Termination age for the Waiver of Premium benefit.  The age when an employee’s Waiver of Premium benefit will end​.</t>
  </si>
  <si>
    <t>numeric (65, 70)</t>
  </si>
  <si>
    <t>Employee termination age, termination age, "immediately prior to the insured's 65th birthday"</t>
  </si>
  <si>
    <t>Elimination Period</t>
  </si>
  <si>
    <t>Elimination period for the Waiver of Premium benefit.  The number of months an employee must be disabled prior to the Waiver of Premium benefit beginning​</t>
  </si>
  <si>
    <t>alphanumeric (3, 6, 9, 12 months; 1 year)</t>
  </si>
  <si>
    <t>Waiver of Premium Elimination Period, Elimination Period, Totally Disabled</t>
  </si>
  <si>
    <t>Values of [0, 3, 6, 9, 12]</t>
  </si>
  <si>
    <t>Acceleration Max %</t>
  </si>
  <si>
    <t>benefit allows employees who are diagnosed as being terminally ill to receive a portion of their life benefit before they become deceased</t>
  </si>
  <si>
    <t>percentage (50%, 75%)</t>
  </si>
  <si>
    <r>
      <t xml:space="preserve">accelaration/accelerated percent, acceleration/accelerated percentage, accelerated life max %, </t>
    </r>
    <r>
      <rPr>
        <sz val="11"/>
        <color rgb="FF7030A0"/>
        <rFont val="Effra"/>
        <family val="2"/>
      </rPr>
      <t>terminal illness benefit</t>
    </r>
    <r>
      <rPr>
        <sz val="11"/>
        <color theme="1"/>
        <rFont val="Effra"/>
        <family val="2"/>
      </rPr>
      <t>,</t>
    </r>
    <r>
      <rPr>
        <sz val="11"/>
        <color rgb="FF7030A0"/>
        <rFont val="Effra"/>
        <family val="2"/>
      </rPr>
      <t xml:space="preserve"> living benefit</t>
    </r>
    <r>
      <rPr>
        <sz val="11"/>
        <color theme="1"/>
        <rFont val="Effra"/>
        <family val="2"/>
      </rPr>
      <t>s</t>
    </r>
    <r>
      <rPr>
        <sz val="11"/>
        <color rgb="FF7030A0"/>
        <rFont val="Effra"/>
        <family val="2"/>
      </rPr>
      <t>, accelerated death benefit</t>
    </r>
  </si>
  <si>
    <t>Acceleration Max Amount</t>
  </si>
  <si>
    <t># Number - Dollar Amount ($ not needed)</t>
  </si>
  <si>
    <r>
      <t>Accelerated Benefit Amount, Accelerated Benefit Maximum/Max Amount,</t>
    </r>
    <r>
      <rPr>
        <sz val="11"/>
        <color rgb="FF7030A0"/>
        <rFont val="Effra"/>
        <family val="2"/>
      </rPr>
      <t xml:space="preserve"> terminal illness benefit, living benefits, accelerated death benefit</t>
    </r>
  </si>
  <si>
    <t>Benefit Maximum
Conversion &amp; Portability Max
Continuation option max benefits
Basic Life &amp; AD&amp;D MAX might not match</t>
  </si>
  <si>
    <t>Portability</t>
  </si>
  <si>
    <t>Allows employee to continue coverage after termination of employment.</t>
  </si>
  <si>
    <t>Text: "Yes",  "No"</t>
  </si>
  <si>
    <t>Portability, Port</t>
  </si>
  <si>
    <t>Do not confuse with conversion.</t>
  </si>
  <si>
    <t>If not found please default to "N0"
might be listed together with conversion, when coverage ends, listed in area where it talks about termination.  Continuation of coverage.</t>
  </si>
  <si>
    <t>Life Benefit Flat Amount</t>
  </si>
  <si>
    <t>Maximum dollar amount an employee can receive for Life Benefits.</t>
  </si>
  <si>
    <t>Benefit Amount , Benefit Amount, Group Term Life Benefit Amount, Maximum, Life Benefit</t>
  </si>
  <si>
    <t>Benefit Amount GTL/Benefit Amount AD&amp;D, Benefit Amount</t>
  </si>
  <si>
    <t>Accelerated Benefits Max 
Conversion &amp; Portability Max
Continuation option max benefits
Basic Life &amp; AD&amp;D MAX might not match</t>
  </si>
  <si>
    <t>Basic Life Insurance Section - Schedule of Benefits - Summary of Benefits</t>
  </si>
  <si>
    <t>Percent of Salary</t>
  </si>
  <si>
    <t>For members amount is either a flat dollar amount or a % of salary - which is a calculation.  Example 2X  your annual earnings.</t>
  </si>
  <si>
    <t xml:space="preserve">Return  word "Flat" or the actual % of salary (Example: 200%) </t>
  </si>
  <si>
    <t>2 times, salary, basic annual earnings, percentage.  2X, 3X 200%, 300%, 1.5 times salary.  Amount of Insurance</t>
  </si>
  <si>
    <t>Amount is the increment.  Increment is flat
Do not return spouse or dependent benefit - employee only</t>
  </si>
  <si>
    <t>Basic Life Insurance Section - Schedule of Benefits - Summary of Benefits
Flat or see % of salary 
Default flat is nothing is returned.
Note: Always on the same page as the Max benefit.  Schedule of Benefits</t>
  </si>
  <si>
    <t>Salary Adjustment</t>
  </si>
  <si>
    <t>This field increases or decreases an employee’s percent of salary benefit by a flat amount.  If the salary adjustment decreases the benefit, include a minus (-) symbol followed by the amount.</t>
  </si>
  <si>
    <t>plus (dollar amount)</t>
  </si>
  <si>
    <t>Found with the description of the Benefit Maximum</t>
  </si>
  <si>
    <t>Percent of Salary Rounding Rule</t>
  </si>
  <si>
    <t>After the employee’s percent of salary benefit is calculated, it is rounded based on the rounding rule.</t>
  </si>
  <si>
    <t>Text: "next higher (dollar amount)"</t>
  </si>
  <si>
    <t>next higher mulitple of $1,000</t>
  </si>
  <si>
    <t>Maximum</t>
  </si>
  <si>
    <t>Minimum</t>
  </si>
  <si>
    <t>Minimum benefit amount an employee can receive for Life Benefits</t>
  </si>
  <si>
    <t xml:space="preserve"> Minimum Benefit Amount , Minimum Amount, Minimum</t>
  </si>
  <si>
    <t>Maximum benefit amount, 
benefit amount 
Accelerated Benefits Max 
Conversion &amp; Portability Max
Continuation option max benefits
Basic Life &amp; AD&amp;D MAX might not match</t>
  </si>
  <si>
    <t>AD&amp;D Benefit</t>
  </si>
  <si>
    <t>Accidental Death and Dismemberment</t>
  </si>
  <si>
    <t>Text</t>
  </si>
  <si>
    <t>AD&amp;D</t>
  </si>
  <si>
    <r>
      <t xml:space="preserve">Need to identify if this will be STANDARD AD&amp;D or ENHANCED AD&amp;D
</t>
    </r>
    <r>
      <rPr>
        <b/>
        <u/>
        <sz val="11"/>
        <color theme="1"/>
        <rFont val="Effra"/>
        <family val="2"/>
      </rPr>
      <t>ENHANCED AD&amp;D</t>
    </r>
    <r>
      <rPr>
        <sz val="11"/>
        <color theme="1"/>
        <rFont val="Effra"/>
        <family val="2"/>
      </rPr>
      <t xml:space="preserve"> includes Day Care Expense, Child Education, Sousal Education 7 Retraining, Third Degree Burns, Helmet, Workplace Assault, Rahabilitation, Adaptive Home/Vehicle</t>
    </r>
  </si>
  <si>
    <t>Ratio to Life Benefit</t>
  </si>
  <si>
    <t>ratio of the AD&amp;D Benefit max to the Life Benefit Max</t>
  </si>
  <si>
    <t>number (100, 200)</t>
  </si>
  <si>
    <r>
      <t xml:space="preserve">Ratio comparison of the Life Benefit Maximum to the AD&amp;D Maximum Amount
</t>
    </r>
    <r>
      <rPr>
        <sz val="11"/>
        <color rgb="FF7030A0"/>
        <rFont val="Effra"/>
        <family val="2"/>
      </rPr>
      <t>If the Life benefit and AD&amp;D benefit match, then the Ratio value will be '100'</t>
    </r>
  </si>
  <si>
    <t>AD&amp;D Maximum Amount</t>
  </si>
  <si>
    <t>Maximum dollar amount an employee can receive for AD&amp;D Benefits.</t>
  </si>
  <si>
    <t>AD&amp;D Benefit Amount , AD&amp;D Maximum Benefit, AD&amp;D Maximum</t>
  </si>
  <si>
    <t>In most situations, this typically matches the Life Benefit Flat Amount or Percent of Salary Maximum.</t>
  </si>
  <si>
    <t>Guarantee Issue Amount</t>
  </si>
  <si>
    <t>Amount of life insurance that the member will receive which will not require a health statement.</t>
  </si>
  <si>
    <t># Number - Dollar Amount ($ not needed)
Text: if there are different levels based on ages</t>
  </si>
  <si>
    <t>Guaranteed Issue, Proof of Good Health</t>
  </si>
  <si>
    <t>Accelerated Benefits Max 
Conversion &amp; Portability Max
Continuation option max benefits
Basic Life &amp; AD&amp;D MAX</t>
  </si>
  <si>
    <t>Common Carrier</t>
  </si>
  <si>
    <t>Pay additional benefit while using common carrier transportation.</t>
  </si>
  <si>
    <t>Common, Carrier, Public Transportation,</t>
  </si>
  <si>
    <t>if not found, default is No.</t>
  </si>
  <si>
    <t>Max Common Carrier</t>
  </si>
  <si>
    <t>Maximum dollar amount an employee can receive for Common Carrier Benefits.</t>
  </si>
  <si>
    <t>Common Carrier Maximum,
AD&amp;D Maximum (if common Carrier Max is not located)</t>
  </si>
  <si>
    <t>Accelerated Benefits Max 
Conversion &amp; Portability Max
Continuation option max benefits</t>
  </si>
  <si>
    <t>This amount typically matches the AD&amp;D Maximum Amount.</t>
  </si>
  <si>
    <t>Spouse (amount)</t>
  </si>
  <si>
    <t>Maximum dollar amount a spouse can receive for Life Benefits.</t>
  </si>
  <si>
    <t>Spouse Benefit Amount, Spouse Amount</t>
  </si>
  <si>
    <t>Child (amount)</t>
  </si>
  <si>
    <t>Maximum dollar amount a child can receive for Life Benefits.</t>
  </si>
  <si>
    <t>Child Benefit Amount, Child Amount</t>
  </si>
  <si>
    <t>Max Age</t>
  </si>
  <si>
    <t>Maximum age(s) for children who are eligble to receive the Child Life Benefit
Non-Student Age / Student Age</t>
  </si>
  <si>
    <t>numeric (20, 26, etc.)</t>
  </si>
  <si>
    <t>child age limit, non-student age, student age</t>
  </si>
  <si>
    <t>State regualtions apply; this may be one data element which should apply to the Non-Student Age and Student Age: Max Age is 26 --&gt; 26/26</t>
  </si>
  <si>
    <t>Infant Min Age</t>
  </si>
  <si>
    <t>Minimum age a child would be eligible to receive the Child Life Benefit</t>
  </si>
  <si>
    <r>
      <t xml:space="preserve">State regualtions apply
</t>
    </r>
    <r>
      <rPr>
        <sz val="11"/>
        <color rgb="FFFF0000"/>
        <rFont val="Effra"/>
        <family val="2"/>
      </rPr>
      <t>Should the ages and values be pulled when the Infant Min Age is found?
We have different schedules and some state restrictions.</t>
    </r>
  </si>
  <si>
    <t>Infant / Child Amount - Birth to 14 days</t>
  </si>
  <si>
    <t>State regulations apply.  
See INFANT MIN AGE</t>
  </si>
  <si>
    <t>Infant / Child Amount - 14+ days</t>
  </si>
  <si>
    <t>Basic Life - Total Datpoints:</t>
  </si>
  <si>
    <t>PoC Datapoints:</t>
  </si>
  <si>
    <t>Datapoints Reamining:</t>
  </si>
  <si>
    <t>Basic Life - Datapoint Complexity</t>
  </si>
  <si>
    <t>Totals</t>
  </si>
  <si>
    <t>Pct</t>
  </si>
  <si>
    <t>Low Complexity Totals</t>
  </si>
  <si>
    <t>Medium Complexity Totals</t>
  </si>
  <si>
    <t>High Complexity Totals</t>
  </si>
  <si>
    <t>Life - Remaining Datapoints</t>
  </si>
  <si>
    <t>Total</t>
  </si>
  <si>
    <t>Low Complexity</t>
  </si>
  <si>
    <t>Medium Complexity</t>
  </si>
  <si>
    <t>High Complexity</t>
  </si>
  <si>
    <t>Grand Total</t>
  </si>
  <si>
    <t>AD&amp;D Benefit Type</t>
  </si>
  <si>
    <t>AD&amp;D Enhancement Type</t>
  </si>
  <si>
    <t>OverallCutback</t>
  </si>
  <si>
    <t>Child Max Age</t>
  </si>
  <si>
    <t>Child Max Age (Student)</t>
  </si>
  <si>
    <t>Child Max Age (Non-Student)</t>
  </si>
  <si>
    <t>Redetermination Date</t>
  </si>
  <si>
    <t>y</t>
  </si>
  <si>
    <t>LTD</t>
  </si>
  <si>
    <t>Early Phase Datapoints</t>
  </si>
  <si>
    <t>Voluntary*</t>
  </si>
  <si>
    <t xml:space="preserve">Determining the source(s) of the premium payments </t>
  </si>
  <si>
    <t>If Voluntary = "Yes", then the "Transferred Business" option value should be "Yes" ("Transfer of Coverage Wording" field will set/lock to "Continuity of Coverage")
If Voluntary = "No", then the "Transferred Business" option value will set/lock to "No" and the "Transfer of Coverage Wording" field should default to "Continuity of Coverage"</t>
  </si>
  <si>
    <t>Voluntary Options?</t>
  </si>
  <si>
    <t>This defaults to "Single Voluntary Plan Option" when Voluntary = "Yes"</t>
  </si>
  <si>
    <t>Buy Up Included**</t>
  </si>
  <si>
    <t>LTD offers the employees to "buy up" to a plan that offers some higher benefits</t>
  </si>
  <si>
    <t>buy up</t>
  </si>
  <si>
    <t>If a Buy Up is found, then AI will need to identify the Buy Up section and the separate benefits offered within the buy up plan.</t>
  </si>
  <si>
    <t>Tansferred Business</t>
  </si>
  <si>
    <t>If Voluntary = "No" this is set/locked to "N/A"; if Volutnary = "Yes", then Transferred Business should be "Yes" (since we have a prior carrier booklet)</t>
  </si>
  <si>
    <t>Rate Guarantee Period</t>
  </si>
  <si>
    <t>alphanumeric (1 year, 2 years, 18 months, 30 months)</t>
  </si>
  <si>
    <t>BIlling Basis</t>
  </si>
  <si>
    <t>Determination of whether the premium will be calculated by the monthly benefit amount OR the monthly covered payroll</t>
  </si>
  <si>
    <t>Workers Compensation Participant</t>
  </si>
  <si>
    <t>Text: "Yes", "No"</t>
  </si>
  <si>
    <t>Salary Update Frequency</t>
  </si>
  <si>
    <t>redetermination, salary update</t>
  </si>
  <si>
    <t>Leave/Layoff Provision</t>
  </si>
  <si>
    <t>Allows continued eligibility during a temporary leave or layoff provided the premium is paid.  Coverage for a member that returns to work after a temporary layoff or leave of absence may be continued as long as the coverage was not terminated.</t>
  </si>
  <si>
    <r>
      <t xml:space="preserve">layoff, leave
</t>
    </r>
    <r>
      <rPr>
        <i/>
        <sz val="11"/>
        <color rgb="FFFF0000"/>
        <rFont val="Effra"/>
        <family val="2"/>
      </rPr>
      <t>Ex: Your coverage may continue through the end of the month following the month in which your layoff or leave of absence begins.</t>
    </r>
  </si>
  <si>
    <t>1 month, 2 months, 3 months</t>
  </si>
  <si>
    <t>Transfer of Coverage Wording</t>
  </si>
  <si>
    <t>2 options:
No Prior Carrier
Continuity of Coverage</t>
  </si>
  <si>
    <t>Pre-existing Conditions Periods</t>
  </si>
  <si>
    <t>Lookback period: How far back we will look.
Limiting period: How long employee must be insured if disability is due to a pre-existing condition.</t>
  </si>
  <si>
    <t>numeric for look back and limiting period 
(Ex: 3/12)</t>
  </si>
  <si>
    <t>Pre-x, pre-exsiting</t>
  </si>
  <si>
    <t>Lookback period: How far back we will look.
Limiting period: How long employee must be insured if the disability is due to a pre-existing condition.
3 Months Prior 12 Months After Exclusion
6 Months Prior 24 Months After Exclusion
12 Months Prior 12 Months After Exclusion</t>
  </si>
  <si>
    <t>Gross Up</t>
  </si>
  <si>
    <t>Including Gros​s-up changes the ER paid benefit from a taxed benefit to a tax-free benefit.</t>
  </si>
  <si>
    <t>Contributory and 100% participation</t>
  </si>
  <si>
    <t>If the RFP or prior carrier documents indicate either of the following, select Yes:
 - LTD is employee paid and has 100% participation.
 - Class 1 is employee paid and Class 2 is employer paid with 100% participation for both classes.  Only code Class 1 as Yes for Gross Up. ​</t>
  </si>
  <si>
    <t>Contrbutory Status*</t>
  </si>
  <si>
    <t>Deteremined by the percentage of the premium being paid by the employee/employer or employee participation for this plan</t>
  </si>
  <si>
    <t>employer paid, employee contributes</t>
  </si>
  <si>
    <r>
      <t xml:space="preserve">This would be the same search as the "Voluntary" field within the plan screen.  The opput option would need to be more specific for Contriob and Non-Contrib cases.
</t>
    </r>
    <r>
      <rPr>
        <b/>
        <sz val="11"/>
        <color rgb="FFFF0000"/>
        <rFont val="Effra"/>
        <family val="2"/>
      </rPr>
      <t>Should we combine this with the "Voluntary" row (line 2)?</t>
    </r>
  </si>
  <si>
    <t>Coverage Type</t>
  </si>
  <si>
    <t xml:space="preserve">Non-occupational: Only disabilities that occur off the job are covered. 
24 Hour: Both on the job and off the job disabilities are covered. </t>
  </si>
  <si>
    <t>off the job, on the job</t>
  </si>
  <si>
    <r>
      <rPr>
        <b/>
        <sz val="11"/>
        <color theme="1"/>
        <rFont val="Effra"/>
        <family val="2"/>
      </rPr>
      <t>Non-occupational:</t>
    </r>
    <r>
      <rPr>
        <sz val="11"/>
        <color theme="1"/>
        <rFont val="Effra"/>
        <family val="2"/>
      </rPr>
      <t xml:space="preserve"> Only disabilities that occur off the job are covered. 
</t>
    </r>
    <r>
      <rPr>
        <b/>
        <sz val="11"/>
        <color theme="1"/>
        <rFont val="Effra"/>
        <family val="2"/>
      </rPr>
      <t>24 Hour:</t>
    </r>
    <r>
      <rPr>
        <sz val="11"/>
        <color theme="1"/>
        <rFont val="Effra"/>
        <family val="2"/>
      </rPr>
      <t xml:space="preserve"> Both on the job and off the job disabilities are covered. </t>
    </r>
  </si>
  <si>
    <t>Return to Work</t>
  </si>
  <si>
    <t xml:space="preserve">The STD duration takes place during the LTD elimination period. </t>
  </si>
  <si>
    <t>return to work, partial disability, zero day</t>
  </si>
  <si>
    <r>
      <rPr>
        <b/>
        <sz val="11"/>
        <color theme="1"/>
        <rFont val="Effra"/>
        <family val="2"/>
      </rPr>
      <t xml:space="preserve">Partial: </t>
    </r>
    <r>
      <rPr>
        <sz val="11"/>
        <color theme="1"/>
        <rFont val="Effra"/>
        <family val="2"/>
      </rPr>
      <t xml:space="preserve">The employee m​ust satisfy the elimination period before working part-time and remaining eligible for benefits.
</t>
    </r>
    <r>
      <rPr>
        <b/>
        <sz val="11"/>
        <color theme="1"/>
        <rFont val="Effra"/>
        <family val="2"/>
      </rPr>
      <t xml:space="preserve">Zero Day: </t>
    </r>
    <r>
      <rPr>
        <sz val="11"/>
        <color theme="1"/>
        <rFont val="Effra"/>
        <family val="2"/>
      </rPr>
      <t>The employee may return to work on a part-time basis during the elimination period, and while collecting benefits, and still qualify for benefits.</t>
    </r>
  </si>
  <si>
    <t>Work Incentive</t>
  </si>
  <si>
    <t xml:space="preserve">Provides a financial incentive for​ disabled employees to return to work. </t>
  </si>
  <si>
    <t>alphanumeric (12 months, 24 months)</t>
  </si>
  <si>
    <t>return to work, incentive</t>
  </si>
  <si>
    <t>Rehabilitation Services</t>
  </si>
  <si>
    <t>Rehabilitation is the process of investigating the possibilities of returning an employee to gainful employment and the utilization of the service needed to accomplish this task.</t>
  </si>
  <si>
    <t>Rehabilitation, rehab services, rehabilitation services</t>
  </si>
  <si>
    <t>Enhanced: The rehab program is voluntary and Guardian cannot end or suspend a claimant’s claim when they don’t participation in the rehab program.
Mandatory: Guardian will end or suspend a claimant’s claim when they do not participate in the rehab program.</t>
  </si>
  <si>
    <t>Earnings Definition</t>
  </si>
  <si>
    <t>​The options in this field specify the earnings used to determine a disabled employee’s weekly pre-disability salary, and in turn, their STD and LTD benefit.</t>
  </si>
  <si>
    <t>Bonus and commissions, compensation</t>
  </si>
  <si>
    <t xml:space="preserve">Standard Excluding Bonus &amp; Commission-AG09
Standard including Bonus (12 mo. avg.)
Standard including Bonus (24 mo. avg)
Standard including Commissions (12 mo. avg.)
Standard including Commissions (24 mo. Avg.)
Standard including Bonus &amp; Commission (12 mo. avg.)
Standard including Bonus &amp; Commission (24 mo. avg.) - AG09
W-2 Definition - AG09: If the current definition includes overtime, select this option.  </t>
  </si>
  <si>
    <t xml:space="preserve">​The lowest payment amount a covered employee is eligible to receive.  </t>
  </si>
  <si>
    <t>minimum benefit</t>
  </si>
  <si>
    <t>State regulations may apply</t>
  </si>
  <si>
    <t>Integration Method</t>
  </si>
  <si>
    <t>To avoid over-insurance and provide incentive for a disabled employee to return to work as soon as medically possible, we integrate (i.e. reduce or offset) LTD benefits with other sources of income an insured employee may receive or be entitled to receive.</t>
  </si>
  <si>
    <r>
      <rPr>
        <b/>
        <sz val="11"/>
        <color theme="1"/>
        <rFont val="Effra"/>
        <family val="2"/>
      </rPr>
      <t>Direct Offset, Family:</t>
    </r>
    <r>
      <rPr>
        <sz val="11"/>
        <color theme="1"/>
        <rFont val="Effra"/>
        <family val="2"/>
      </rPr>
      <t xml:space="preserve"> Other sources of income, including SMD and any income the employee’s spouse or children may receive or be entitled to receive due to the employee’s disability, are deducted dollar for dollar.
</t>
    </r>
    <r>
      <rPr>
        <b/>
        <sz val="11"/>
        <color theme="1"/>
        <rFont val="Effra"/>
        <family val="2"/>
      </rPr>
      <t>All Sources (70%), Full Family:</t>
    </r>
    <r>
      <rPr>
        <sz val="11"/>
        <color theme="1"/>
        <rFont val="Effra"/>
        <family val="2"/>
      </rPr>
      <t xml:space="preserve"> The gross monthly benefit is not reduced until the sum of income from all sources exceeds the lesser of 70% of the employee’s pre-disability salary or a backdoor maximum amount, usually $15,000.
</t>
    </r>
    <r>
      <rPr>
        <b/>
        <sz val="11"/>
        <color theme="1"/>
        <rFont val="Effra"/>
        <family val="2"/>
      </rPr>
      <t>No SS, Direct Offset, Full Family, other income:</t>
    </r>
    <r>
      <rPr>
        <sz val="11"/>
        <color theme="1"/>
        <rFont val="Effra"/>
        <family val="2"/>
      </rPr>
      <t xml:space="preserve"> Same as Direct Offset, Family with the added stipulation that Social Security benefits are not integrated.
</t>
    </r>
    <r>
      <rPr>
        <b/>
        <sz val="11"/>
        <color theme="1"/>
        <rFont val="Effra"/>
        <family val="2"/>
      </rPr>
      <t>None</t>
    </r>
  </si>
  <si>
    <t>Offset with Association IDI</t>
  </si>
  <si>
    <t>​Integrates with Association and Individual Disability Insurance when the combined amounts would exceed 100% of pre-disability earnings.</t>
  </si>
  <si>
    <t>Not Included
100</t>
  </si>
  <si>
    <t>Own Occupation</t>
  </si>
  <si>
    <t xml:space="preserve">The term Own Occupation is defined as a covered person's occupation as done in the general labor market in the national economy. </t>
  </si>
  <si>
    <t>Own occupation, own occ</t>
  </si>
  <si>
    <t>Gainful Occ</t>
  </si>
  <si>
    <t xml:space="preserve">Gainful occupation refers to any work an employee could become qualified for with training, education, or experience. </t>
  </si>
  <si>
    <t>percentage (60%, 80%)</t>
  </si>
  <si>
    <t>gainful occ</t>
  </si>
  <si>
    <t>M/N/D/A Duration</t>
  </si>
  <si>
    <t>Coverage is often restricted for disabilities caused by an employee’s mental/nervous or drug/alcohol condition.  The maximum for such claims is 12 or 24 month lifetime payments applied jointly.</t>
  </si>
  <si>
    <t>mental/nervous, drug/alcohol</t>
  </si>
  <si>
    <t>M/N and D/A may be listed separately.</t>
  </si>
  <si>
    <t>Special Limitations</t>
  </si>
  <si>
    <t xml:space="preserve">Special Limitations are limitations on specified conditions. This limit is combined with the mental/nervous/drug/alcohol limit. </t>
  </si>
  <si>
    <t>Plan Benefit Type</t>
  </si>
  <si>
    <t>Determines the ​type and number of Salary Pct. and Max Monthly Benefit Options.</t>
  </si>
  <si>
    <t>Multiple classes within one booklet</t>
  </si>
  <si>
    <t>Not pulled from the booklets; AI will need to review the data extracted for the number of Salary Pcts found and Max Monthly Benefit options found for the same plan offering (should not count the buy up  options or options for a different class of employees.</t>
  </si>
  <si>
    <t>Salary Pct - 1st Tier</t>
  </si>
  <si>
    <t>The percentage of the employee’s monthly salary used to determine the gross monthly benefit.</t>
  </si>
  <si>
    <t>numeric (percentage or decimal format)</t>
  </si>
  <si>
    <t>May pull over the 2nd Tier Salary Pct (if available)</t>
  </si>
  <si>
    <t>Salary Pct - 2nd Tier</t>
  </si>
  <si>
    <t>May pull over the 1st Tier Salary Pct</t>
  </si>
  <si>
    <t>Max Monthly Benefit - 1st Tier Monthly Benefit</t>
  </si>
  <si>
    <t>Maximum monthly benefit amount an employee assigned to the benefit may receive.</t>
  </si>
  <si>
    <t>Max Monthly Benefit - 2nd Tier Monthly Benefit</t>
  </si>
  <si>
    <t>maximum monthly benefit amount an employee assigned to the benefit may receive.</t>
  </si>
  <si>
    <t>Ties into the Salary Pct - 2nd Tier</t>
  </si>
  <si>
    <t>Tier Duration</t>
  </si>
  <si>
    <t>When Plan Benefit Type is coded as Percent of Earnings - 2 Tiers, code the 1st Tier Max Monthly Benefit duration.​​</t>
  </si>
  <si>
    <t>numeric: 12, 24</t>
  </si>
  <si>
    <t>tier duration</t>
  </si>
  <si>
    <t>12 months. 24 months</t>
  </si>
  <si>
    <t>Monthly Flat Benefit</t>
  </si>
  <si>
    <t>benefit aamount, monthly amount</t>
  </si>
  <si>
    <t>monthly benefit maximum when there is a Salary Pct</t>
  </si>
  <si>
    <t>This value is not offered with a Salary Percentage.</t>
  </si>
  <si>
    <t xml:space="preserve">Benefit Duration </t>
  </si>
  <si>
    <t>A plan’s Benefit Duration, or maximum payment period, is the maximum length of time for which a disabled insured can receive benefits, provided all plan requirements are met.</t>
  </si>
  <si>
    <t>Benefit Duration</t>
  </si>
  <si>
    <t xml:space="preserve">2 Years or to Age 70 Standard ADEA
5 Years or to Age 70 Standard ADEA
10 Years or to Age 70 Standard ADEA
To Age 65 Standard ADEA; RBD
SS Normal Retirement Age Standard ADEA; RBD​
To Age 70 Standard ADEA; RBD
65/5/70 Standard ADEA  </t>
  </si>
  <si>
    <t>Lifetime Benefit/ADL</t>
  </si>
  <si>
    <t>Allows monthly benefits to continue beyond the maximum benefit duration if employee is ADL disabled and until they are no longer functionally disabled or die.</t>
  </si>
  <si>
    <t>Lifetime Benefits, ADL, Activities of Daily Living</t>
  </si>
  <si>
    <t>Elimination Period Accident/Sicness</t>
  </si>
  <si>
    <t>The number of days a covered employee must be disabled before LTD benefits are payable.  Sickness automatically populates to match Accident.</t>
  </si>
  <si>
    <t>alphanumeric (90 days, 180 days)</t>
  </si>
  <si>
    <t>May need to convert from months to days</t>
  </si>
  <si>
    <t>Increments Amount</t>
  </si>
  <si>
    <t>amount differential between maximum incremental options</t>
  </si>
  <si>
    <t>increment amount</t>
  </si>
  <si>
    <t>Increments Minimum</t>
  </si>
  <si>
    <t>minimum option for the LTD incremental benefit</t>
  </si>
  <si>
    <t>increment minimum</t>
  </si>
  <si>
    <t>benefit minimum, increment maximum</t>
  </si>
  <si>
    <t>Increments Maximum</t>
  </si>
  <si>
    <t>maximum option for the LTD incremental benefit</t>
  </si>
  <si>
    <t>increment maximum</t>
  </si>
  <si>
    <t>benefit maximum, increment minimum, benefit minimum</t>
  </si>
  <si>
    <t>Flat Amt 1</t>
  </si>
  <si>
    <t>benefit amount the employee will receive</t>
  </si>
  <si>
    <t>numeric (whole number)</t>
  </si>
  <si>
    <t>benefit maximum</t>
  </si>
  <si>
    <t>maximum monthly benefit</t>
  </si>
  <si>
    <t>LTD DI Choice Updates</t>
  </si>
  <si>
    <t>Flat Amt 2</t>
  </si>
  <si>
    <t>Flat Amt 3</t>
  </si>
  <si>
    <t>Flat Amt 4</t>
  </si>
  <si>
    <t>Flat Amt 5</t>
  </si>
  <si>
    <t>Flat Amt 6</t>
  </si>
  <si>
    <t>Flat Amt 7</t>
  </si>
  <si>
    <t>Flat Amt 8</t>
  </si>
  <si>
    <t>Flat Amt 9</t>
  </si>
  <si>
    <t>Flat Amt 10</t>
  </si>
  <si>
    <t>Flat Amt 11</t>
  </si>
  <si>
    <t>Flat Amt 12</t>
  </si>
  <si>
    <t>Flat Amt 13</t>
  </si>
  <si>
    <t>Flat Amt 14</t>
  </si>
  <si>
    <t>Flat Amt 15</t>
  </si>
  <si>
    <t>Flat Amt 16</t>
  </si>
  <si>
    <t>Flat Amt 17</t>
  </si>
  <si>
    <t>Flat Amt 18</t>
  </si>
  <si>
    <t>Flat Amt 19</t>
  </si>
  <si>
    <t>Flat Amt 20</t>
  </si>
  <si>
    <t>Premium Period</t>
  </si>
  <si>
    <t>Minimum Hourly Requirement</t>
  </si>
  <si>
    <t>Identifies the minimum weekly hours an employee must work in order to be eligible for coverage.</t>
  </si>
  <si>
    <t>numberic (20, 30, etc.)</t>
  </si>
  <si>
    <t>Minimum hours, minimum hours per week</t>
  </si>
  <si>
    <t>COLA</t>
  </si>
  <si>
    <t xml:space="preserve">Annually increases an employee’s monthly benefit in order to keep up with inflation.  Do not include unless requested. Options will be available based on the group situs state. </t>
  </si>
  <si>
    <t>COLA, Cost of Living Adjustment, CPI</t>
  </si>
  <si>
    <r>
      <t xml:space="preserve">N/A
1/2 CPI 6% max 5 Adjustments
1/2 CPI 6% max 10 Adjustments
1/2 CPI 6% max Unlimited Adjustments
1/2 CPI 6% max Unlimited Adjustments (48 mo)
3% Fixed COLA 5 Adjustments
3% Fixed COLA 10 Adjustments
3% Fixed COLA Unlimited Adjustments
3% Fixed COLA Unlimited Adjustments (48 mo)
ADL-1/2 CPI max Unlimited Adjustments
ADL-3% Fixed COLA Unlimited Adjustments
Full CPI 5 adjustments (48 mo)
</t>
    </r>
    <r>
      <rPr>
        <i/>
        <sz val="11"/>
        <color rgb="FFFF0000"/>
        <rFont val="Effra"/>
        <family val="2"/>
      </rPr>
      <t>*CPI - Consumer Price Index</t>
    </r>
  </si>
  <si>
    <t>Critical Care FMLA</t>
  </si>
  <si>
    <t xml:space="preserve">​This benefit pays a fixed benefit to an individual who takes a leave of absence under the federal Family and Medical Leave Act (FMLA) to care for a sick child, parent or spouse. </t>
  </si>
  <si>
    <t>If found, then "Included".  If not found, then "Not Included"</t>
  </si>
  <si>
    <t>Conversion Allowed</t>
  </si>
  <si>
    <t>This benefit will allow the employee to convert their plan upon termination without providing evidence of insurability. ​</t>
  </si>
  <si>
    <t>Critical Disability Supplement %</t>
  </si>
  <si>
    <t>​Provides a supplemental amount of money if the claimant is ADL disabled or functionally impaired.</t>
  </si>
  <si>
    <t>numeric (10%, etc.)</t>
  </si>
  <si>
    <t>Critical disability</t>
  </si>
  <si>
    <t>Critical Disability Supplement Maximum</t>
  </si>
  <si>
    <t>Pension Supp/Retirement Savings Benefit</t>
  </si>
  <si>
    <t>Retirement Income Protection: Combines the Pension Supplement Benefit and the Retirement Savings Benefit into one rider.</t>
  </si>
  <si>
    <t>Pension Supp, Pension supplement, Retrirement savings</t>
  </si>
  <si>
    <t>If Pension Supp/retriement benefit is found, then "Included". If not found, then "Not Included"</t>
  </si>
  <si>
    <t>Pension Supp/Retirement Savings Percent</t>
  </si>
  <si>
    <t>Percentage for the Pension Supp/Retirement Savings</t>
  </si>
  <si>
    <t>benefit percentage</t>
  </si>
  <si>
    <t>Pension Supp/Retirement Savings Elimination Period</t>
  </si>
  <si>
    <t>Elimination period for the Pension Supp/Retirement Savings</t>
  </si>
  <si>
    <t>numeric (90, 180, etc)</t>
  </si>
  <si>
    <t>standard elimination period, buy up elimination period</t>
  </si>
  <si>
    <t>None, 90, 120, 150, 180, 360, 720​</t>
  </si>
  <si>
    <t>Survivor Basis</t>
  </si>
  <si>
    <t xml:space="preserve">This benefit pays an amount after the disabled employee’s death. </t>
  </si>
  <si>
    <t>Text: Net, Gross</t>
  </si>
  <si>
    <t>Survivor benefit</t>
  </si>
  <si>
    <t>If not found, then "Not Found"</t>
  </si>
  <si>
    <t>Survivor Duration</t>
  </si>
  <si>
    <t>Duration of time for the Suvivor Benefit</t>
  </si>
  <si>
    <t>alphanumeric (3 months, 90 days, etc.)</t>
  </si>
  <si>
    <t>N/A, 3 Months, 6 Months
Conversion from days to months</t>
  </si>
  <si>
    <t>Survivor Payment Type</t>
  </si>
  <si>
    <t>Determines if a survivor or the member's estate will receive the Survivor benefit</t>
  </si>
  <si>
    <t>Text: Pay Survivor, Pay Estate</t>
  </si>
  <si>
    <t>Pay Survivor, Pay Estate</t>
  </si>
  <si>
    <t>Medical Plan Premium Benefit Duration</t>
  </si>
  <si>
    <t xml:space="preserve">Benefit is paid to the employee to cover the costs of an employer-sponsored medical or dental plan. </t>
  </si>
  <si>
    <t>alphanumeric (6 months, 12 months, etc.)</t>
  </si>
  <si>
    <t>Medical Plan, Medical Plan Premium</t>
  </si>
  <si>
    <t>N/A
6 months
12 months
18 months
24 months</t>
  </si>
  <si>
    <t>Medical Plan Premium Benefit Duration - Maximum</t>
  </si>
  <si>
    <t>Medical Plan Premium maximum amount</t>
  </si>
  <si>
    <t>Dental Plan Premium Benefit Duration</t>
  </si>
  <si>
    <t>Dental Plan, Dental Plan Premium</t>
  </si>
  <si>
    <t>Dental Plan Premium Benefit Duration - Maximum</t>
  </si>
  <si>
    <t>Dental Plan Premium maximum amount</t>
  </si>
  <si>
    <t>Spousal Disability Rider Benefit Duration</t>
  </si>
  <si>
    <t>Benefit paid to the insured if the covered person’s eligible spouse has a functional disability.  This benefit is paid to the employee to assist in caring for a critically disabled spouse.</t>
  </si>
  <si>
    <t>alphanumeric (24 months, 60 months, etc.)</t>
  </si>
  <si>
    <t>Spousal disability</t>
  </si>
  <si>
    <t>N/A
24 months
36 months​
60 months</t>
  </si>
  <si>
    <t>Spousal Disability Rider Benefit Duration - Maximum</t>
  </si>
  <si>
    <t>Spousal Disability Rider maximum amount</t>
  </si>
  <si>
    <t>Revenue Protection Benefit Duration</t>
  </si>
  <si>
    <t>Pays the employer for a key employee’s absence in order to compensate for lost business revenue.</t>
  </si>
  <si>
    <t>Revenue Protection</t>
  </si>
  <si>
    <t>Revenue Protection Benefit Type</t>
  </si>
  <si>
    <t>Determine if it will be a "flat" amount or "percent"</t>
  </si>
  <si>
    <t>N/A, Flat, Percent
If Revenue Protection is found but no percentage tied to this benefit, then assume FLAT</t>
  </si>
  <si>
    <t>Revenue Protection Benefit Type - Percent</t>
  </si>
  <si>
    <t>IF the benefit is based on a percentage, we must identify the percentage amount</t>
  </si>
  <si>
    <t>numeric (50%, etc.)</t>
  </si>
  <si>
    <t>If Revenue Protection is found, then identify if a percentage is associated with the benefit</t>
  </si>
  <si>
    <t>Revenue Protection Benefit Type - Flat/Maximum</t>
  </si>
  <si>
    <t>Revenue Protection Benefit amount/maximum the employee will receive</t>
  </si>
  <si>
    <t>Presumptive Disability Benefit</t>
  </si>
  <si>
    <t>Provides an employee who has suffered the loss of hands, feet, vision, hearing, or speech a guaranteed minimum number of monthly benefits if he or she meets the definition of disability.</t>
  </si>
  <si>
    <t>Presumptive Disability</t>
  </si>
  <si>
    <t>Loan Payment Protection</t>
  </si>
  <si>
    <t>Pays a benefit to an employee that has outstanding loans that must be repaid.  Eligible loans include loans for mortgage, automobile, and education.</t>
  </si>
  <si>
    <t>0
10000
25000​
50000
100000</t>
  </si>
  <si>
    <t>Progressive Illness Protection</t>
  </si>
  <si>
    <t xml:space="preserve">If an employee is diagnosed with a progressive illness while covered by the rider, the benefit paid will be the greater of earnings at the time of diagnosis, or at the time that disability begins, thus protecting the physician’s earnings and encouraging the physician to stay at work. </t>
  </si>
  <si>
    <t xml:space="preserve">Progressive Illness </t>
  </si>
  <si>
    <t>Prior Compensation Exemption</t>
  </si>
  <si>
    <t>With this Rider, for employees Totally Disabled and receiving bonuses and commissions for work performed prior to disability, the commissions and/or bonuses will not offset the payable benefit.</t>
  </si>
  <si>
    <t>Scheduled Contract Employee Payment</t>
  </si>
  <si>
    <t>Not available on DI 2016 contract</t>
  </si>
  <si>
    <t>Retroactive Payment Rider</t>
  </si>
  <si>
    <t>This Rider pays the employee a lump sum benefit equal to the period covered by the Elimination Period when the employee meets specific conditions of disability.
Not available for an Elimination Period greater than 180 days.</t>
  </si>
  <si>
    <t>Retroactive Payment, retroactive</t>
  </si>
  <si>
    <t>Buy Up Indicator**</t>
  </si>
  <si>
    <t>Offers the member to "buy-up" to a plan that offers increased benefits</t>
  </si>
  <si>
    <t>Text: "None", "One Option", "Two Options"</t>
  </si>
  <si>
    <t>Buy Up Plan, Buy Up</t>
  </si>
  <si>
    <t>Buy Up - 1st Tier Salary Pct - Opt 1</t>
  </si>
  <si>
    <t>The buy up percentage of the employee’s monthly salary used to determine the gross monthly benefit.</t>
  </si>
  <si>
    <t>Salary Percent, Salary Percentage (within Buy Up section)</t>
  </si>
  <si>
    <t>May pull over the core plan Tier Salary Pct</t>
  </si>
  <si>
    <r>
      <t xml:space="preserve">If there is a buy up and no Buy Up percetage is identified, then assume the percetage is the same as the </t>
    </r>
    <r>
      <rPr>
        <b/>
        <sz val="11"/>
        <color theme="1"/>
        <rFont val="Effra"/>
        <family val="2"/>
      </rPr>
      <t>Salary Pct - 1st Tier</t>
    </r>
  </si>
  <si>
    <t>Buy Up - 1st Tier Salary Pct - Opt 2</t>
  </si>
  <si>
    <r>
      <t xml:space="preserve">If there is a buy up with two option plans and no Buy Up percetage is identified, then assume the percetage is the same as the </t>
    </r>
    <r>
      <rPr>
        <b/>
        <sz val="11"/>
        <color theme="1"/>
        <rFont val="Effra"/>
        <family val="2"/>
      </rPr>
      <t>Salary Pct - 1st Tier</t>
    </r>
  </si>
  <si>
    <t>Buy Up Benefit Duration - Opt 1</t>
  </si>
  <si>
    <t>Benefit Duration (within Buy Up section)</t>
  </si>
  <si>
    <t>May pull over the benefit duration value</t>
  </si>
  <si>
    <t>Buy Up Benefit Duration - Opt 2</t>
  </si>
  <si>
    <t>Buy Up 1st Tier Max Monthly Benefit - Opt 1</t>
  </si>
  <si>
    <t>Buy up maximum monthly benefit amount an employee assigned to the benefit may receive.</t>
  </si>
  <si>
    <t>Buy Up 1st Tier Max Monthly Benefit - Opt 2</t>
  </si>
  <si>
    <t>Buy Up Elimination period Accident/Sickness - Opt 1</t>
  </si>
  <si>
    <t>May pull the value for the core Elimination Period</t>
  </si>
  <si>
    <t>Conversion from months to days</t>
  </si>
  <si>
    <t>Buy Up Elimination period Accident/Sickness - Opt 2</t>
  </si>
  <si>
    <t>May pull the value for the core Elimination Period or Buy Up Opt 1 Elimination period</t>
  </si>
  <si>
    <t>Buy up COLA - Opt 1</t>
  </si>
  <si>
    <t>COLA, Cost of Living Adjustment (within Buy Up section)</t>
  </si>
  <si>
    <t>Buy up COLA - Opt 2</t>
  </si>
  <si>
    <t>Buy Up Critical Disability Supplement - Opt 1 Pct</t>
  </si>
  <si>
    <t>Critical disability (within Buy Up section)</t>
  </si>
  <si>
    <t>standard Critical Disability value</t>
  </si>
  <si>
    <t>Buy Up Critical Disability Supplement - Opt 1 Maximum</t>
  </si>
  <si>
    <t>Buy Up Critical Disability Supplement - Opt 2 Pct</t>
  </si>
  <si>
    <t>Buy Up Critical Disability Supplement - Opt 2 Maximum</t>
  </si>
  <si>
    <t>Buy Up Pension Supp/Retirement Savings Benefit - Opt 1</t>
  </si>
  <si>
    <t>Pension Supp, Pension supplement, Retrirement savings (within Buy Up section)</t>
  </si>
  <si>
    <t>If Buy Up Pension Supp/retriement benefit is found, then "Included". If not found, then "Not Included"</t>
  </si>
  <si>
    <t>Buy UpPension Supp/Retirement Savings Percent - Opt 1</t>
  </si>
  <si>
    <t>Buy Up Pension Supp/Retirement Savings Elimination Period - Opt 1</t>
  </si>
  <si>
    <t>Buy Up Pension Supp/Retirement Savings Benefit - Opt 2</t>
  </si>
  <si>
    <t>Buy UpPension Supp/Retirement Savings Percent - Opt 2</t>
  </si>
  <si>
    <t>Buy Up Pension Supp/Retirement Savings Elimination Period - Opt 2</t>
  </si>
  <si>
    <t>Buy Up Medical Plan Premium Benefit Duration - Opt 1</t>
  </si>
  <si>
    <t>Medical Plan, Medical Plan Premium (within Buy Up section)</t>
  </si>
  <si>
    <t>Buy Up Medical Plan Premium Benefit Duration - Maximum - Opt 1</t>
  </si>
  <si>
    <t>Buy Up Medical Plan Premium Benefit Duration - Opt 2</t>
  </si>
  <si>
    <t>Biuy Up Medical Plan Premium Benefit Duration - Maximum - Opt 2</t>
  </si>
  <si>
    <t>Buy Up Dental Plan Premium Benefit Duration - Opt 1</t>
  </si>
  <si>
    <t>Dental Plan, Dental Plan Premium (within Buy Up section)</t>
  </si>
  <si>
    <t>Buy Up Dental Plan Premium Benefit Duration - Maximum- Opt 1</t>
  </si>
  <si>
    <t>Buy Up Dental Plan Premium Benefit Duration - Opt 2</t>
  </si>
  <si>
    <t>Buy Up Dental Plan Premium Benefit Duration - Maximum- Opt 2</t>
  </si>
  <si>
    <t>TOTALS:</t>
  </si>
  <si>
    <t>LTD - Total Datpoints:</t>
  </si>
  <si>
    <t>Early Phase Datapoints:</t>
  </si>
  <si>
    <t>LTD - Datapoint Complexity</t>
  </si>
  <si>
    <t>LTD - Remaining Datapoints</t>
  </si>
  <si>
    <t>Dental</t>
  </si>
  <si>
    <t>Found in Booklets</t>
  </si>
  <si>
    <t>Renewal Plan Indicator</t>
  </si>
  <si>
    <t>Not used for New Business</t>
  </si>
  <si>
    <t>N</t>
  </si>
  <si>
    <t>Dental Coverage Effective Date</t>
  </si>
  <si>
    <t>Enrollment Success Plan Indicator</t>
  </si>
  <si>
    <t>This is an internal box and not in booklets.</t>
  </si>
  <si>
    <t>Open Enrollment</t>
  </si>
  <si>
    <t>Yes, No</t>
  </si>
  <si>
    <t>Joint Harvard Pilgrim Quote</t>
  </si>
  <si>
    <t>User selects this IF the group has Harvard Pilgrim Medical; can not determine this from the booklets</t>
  </si>
  <si>
    <t>Funding Type*</t>
  </si>
  <si>
    <t>ASO (Administrative Services Only);
ASL (Aggregate Stop Loss);
self-funded, alternate funded</t>
  </si>
  <si>
    <r>
      <t xml:space="preserve">Fully Insured 
ASO Only
ASO/ASL
If ASO or ASL not found, then assume Fully Insured
</t>
    </r>
    <r>
      <rPr>
        <b/>
        <sz val="11"/>
        <color rgb="FFFF0000"/>
        <rFont val="Effra"/>
        <family val="2"/>
      </rPr>
      <t>*Duplicate value from Row 34</t>
    </r>
  </si>
  <si>
    <t>Y</t>
  </si>
  <si>
    <t>ASO Fee Guarantee</t>
  </si>
  <si>
    <t>ASO Termination Option</t>
  </si>
  <si>
    <t>Buy Up Plans</t>
  </si>
  <si>
    <t>Buy up plans included increased benefits at the EMPLOYEE's cost</t>
  </si>
  <si>
    <t>Buy Up, buy-up</t>
  </si>
  <si>
    <t>If Buy Up is not found, assume "No"</t>
  </si>
  <si>
    <t>Buy Up</t>
  </si>
  <si>
    <t>If Buy Up is "Yes" then the user will need to select if the plan being built is the "Base" or the "Buy Up" dental p[lan.  Both will be required in CPS</t>
  </si>
  <si>
    <t>Buy Up Maximum Code</t>
  </si>
  <si>
    <t>User manually selects the appropriate code</t>
  </si>
  <si>
    <t>Buy Up Coinsurance Code</t>
  </si>
  <si>
    <t>Banking Type</t>
  </si>
  <si>
    <t>Guardian Anytime (no paper bills)</t>
  </si>
  <si>
    <t>This option is internal and not within booklets</t>
  </si>
  <si>
    <t>Planholder Distributes Booklets</t>
  </si>
  <si>
    <t>This option is not within booklets</t>
  </si>
  <si>
    <t>Guardian as Claims Fiduciary</t>
  </si>
  <si>
    <t>Commissions Indicator</t>
  </si>
  <si>
    <t>This information is not within booklets and found within the RFP</t>
  </si>
  <si>
    <t>Admin Fee</t>
  </si>
  <si>
    <t>Applies a load to the rates for groups utilizing any of Guardian's BenAdmin Program enrollment vendors.</t>
  </si>
  <si>
    <t>This information is not within booklets and is broker specific</t>
  </si>
  <si>
    <t>Fee Type</t>
  </si>
  <si>
    <t>This information is not within booklets and is Channel Partner / broker specific</t>
  </si>
  <si>
    <t>Commissions Percent</t>
  </si>
  <si>
    <t>Commission Fee Per Employee</t>
  </si>
  <si>
    <t>ASL Level</t>
  </si>
  <si>
    <t>Not found in booklet</t>
  </si>
  <si>
    <t>Accumulation Period</t>
  </si>
  <si>
    <t>ASL Stop-Loss Factor</t>
  </si>
  <si>
    <t>Rating Method</t>
  </si>
  <si>
    <t>Expected Annual Incurred Claims</t>
  </si>
  <si>
    <t>User manually enters this amount</t>
  </si>
  <si>
    <t>ASO Fee Savings Guarantee</t>
  </si>
  <si>
    <t>Services Guarantees - user selects if we will offer this guarantee</t>
  </si>
  <si>
    <t>PPO Savings Guarantee</t>
  </si>
  <si>
    <t>DRL Savings Guarantee</t>
  </si>
  <si>
    <t>Dental Plan Type</t>
  </si>
  <si>
    <t xml:space="preserve">This is based on the Dental contract Guardian offers.  This is not found within the booklets
DentalGuard 2000
DentalGuard VI </t>
  </si>
  <si>
    <t>DG Lite Variation</t>
  </si>
  <si>
    <t>Census Type</t>
  </si>
  <si>
    <r>
      <t xml:space="preserve">Fully Insured
ASO Only
ASO/ASL
Hybrid ASO 
If ASO or ASL not found, then assume Fully Insured
</t>
    </r>
    <r>
      <rPr>
        <b/>
        <sz val="11"/>
        <color rgb="FFFF0000"/>
        <rFont val="Effra"/>
        <family val="2"/>
      </rPr>
      <t>*Duplicate value for Row 7</t>
    </r>
  </si>
  <si>
    <t>Rate Structure</t>
  </si>
  <si>
    <t>This will not be found in the booklet.  This will be included withint he RFP</t>
  </si>
  <si>
    <t>Transferred Case Indicator</t>
  </si>
  <si>
    <t>Should be "Yes" if there is a prior carrier booklet</t>
  </si>
  <si>
    <t>HCR Product</t>
  </si>
  <si>
    <t>EHB Plan Type 1</t>
  </si>
  <si>
    <t>User Selects the apporpriate code that has been filed for that state</t>
  </si>
  <si>
    <t>EHB Plan Type 2</t>
  </si>
  <si>
    <t>PPO Number</t>
  </si>
  <si>
    <t>Requires user to manually select the PPO Network</t>
  </si>
  <si>
    <t>Network Config Code</t>
  </si>
  <si>
    <t xml:space="preserve">Requires user to manually select the Configuration Code approverd for that state ( may be more than 1 option)
Only available for Dental Plan Types of DentalGuard VI </t>
  </si>
  <si>
    <t>NAP Number</t>
  </si>
  <si>
    <t>Requires user to manually select the NAP Network (Network Access Plan)</t>
  </si>
  <si>
    <t>PPO Plan Type</t>
  </si>
  <si>
    <t>User selects the PPO plan type that resembles the current dental plan.</t>
  </si>
  <si>
    <t>NAP Plan Type</t>
  </si>
  <si>
    <t>User selects the NAP plan type that resembles the current dental plan.</t>
  </si>
  <si>
    <t>Out of Network Reimbursement</t>
  </si>
  <si>
    <t>NO LONGER USED</t>
  </si>
  <si>
    <t>DentalGuard Connect Program</t>
  </si>
  <si>
    <t>Tier One Preventive (Preferred - In Network Tier)</t>
  </si>
  <si>
    <t>Guardian reimbursement percentage for benefits covered under Preventive Services
This is for dental plans with 3 separate levels of benefit percentage (3 Tiers)</t>
  </si>
  <si>
    <t>numeric percentage: 100%, 80%</t>
  </si>
  <si>
    <t>Preventive Services, Tier 1, Tier I</t>
  </si>
  <si>
    <t>Percentages for other Preventive Services</t>
  </si>
  <si>
    <t>If 3 different Preventive Services percentages are found, then we refer this first as "Tier 1 - Preventive"</t>
  </si>
  <si>
    <t>Tier One  Basic (Preferred - In Network Tier)</t>
  </si>
  <si>
    <t>Guardian reimbursement percentage for benefits covered under Basic Services
This is for dental plans with 3 separate levels of benefit percentage (3 Tiers)</t>
  </si>
  <si>
    <t>Basic Services, Tier 2, Tier II</t>
  </si>
  <si>
    <t>Percentages for other Basic Services</t>
  </si>
  <si>
    <t>If 3 different Basic Services percentages are found, then we refer this first as "Tier 1 - Basic"</t>
  </si>
  <si>
    <t>Tier One Major (Preferred - In Network Tier)</t>
  </si>
  <si>
    <t>Guardian reimbursement percentage for benefits covered under Major Services
This is for dental plans with 3 separate levels of benefit percentage (3 Tiers)</t>
  </si>
  <si>
    <t>Major Services, Tier 3, Tier III</t>
  </si>
  <si>
    <t>Percentages for other Major Services</t>
  </si>
  <si>
    <t>If 3 different Major Services percentages are found, then we refer this first as "Tier 1 - Major"
This can be "0" as some plans may not offer major Services; if no Major Services are found, then value will be "0"</t>
  </si>
  <si>
    <t>Tier Two Preventive (Standard In Network Tier)</t>
  </si>
  <si>
    <t>Guardian reimbursement percentage for benefits covered under Preventive Services</t>
  </si>
  <si>
    <t>If 3 different Preventive Services percentages are found, then we refer this as "Tier 2 - Preventive"
If 2 different Preventive Services percentages are found, then we refer this as "Tier 2 - Preventive"</t>
  </si>
  <si>
    <t>Tier Two Basic (In Network Tier)</t>
  </si>
  <si>
    <t>Guardian reimbursement percentage for benefits covered under Basic Services</t>
  </si>
  <si>
    <t>If 3 different Basic Services percentages are found, then we refer this as "Tier 2 - Basic"
If 2 different Basic Services percentages are found, then we refer this as "Tier 2 - Basic"</t>
  </si>
  <si>
    <t>Tier Two Major (In Network Tier)</t>
  </si>
  <si>
    <t>If 3 different Basic Services percentages are found, then we refer this as "Tier 2 - Major"
If 2 different Basic Services percentages are found, then we refer this as "Tier 2 - Major"
This can be "0" as some plans may not offer major Services; if no Major Services are found, then value will be "0"</t>
  </si>
  <si>
    <t>Tier Three Preventive (Out of Network Tier)</t>
  </si>
  <si>
    <t>If 3 different Preventive Services percentages are found, then we refer this as "Tier 3 - Preventive"
If 2 different Preventive Services percentages are found, then we refer this as "Tier 3 - Preventive"</t>
  </si>
  <si>
    <t>Tier Three Basic (Out of Network Tier)</t>
  </si>
  <si>
    <t>If 3 different Basic Services percentages are found, then we refer this as "Tier 3 - Basic"
If 2 different Basic Services percentages are found, then we refer this as "Tier 3 - Basic"</t>
  </si>
  <si>
    <t>Tier Three Major (Out of Network Tier)</t>
  </si>
  <si>
    <t>If 3 different Basic Services percentages are found, then we refer this as "Tier 3 - Major"
If 2 different Basic Services percentages are found, then we refer this as "Tier 3 - Major"
This can be "0" as some plans may not offer major Services; if no Major Services are found, then value will be "0"</t>
  </si>
  <si>
    <t>Tier One Maximum Yearly Benefit</t>
  </si>
  <si>
    <t>Annual maximum for the dental benefit</t>
  </si>
  <si>
    <t>Maximum, Max</t>
  </si>
  <si>
    <t>Other maximum values are pulled, Ortho Maximum</t>
  </si>
  <si>
    <t>Tier One  Maximum Waived Indicator</t>
  </si>
  <si>
    <t>Not Waived, Preventive</t>
  </si>
  <si>
    <t>Tier One Individual Ded</t>
  </si>
  <si>
    <t>Amount the member must pay and satisfy when seeking the first benefit occurrence for that year</t>
  </si>
  <si>
    <t>Deductible, Ded</t>
  </si>
  <si>
    <t>Other deductible amounts are pulled</t>
  </si>
  <si>
    <t>If there are 3 different deductible amountes, then the first will be "Tier 1 - Deductible"</t>
  </si>
  <si>
    <t>Tier One Deductible Waived Indicator</t>
  </si>
  <si>
    <t>Waiving the deductible amount for specific Services (Preventive and/or Basic)</t>
  </si>
  <si>
    <t>deductible waived, ded waived</t>
  </si>
  <si>
    <t>Preventive Services
Preventive and Basic
Not Waived
N/A</t>
  </si>
  <si>
    <t>Tier Two Maximum Yearly Benefit</t>
  </si>
  <si>
    <t>Tier Two  Maximum Waived Indicator</t>
  </si>
  <si>
    <t>Tier Two Individual Ded</t>
  </si>
  <si>
    <t>If there are 3 different deductible amountes, then the second will be "Tier 2 - Deductible"
If there are 2 different deductible amounts, then the second will be "Tier 2 - Deductible"</t>
  </si>
  <si>
    <t>Tier Two Deductible Waived Indicator</t>
  </si>
  <si>
    <t>Tier Three Maximum Yearly Benefit</t>
  </si>
  <si>
    <t>Tier Three  Maximum Waived Indicator</t>
  </si>
  <si>
    <t>Tier Three Individual Ded</t>
  </si>
  <si>
    <t>If there are 3 different deductible amountes, then the third will be "Tier 3 - Deductible"
If there are 2 different deductible amounts, then the third will be "Tier 3 - Deductible"
If there is only 1 deductible amount and the Services (P/B/M) only have 1 value each, then this will be "Tier 3 - Deductible"</t>
  </si>
  <si>
    <t>Tier Three Deductible Waived Indicator</t>
  </si>
  <si>
    <t>Split Category Deductible Indicator</t>
  </si>
  <si>
    <t>the deductible amount differs by service (Preventive, Basic or Major)</t>
  </si>
  <si>
    <t>Preventive Services Ded Amount</t>
  </si>
  <si>
    <t>the Preventive deductible differs from Basic/Major</t>
  </si>
  <si>
    <t>Basic/Major Services Ded Amount</t>
  </si>
  <si>
    <t>the Basic/Major deductible differs from Preventive</t>
  </si>
  <si>
    <t>Max Rollover Type</t>
  </si>
  <si>
    <t>Allows the member to roll over a portion of his or her unused annual Dental maximum into a personal Maximum Rollover Account (MRA) for future use</t>
  </si>
  <si>
    <t>User intervention needed; not in booklet</t>
  </si>
  <si>
    <t>Max RO Amount</t>
  </si>
  <si>
    <t xml:space="preserve">​The amount that will rollover when claims do not exceed the threshold. </t>
  </si>
  <si>
    <t>Maximum rollover, max rollover</t>
  </si>
  <si>
    <t>accumulator</t>
  </si>
  <si>
    <t>CPS logic drives the available Max Rollover Types  that can be selected</t>
  </si>
  <si>
    <t>Max RO Prior Max</t>
  </si>
  <si>
    <t>If a group requests to transfer existing MRA credits to Guardian (also known as carry over credits), specific MRA data and Underwriting approval is required. </t>
  </si>
  <si>
    <t>Maximum rollover, max rollover, accumulator</t>
  </si>
  <si>
    <t>N/A
0- 5 Years
More than 5 Years
CPS logic drives the available Max Rollover Types  that can be selected</t>
  </si>
  <si>
    <t>Max RO Threshold</t>
  </si>
  <si>
    <t>​The maximum amount that may be retained in the Max Rollover Account.</t>
  </si>
  <si>
    <t>Maximum rollover, max rollover, max rollover threshold</t>
  </si>
  <si>
    <t>Max RO Account Limit</t>
  </si>
  <si>
    <t>Maximum rollover, max rollover, max rollover limit</t>
  </si>
  <si>
    <t>Max RO In-Network</t>
  </si>
  <si>
    <t>​The higher amount credited when all claim incurred were in-network.</t>
  </si>
  <si>
    <t>Cosmetic Ind</t>
  </si>
  <si>
    <t>Allow cosmetic dental benefits to be included</t>
  </si>
  <si>
    <t xml:space="preserve">Cosmetic </t>
  </si>
  <si>
    <t>Not a common benefit</t>
  </si>
  <si>
    <t>Cosmetic Annual Max</t>
  </si>
  <si>
    <t>Annual maxcimum benefit for Cosmetic services</t>
  </si>
  <si>
    <t>Cosmetic Benefits Limitation</t>
  </si>
  <si>
    <t>If specific cosmetic limitation is not provided, code Once per 24 Months.</t>
  </si>
  <si>
    <t>Cosmetic Family Deductible</t>
  </si>
  <si>
    <t xml:space="preserve">​If specific cosmetic family deductible is not provided, code 3 Individual Deductibles Per Family. </t>
  </si>
  <si>
    <t>Cosmetic Deductible INNET</t>
  </si>
  <si>
    <t>In-Network Deductible for Cosmetic services</t>
  </si>
  <si>
    <t>CPS will set and lock the INNET value to the OON field.</t>
  </si>
  <si>
    <t>Cosmetic Coinsurance INNET</t>
  </si>
  <si>
    <t>Cosmetic In-Network Coinsurance percentage</t>
  </si>
  <si>
    <t>Cosmetic Deductible OON</t>
  </si>
  <si>
    <t>Out-of-Network Deductible for Cosmetic services</t>
  </si>
  <si>
    <t>Cosmetic Coinsurance OON</t>
  </si>
  <si>
    <t>Cosmetic Out-of-Network Coinsurance percentage</t>
  </si>
  <si>
    <t>Incentive Maximum Plan Type</t>
  </si>
  <si>
    <t>User selects the plan type that matches the maximums offered</t>
  </si>
  <si>
    <t>Incentive Max - Year One Maximum Amount</t>
  </si>
  <si>
    <t>Incentive Maximum for 1st Year (Year 1)</t>
  </si>
  <si>
    <t>Incentive Maximum</t>
  </si>
  <si>
    <t>Inc Max plans are rare; harder to find booklets</t>
  </si>
  <si>
    <t>Incentive Max - Year Two Maximum Amount</t>
  </si>
  <si>
    <t>Incentive Maximum for 1st Year (Year 2)</t>
  </si>
  <si>
    <t>Incentive Max - Year Three Maximum Amount</t>
  </si>
  <si>
    <t>Incentive Maximum for 1st Year (Year 3)</t>
  </si>
  <si>
    <t>Incentive Max - Preventive Services Required</t>
  </si>
  <si>
    <t>Requires the member receive a preventive service (e.g. Dental cleaning) before they are able to move on to the next incentive maximum.​</t>
  </si>
  <si>
    <t>Incentive Max - INNET Max Waived Indicator</t>
  </si>
  <si>
    <t>Not Waived
N/A
Preventive​</t>
  </si>
  <si>
    <t>Incentive Max - OON Max Waived Indicator</t>
  </si>
  <si>
    <t>Reimbursement Options</t>
  </si>
  <si>
    <t>The type of reimbursement Guardian will use when paying out claims</t>
  </si>
  <si>
    <t>Reimbursement, UCR, MAC, Max Allowable Charge</t>
  </si>
  <si>
    <t>Fee Schedule
UCR
Guardian</t>
  </si>
  <si>
    <t>Max Allow Charge Schedule</t>
  </si>
  <si>
    <t>UCR Pct</t>
  </si>
  <si>
    <t>The percentile  upon which services are reimbursed</t>
  </si>
  <si>
    <t>50 = 50th percentile
70 = 70th percentile
75 = 75th percentile
80 = 80th percentile
85 = 85th percentile
90 = 90th percentile
​95 = 95th percentile</t>
  </si>
  <si>
    <t>Ded Period</t>
  </si>
  <si>
    <t xml:space="preserve">Provides the period of time payment of the deductible restarts </t>
  </si>
  <si>
    <t>text: Calendar Year, Poilicy Year</t>
  </si>
  <si>
    <t>Calendar Year Deductible, Policy Year Deductible, lifetime deductible</t>
  </si>
  <si>
    <t>Family Ded</t>
  </si>
  <si>
    <t>The maximum number of members required to meet the deductible</t>
  </si>
  <si>
    <t>text: (2x, 3x, 2 times, 3 times)</t>
  </si>
  <si>
    <t>family deductible</t>
  </si>
  <si>
    <t>Eliminate 3 Ded per Family</t>
  </si>
  <si>
    <t>Transferred Business Ded</t>
  </si>
  <si>
    <t>Applying a deductible credit for a transferred case</t>
  </si>
  <si>
    <t>*Future state may require coding to detemine the value for this field.</t>
  </si>
  <si>
    <t>Propholaxis Freq</t>
  </si>
  <si>
    <t>Cleanings/Routine cleanings</t>
  </si>
  <si>
    <t>text: 1 in 6 Months
1 in 3 ​​Months
2 in 12 Months</t>
  </si>
  <si>
    <t>Propholaxis Frequency, Propholaxis</t>
  </si>
  <si>
    <t>Oral Exam/Fluoride Treatment Freq</t>
  </si>
  <si>
    <t>​frequency of Office visits and exams/oral evaluations</t>
  </si>
  <si>
    <t>Oral exam frequency, Fluoride treatment frequency</t>
  </si>
  <si>
    <t>Perio Cleaning Freq</t>
  </si>
  <si>
    <t>Periodontal cleanings are prophylaxis with the addition of site-specific scaling and root planing.</t>
  </si>
  <si>
    <t>Text: Once Every 3 Months
Once Every 6 Months
2 in 12 Months</t>
  </si>
  <si>
    <t>Perio Cleaning</t>
  </si>
  <si>
    <t>Perio Cleaning Service Group</t>
  </si>
  <si>
    <t>Level or dental service this benefit is categorized under</t>
  </si>
  <si>
    <t>Text: Preventive, Basic, Major; tier 1, Tier 2, tier 3; etc.)</t>
  </si>
  <si>
    <t>Max Combined Prophy/Perio Cleanings in 12 Cons Months</t>
  </si>
  <si>
    <t xml:space="preserve">​The total number of all cleanings allowed per year </t>
  </si>
  <si>
    <t>numeric: 2, 4</t>
  </si>
  <si>
    <t>cleanings</t>
  </si>
  <si>
    <t>Cover Cleanings After max</t>
  </si>
  <si>
    <t>Text: yes , No</t>
  </si>
  <si>
    <t>cover cleaning after max</t>
  </si>
  <si>
    <t>Single Crowns</t>
  </si>
  <si>
    <t>Are single crowns covered under major services or basic services</t>
  </si>
  <si>
    <t xml:space="preserve">Text: </t>
  </si>
  <si>
    <t>Single crowns</t>
  </si>
  <si>
    <t>Move from Major or Basic; display the type of service that it is covered under</t>
  </si>
  <si>
    <t>Inlays, Onlays, and Veneers</t>
  </si>
  <si>
    <t>Are inlays, onlays, veneers covered under major services or basic services</t>
  </si>
  <si>
    <t>Inlays, onlays, veneers</t>
  </si>
  <si>
    <t>Sealants</t>
  </si>
  <si>
    <t>Are sealants covered under preventive services or basic services</t>
  </si>
  <si>
    <t>Move from Preventive to Basic; display the type of service that it is covered under</t>
  </si>
  <si>
    <t>Space maintainers/Harmful Habits</t>
  </si>
  <si>
    <t>Are space maintainers, harmful habits covered under preventive services or basic services</t>
  </si>
  <si>
    <t>space maintainers, harmful habits</t>
  </si>
  <si>
    <t>All Xrays to Basic</t>
  </si>
  <si>
    <t>Are x-rays habits covered under preventive services or basic services</t>
  </si>
  <si>
    <t>x-rays, xrays</t>
  </si>
  <si>
    <t>Full Mouth Xrays Freq</t>
  </si>
  <si>
    <t>allowed Frequency of having a full mouth x-ray</t>
  </si>
  <si>
    <t>Text: 36 months, 60 months, etc</t>
  </si>
  <si>
    <t>xray frequency</t>
  </si>
  <si>
    <t>Xrays to Basic excpt Bitewings</t>
  </si>
  <si>
    <t>Xrays will be covered under Basic services but the bitewings will still be under Preventive Services</t>
  </si>
  <si>
    <t>xrays, bitewings</t>
  </si>
  <si>
    <t>Molar Root Canals</t>
  </si>
  <si>
    <t>This is Complex Endodontics.  Is this covered under Basic or Major services</t>
  </si>
  <si>
    <t>molar root canal; complex endodontics</t>
  </si>
  <si>
    <t>Move from basic to Major; display the type of service that it is covered under</t>
  </si>
  <si>
    <t>NonSurgical Perio Services</t>
  </si>
  <si>
    <t>Is this covered under Basic or Major services</t>
  </si>
  <si>
    <t>Non-surgical perio</t>
  </si>
  <si>
    <t>Surgical Perio Services</t>
  </si>
  <si>
    <t>Surgical perio</t>
  </si>
  <si>
    <t>Repairs/Maint of Crowns Bridges</t>
  </si>
  <si>
    <t>crown repair, crown maintenance, bridge repairs, bridge maintenance</t>
  </si>
  <si>
    <t>Endodontics</t>
  </si>
  <si>
    <t>endodontics</t>
  </si>
  <si>
    <t>Simple Extractions Only</t>
  </si>
  <si>
    <t>simple extractions</t>
  </si>
  <si>
    <t>Complex Oral Surgery</t>
  </si>
  <si>
    <t>Complex oral surgery</t>
  </si>
  <si>
    <t>Vizilite</t>
  </si>
  <si>
    <t xml:space="preserve">Vizilite is a type of oral cancer screening where the patient uses a mouthwash solution and the dentist shines a specific bandwidth glow stick in the patient's mouth to screen for cancerous cells. </t>
  </si>
  <si>
    <t>Text: Preventive, Basic, No</t>
  </si>
  <si>
    <t>Vizilite, cancer screening, gum screening</t>
  </si>
  <si>
    <t>If not found, then assume "No"</t>
  </si>
  <si>
    <t>Fluoride Treatment</t>
  </si>
  <si>
    <t xml:space="preserve">The age when Fluoride Treatment is no longer provided. </t>
  </si>
  <si>
    <t>Text: To Age 19
To Age 14
No Age Limit</t>
  </si>
  <si>
    <t>Porcelain Ceramic Coverage</t>
  </si>
  <si>
    <t>Porcelain ceramic allowed for all teeth or just the anterior and bicuspids</t>
  </si>
  <si>
    <t>Porcelain ceramic</t>
  </si>
  <si>
    <t>Anterior and Bicuspids Only
All T​​eeth</t>
  </si>
  <si>
    <t>Posterior Composites</t>
  </si>
  <si>
    <t xml:space="preserve">	
Posterior composites are resin-based white or tooth-colored fillings used to restore defects in the structure of teeth in the back of the mouth</t>
  </si>
  <si>
    <t>posterior composites, resin fillings</t>
  </si>
  <si>
    <t>Replacement Age for Prosthetic Devices</t>
  </si>
  <si>
    <t xml:space="preserve">The frequency crowns, bridges, and dentures can be replaced. </t>
  </si>
  <si>
    <t>5 years, 10 years, 7 years</t>
  </si>
  <si>
    <t>replacement age, prosthetic devices</t>
  </si>
  <si>
    <t>Cover High Noble Metal</t>
  </si>
  <si>
    <t>High Noble Metal is designated as such because at least 60% of its composition is of the noble metals gold, platinum, palladium, and silver.</t>
  </si>
  <si>
    <t>high noble metal</t>
  </si>
  <si>
    <t>Remove Missing Tooth Exclusion</t>
  </si>
  <si>
    <t>Eliminate the exclusion for missing teeth</t>
  </si>
  <si>
    <t>missing tooth/teeth</t>
  </si>
  <si>
    <t>Exclude Sealants</t>
  </si>
  <si>
    <t>Excluding sealants from the dental plan</t>
  </si>
  <si>
    <t>Sealants, exclude sealants</t>
  </si>
  <si>
    <t>Crowns: Cut off Benefit</t>
  </si>
  <si>
    <t>*JANIE - Only allowed for DG4 contracts / *Future state may require coding to detemine the value for this field.</t>
  </si>
  <si>
    <t>Cover Implants</t>
  </si>
  <si>
    <t>​This field indicates whether the root portion is covered.</t>
  </si>
  <si>
    <t>implants</t>
  </si>
  <si>
    <t>Anesthesia Coverage Category</t>
  </si>
  <si>
    <t>identifying the service that this benefit will be covered under (Basic, major)</t>
  </si>
  <si>
    <t>anesthesia</t>
  </si>
  <si>
    <t>display the type of service that it is covered under</t>
  </si>
  <si>
    <t>Exclude Anesthesia</t>
  </si>
  <si>
    <t>Exclude the anesthesia benefit</t>
  </si>
  <si>
    <t>Deferred Major Services</t>
  </si>
  <si>
    <t>Deferrment of Major Services (Type III, Type 3 services)</t>
  </si>
  <si>
    <t>deferred major services, deferred type 3, deferred type c</t>
  </si>
  <si>
    <t>Eligibility Waiting Periods, Late Entrant waiting periods</t>
  </si>
  <si>
    <t>Deferred Major Services - Period</t>
  </si>
  <si>
    <t>Amount of time this serivce is being deferred.</t>
  </si>
  <si>
    <t>Text: 6 months, 12 months, 24 months</t>
  </si>
  <si>
    <t>Deferred Major Services - Enrollees</t>
  </si>
  <si>
    <t>Employees/members  that will have this service deferred</t>
  </si>
  <si>
    <t>Text: None, future only, present and future</t>
  </si>
  <si>
    <t>Deferred Ortho Services</t>
  </si>
  <si>
    <t>Deferrment of Orthodontia services</t>
  </si>
  <si>
    <t>deferred ortho, orthodontic, orthodontia</t>
  </si>
  <si>
    <t>Deferred Ortho Services - Period</t>
  </si>
  <si>
    <t>Deferred Ortho Services - Enrollees</t>
  </si>
  <si>
    <t>Deferred Endodontics Services</t>
  </si>
  <si>
    <t>Deferrment of Endodontic services</t>
  </si>
  <si>
    <t>deferred endodontic/endodontia</t>
  </si>
  <si>
    <t>Deferred Endodontics Services - Period</t>
  </si>
  <si>
    <t>Deferred Endodontics Services - Enrollees</t>
  </si>
  <si>
    <t>Deferred Periodontic Services</t>
  </si>
  <si>
    <t>Deferrment of Periodontic services</t>
  </si>
  <si>
    <t>deferred perio / periodontic / periodontia</t>
  </si>
  <si>
    <t>Deferred Periodontic Services - Period</t>
  </si>
  <si>
    <t>Deferred Periodontic Services - Enrollees</t>
  </si>
  <si>
    <t>Deferred Complex Services</t>
  </si>
  <si>
    <t>Deferrment of Complex services</t>
  </si>
  <si>
    <t>deferred complex</t>
  </si>
  <si>
    <t>Deferred Complex Services - Period</t>
  </si>
  <si>
    <t>Deferred Complex Services - Enrollees</t>
  </si>
  <si>
    <t>Deferred Cosmetic Services</t>
  </si>
  <si>
    <t>Deferrment of Cosmetic services</t>
  </si>
  <si>
    <t>deferred cosmetic</t>
  </si>
  <si>
    <t>Deferred Cosmetic Services - Period</t>
  </si>
  <si>
    <t>Deferred Cosmetic Services - Enrollees</t>
  </si>
  <si>
    <t>Optional TMJ</t>
  </si>
  <si>
    <t xml:space="preserve">TMJ, Temporomandibular joint </t>
  </si>
  <si>
    <t>Pretreatment Review Exclusion</t>
  </si>
  <si>
    <t>pretreatment review is required before any services are rendered</t>
  </si>
  <si>
    <t>Pretreatment</t>
  </si>
  <si>
    <t>Tied-To</t>
  </si>
  <si>
    <t>User is required to select this field</t>
  </si>
  <si>
    <t>Sold With</t>
  </si>
  <si>
    <t>Tie-in Eligibility</t>
  </si>
  <si>
    <t>Dual Choice</t>
  </si>
  <si>
    <t>There is a dental pairing of a traditional PPO with a DHMO product</t>
  </si>
  <si>
    <t>Alliance Network</t>
  </si>
  <si>
    <t>These is a 3-tier network</t>
  </si>
  <si>
    <t>If there are 3 levels of coinsurance, then "Yes", Otherwise "No"</t>
  </si>
  <si>
    <t>Participation Percent</t>
  </si>
  <si>
    <t>Dependent Age Non-Student</t>
  </si>
  <si>
    <t>Age cutoff  for non-student dependents</t>
  </si>
  <si>
    <t>Some states have age restrictions/limitations</t>
  </si>
  <si>
    <t>Dependent Age Student</t>
  </si>
  <si>
    <t>Age cutoff  for student dependents</t>
  </si>
  <si>
    <t>The length of time that the rates are valid for without requiring a renewal</t>
  </si>
  <si>
    <t>Text: 1 year, 2 years, 3 years</t>
  </si>
  <si>
    <t>rate guarantee</t>
  </si>
  <si>
    <t>May not always be found in the booklet/summary</t>
  </si>
  <si>
    <t>Renewal Cap</t>
  </si>
  <si>
    <t>Cap/limitation for receiving a renewal increase</t>
  </si>
  <si>
    <t>This is applied internally</t>
  </si>
  <si>
    <t>Renewal Cap Percent</t>
  </si>
  <si>
    <t>The percentage of the cap/limitation</t>
  </si>
  <si>
    <t>Employee Contributory Premium</t>
  </si>
  <si>
    <t>The Contributory status of the dental plan for the employee</t>
  </si>
  <si>
    <t>Voluntrary, contributory, employer pays, emplyee pays</t>
  </si>
  <si>
    <t>This may be changed based on the enrollment or ER/EE contributions</t>
  </si>
  <si>
    <t>Employee Contributory Percent</t>
  </si>
  <si>
    <t>Percent of the premium the employee is responble for paying through payroll deductions</t>
  </si>
  <si>
    <t>numeric: 50%, 75%, 100%
text: Employer/employee pays the premium</t>
  </si>
  <si>
    <t>Dependent Contributory Premium</t>
  </si>
  <si>
    <t>Dependent Contributory Percent</t>
  </si>
  <si>
    <t>Pre-Tax Post-Tax Indicator</t>
  </si>
  <si>
    <t>For Voluntary plans, how will the premiums be paid by the employee</t>
  </si>
  <si>
    <t>Text: Pre:tax, post-tax</t>
  </si>
  <si>
    <t>Pre-tax, post-tax</t>
  </si>
  <si>
    <t>Pre-Tax Post-Tax Salary Mode</t>
  </si>
  <si>
    <t>the frequency/mode for the employee deductions</t>
  </si>
  <si>
    <t>Text: Monthly, semi-monthly, weekly</t>
  </si>
  <si>
    <t>Pre-Tax Post-Tax Salary Percent</t>
  </si>
  <si>
    <t>the percent of the payroll deduction from the employee</t>
  </si>
  <si>
    <t>numeric: 10%, 15%</t>
  </si>
  <si>
    <t>This may NOT be in the booklets/summaries</t>
  </si>
  <si>
    <t>Orthodontia Benefit</t>
  </si>
  <si>
    <t>Orthodontia is the process by which teeth are realigned to a normal bite.  Benefits are provided under a separate lifetime maximum.</t>
  </si>
  <si>
    <t>Ortho Coinsurance Percent</t>
  </si>
  <si>
    <t>Coinsirance related to the Ortho benefit</t>
  </si>
  <si>
    <t>Numeric: 25%, 40%, 50% etc</t>
  </si>
  <si>
    <t>benefit percentages for Preventive, basic, Makjor</t>
  </si>
  <si>
    <t>Ortho Age Limit</t>
  </si>
  <si>
    <t>Age limit for ortho benefits</t>
  </si>
  <si>
    <t>Text: Age 19</t>
  </si>
  <si>
    <t>Ortho Maximum Amount</t>
  </si>
  <si>
    <t>Lifetime maximum that is applied to Ortho services. This is separsate from the benefit annual maximums</t>
  </si>
  <si>
    <t>numeric: $1000, $500</t>
  </si>
  <si>
    <t>benefit maximums, in-network maximums, out-of-network maximums</t>
  </si>
  <si>
    <t>Dental - Total Datpoints:</t>
  </si>
  <si>
    <t>Datapoints Remaining:</t>
  </si>
  <si>
    <t>Datapoints Remaining Percentage:</t>
  </si>
  <si>
    <t>Dental - Datapoint Complexity</t>
  </si>
  <si>
    <t>Dental - Remaining Datapoints</t>
  </si>
  <si>
    <t>Dental Plan with one In-Network [Standard (Tier Two)] tier of services and one Out-of-Network tier of services (Tier Three).</t>
  </si>
  <si>
    <t>Dental Plan with two In-Network tiers of services [Preferred (Tier One) and Standard (Tier Two)] and one Out-of-Network tier of services (Tier Three)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</si>
</sst>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Effra"/>
      <family val="2"/>
    </font>
    <font>
      <sz val="11"/>
      <color theme="1"/>
      <name val="Effra"/>
      <family val="2"/>
    </font>
    <font>
      <b/>
      <sz val="11"/>
      <color theme="0"/>
      <name val="Effra"/>
      <family val="2"/>
    </font>
    <font>
      <sz val="11"/>
      <color rgb="FFFF0000"/>
      <name val="Effra"/>
      <family val="2"/>
    </font>
    <font>
      <b/>
      <sz val="11"/>
      <color theme="1"/>
      <name val="Effra"/>
      <family val="2"/>
    </font>
    <font>
      <sz val="11"/>
      <color theme="0"/>
      <name val="Effra"/>
      <family val="2"/>
    </font>
    <font>
      <sz val="11"/>
      <color rgb="FF000000"/>
      <name val="Effra"/>
      <family val="2"/>
    </font>
    <font>
      <sz val="9"/>
      <color indexed="81"/>
      <name val="Tahoma"/>
      <family val="2"/>
    </font>
    <font>
      <b/>
      <sz val="9"/>
      <color indexed="81"/>
      <name val="Tahoma"/>
      <family val="2"/>
    </font>
    <font>
      <b/>
      <sz val="11"/>
      <color rgb="FF000000"/>
      <name val="Effra"/>
      <family val="2"/>
    </font>
    <font>
      <b/>
      <sz val="11"/>
      <color rgb="FFFF0000"/>
      <name val="Effra"/>
      <family val="2"/>
    </font>
    <font>
      <sz val="11"/>
      <name val="Effra"/>
      <family val="2"/>
    </font>
    <font>
      <sz val="11"/>
      <color rgb="FF323130"/>
      <name val="Segoe UI"/>
      <family val="2"/>
    </font>
    <font>
      <b/>
      <i/>
      <sz val="11"/>
      <color rgb="FFFF0000"/>
      <name val="Effra"/>
      <family val="2"/>
    </font>
    <font>
      <b/>
      <u/>
      <sz val="11"/>
      <color theme="1"/>
      <name val="Effra"/>
      <family val="2"/>
    </font>
    <font>
      <sz val="8"/>
      <name val="Effra"/>
      <family val="2"/>
    </font>
    <font>
      <sz val="11"/>
      <color rgb="FF323130"/>
      <name val="Effra"/>
      <family val="2"/>
    </font>
    <font>
      <i/>
      <sz val="11"/>
      <color rgb="FFFF0000"/>
      <name val="Effra"/>
      <family val="2"/>
    </font>
    <font>
      <sz val="11"/>
      <color rgb="FF7030A0"/>
      <name val="Effra"/>
      <family val="2"/>
    </font>
  </fonts>
  <fills count="9">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92D050"/>
        <bgColor indexed="64"/>
      </patternFill>
    </fill>
  </fills>
  <borders count="19">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188">
    <xf numFmtId="0" fontId="0" fillId="0" borderId="0" xfId="0"/>
    <xf numFmtId="0" fontId="0" fillId="0" borderId="1" xfId="0" applyBorder="1"/>
    <xf numFmtId="0" fontId="0" fillId="0" borderId="2" xfId="0" applyBorder="1" applyAlignment="1">
      <alignment horizontal="center"/>
    </xf>
    <xf numFmtId="0" fontId="0" fillId="0" borderId="3" xfId="0" applyBorder="1"/>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horizontal="center"/>
    </xf>
    <xf numFmtId="0" fontId="0" fillId="0" borderId="5" xfId="0" applyBorder="1"/>
    <xf numFmtId="0" fontId="0" fillId="0" borderId="9" xfId="0" applyBorder="1" applyAlignment="1">
      <alignment horizontal="center"/>
    </xf>
    <xf numFmtId="0" fontId="4" fillId="0" borderId="1" xfId="0" applyFont="1" applyBorder="1"/>
    <xf numFmtId="0" fontId="4" fillId="0" borderId="9" xfId="0" applyFont="1" applyBorder="1" applyAlignment="1">
      <alignment horizontal="center"/>
    </xf>
    <xf numFmtId="0" fontId="4" fillId="0" borderId="2" xfId="0" applyFont="1" applyBorder="1" applyAlignment="1">
      <alignment horizontal="center"/>
    </xf>
    <xf numFmtId="164" fontId="0" fillId="0" borderId="4" xfId="1" applyNumberFormat="1" applyFont="1" applyBorder="1" applyAlignment="1">
      <alignment horizontal="center"/>
    </xf>
    <xf numFmtId="0" fontId="4" fillId="0" borderId="5" xfId="0" applyFont="1" applyBorder="1"/>
    <xf numFmtId="0" fontId="4" fillId="0" borderId="8" xfId="0" applyFont="1" applyBorder="1" applyAlignment="1">
      <alignment horizontal="center"/>
    </xf>
    <xf numFmtId="0" fontId="0" fillId="3" borderId="6" xfId="0" applyFill="1" applyBorder="1" applyAlignment="1">
      <alignment horizontal="center"/>
    </xf>
    <xf numFmtId="0" fontId="0" fillId="0" borderId="0" xfId="0" applyAlignment="1">
      <alignment wrapText="1"/>
    </xf>
    <xf numFmtId="0" fontId="1" fillId="0" borderId="0" xfId="0" applyFont="1" applyAlignment="1">
      <alignment vertical="center" wrapText="1"/>
    </xf>
    <xf numFmtId="0" fontId="0" fillId="0" borderId="7" xfId="0" applyBorder="1" applyAlignment="1">
      <alignment horizontal="left" vertical="center"/>
    </xf>
    <xf numFmtId="0" fontId="2" fillId="3" borderId="7" xfId="0" applyFont="1" applyFill="1" applyBorder="1"/>
    <xf numFmtId="0" fontId="2" fillId="3" borderId="7" xfId="0" applyFont="1" applyFill="1" applyBorder="1" applyAlignment="1">
      <alignment horizontal="center"/>
    </xf>
    <xf numFmtId="0" fontId="2" fillId="3" borderId="7" xfId="0" applyFont="1" applyFill="1" applyBorder="1" applyAlignment="1">
      <alignment wrapText="1"/>
    </xf>
    <xf numFmtId="0" fontId="2" fillId="3" borderId="7" xfId="0" applyFont="1" applyFill="1" applyBorder="1" applyAlignment="1">
      <alignment horizontal="center" wrapText="1"/>
    </xf>
    <xf numFmtId="0" fontId="0" fillId="5" borderId="7" xfId="0" applyFill="1" applyBorder="1" applyAlignment="1">
      <alignment horizontal="left" vertical="center"/>
    </xf>
    <xf numFmtId="0" fontId="6" fillId="5" borderId="7" xfId="0" applyFont="1" applyFill="1" applyBorder="1" applyAlignment="1">
      <alignment vertical="center" wrapText="1"/>
    </xf>
    <xf numFmtId="0" fontId="1" fillId="5" borderId="7" xfId="0" applyFont="1" applyFill="1" applyBorder="1" applyAlignment="1">
      <alignment wrapText="1"/>
    </xf>
    <xf numFmtId="0" fontId="1" fillId="5" borderId="10" xfId="0" applyFont="1" applyFill="1" applyBorder="1" applyAlignment="1">
      <alignment vertical="center" wrapText="1"/>
    </xf>
    <xf numFmtId="0" fontId="1" fillId="5" borderId="7" xfId="0" applyFont="1" applyFill="1" applyBorder="1" applyAlignment="1">
      <alignment vertical="center" wrapText="1"/>
    </xf>
    <xf numFmtId="0" fontId="1" fillId="5" borderId="7" xfId="0" applyFont="1" applyFill="1" applyBorder="1" applyAlignment="1">
      <alignment horizontal="center" vertical="center" wrapText="1"/>
    </xf>
    <xf numFmtId="0" fontId="0" fillId="0" borderId="7" xfId="0" applyBorder="1" applyAlignment="1">
      <alignment wrapText="1"/>
    </xf>
    <xf numFmtId="0" fontId="0" fillId="0" borderId="2" xfId="0" applyBorder="1" applyAlignment="1">
      <alignment horizontal="center" wrapText="1"/>
    </xf>
    <xf numFmtId="9" fontId="0" fillId="0" borderId="4" xfId="1" applyFont="1" applyBorder="1" applyAlignment="1">
      <alignment horizontal="center" wrapText="1"/>
    </xf>
    <xf numFmtId="9" fontId="0" fillId="0" borderId="6" xfId="1" applyFont="1" applyBorder="1" applyAlignment="1">
      <alignment horizontal="center" wrapText="1"/>
    </xf>
    <xf numFmtId="0" fontId="3" fillId="0" borderId="7" xfId="0" applyFont="1" applyBorder="1" applyAlignment="1">
      <alignment wrapText="1"/>
    </xf>
    <xf numFmtId="0" fontId="5" fillId="0" borderId="0" xfId="0" applyFont="1"/>
    <xf numFmtId="0" fontId="0" fillId="5" borderId="11" xfId="0" applyFill="1" applyBorder="1" applyAlignment="1">
      <alignment vertical="center"/>
    </xf>
    <xf numFmtId="0" fontId="12" fillId="0" borderId="7" xfId="0" applyFont="1" applyBorder="1" applyAlignment="1">
      <alignment wrapText="1"/>
    </xf>
    <xf numFmtId="0" fontId="6" fillId="0" borderId="7" xfId="0" applyFont="1" applyBorder="1" applyAlignment="1">
      <alignment vertical="center" wrapText="1"/>
    </xf>
    <xf numFmtId="0" fontId="1" fillId="0" borderId="7" xfId="0" applyFont="1" applyBorder="1" applyAlignment="1">
      <alignment vertical="center" wrapText="1"/>
    </xf>
    <xf numFmtId="0" fontId="0" fillId="0" borderId="7" xfId="0" applyBorder="1" applyAlignment="1">
      <alignment vertical="center" wrapText="1"/>
    </xf>
    <xf numFmtId="0" fontId="6" fillId="4" borderId="7" xfId="0" applyFont="1" applyFill="1" applyBorder="1" applyAlignment="1">
      <alignment vertical="center" wrapText="1"/>
    </xf>
    <xf numFmtId="0" fontId="1" fillId="4" borderId="7" xfId="0" applyFont="1" applyFill="1" applyBorder="1" applyAlignment="1">
      <alignment vertical="center" wrapText="1"/>
    </xf>
    <xf numFmtId="0" fontId="0" fillId="4" borderId="7" xfId="0" applyFill="1" applyBorder="1" applyAlignment="1">
      <alignment vertical="center" wrapText="1"/>
    </xf>
    <xf numFmtId="0" fontId="13" fillId="2" borderId="7" xfId="0" applyFont="1" applyFill="1" applyBorder="1" applyAlignment="1">
      <alignment vertical="center"/>
    </xf>
    <xf numFmtId="0" fontId="13" fillId="2" borderId="7" xfId="0" applyFont="1" applyFill="1" applyBorder="1" applyAlignment="1">
      <alignment horizontal="left" vertical="center"/>
    </xf>
    <xf numFmtId="0" fontId="13" fillId="2" borderId="7" xfId="0" applyFont="1" applyFill="1" applyBorder="1" applyAlignment="1">
      <alignment wrapText="1"/>
    </xf>
    <xf numFmtId="0" fontId="13" fillId="2" borderId="7" xfId="0" applyFont="1" applyFill="1" applyBorder="1" applyAlignment="1">
      <alignment vertical="center" wrapText="1"/>
    </xf>
    <xf numFmtId="0" fontId="13" fillId="2" borderId="10" xfId="0" applyFont="1" applyFill="1" applyBorder="1" applyAlignment="1">
      <alignment horizontal="center" wrapText="1"/>
    </xf>
    <xf numFmtId="0" fontId="13" fillId="2" borderId="10" xfId="0" applyFont="1" applyFill="1" applyBorder="1" applyAlignment="1">
      <alignment vertical="center" wrapText="1"/>
    </xf>
    <xf numFmtId="0" fontId="3" fillId="2" borderId="7" xfId="0" applyFont="1" applyFill="1" applyBorder="1" applyAlignment="1">
      <alignment horizontal="left" vertical="center"/>
    </xf>
    <xf numFmtId="0" fontId="0" fillId="2" borderId="7" xfId="0" applyFill="1" applyBorder="1" applyAlignment="1">
      <alignment wrapText="1"/>
    </xf>
    <xf numFmtId="0" fontId="0" fillId="2" borderId="10" xfId="0" applyFill="1" applyBorder="1" applyAlignment="1">
      <alignment wrapText="1"/>
    </xf>
    <xf numFmtId="0" fontId="10" fillId="2" borderId="7" xfId="0" applyFont="1" applyFill="1" applyBorder="1" applyAlignment="1">
      <alignment wrapText="1"/>
    </xf>
    <xf numFmtId="0" fontId="0" fillId="6" borderId="7" xfId="0" applyFill="1" applyBorder="1" applyAlignment="1">
      <alignment horizontal="left" vertical="center"/>
    </xf>
    <xf numFmtId="0" fontId="0" fillId="6" borderId="7" xfId="0" applyFill="1" applyBorder="1" applyAlignment="1">
      <alignment vertical="center" wrapText="1"/>
    </xf>
    <xf numFmtId="0" fontId="3" fillId="6" borderId="7" xfId="0" applyFont="1" applyFill="1" applyBorder="1" applyAlignment="1">
      <alignment horizontal="left" vertical="center"/>
    </xf>
    <xf numFmtId="0" fontId="0" fillId="0" borderId="0" xfId="0" applyAlignment="1">
      <alignment vertical="center"/>
    </xf>
    <xf numFmtId="0" fontId="1" fillId="0" borderId="0" xfId="0" applyFont="1" applyAlignment="1">
      <alignment vertical="center"/>
    </xf>
    <xf numFmtId="0" fontId="2" fillId="3" borderId="11" xfId="0" applyFont="1" applyFill="1" applyBorder="1" applyAlignment="1">
      <alignment vertical="center" wrapText="1"/>
    </xf>
    <xf numFmtId="0" fontId="2" fillId="3" borderId="11" xfId="0" applyFont="1" applyFill="1" applyBorder="1" applyAlignment="1">
      <alignment horizontal="center" vertical="center" wrapText="1"/>
    </xf>
    <xf numFmtId="0" fontId="5" fillId="0" borderId="0" xfId="0" applyFont="1" applyAlignment="1">
      <alignment vertical="center" wrapText="1"/>
    </xf>
    <xf numFmtId="0" fontId="0" fillId="7" borderId="7" xfId="0" applyFill="1" applyBorder="1" applyAlignment="1">
      <alignment vertical="center" wrapText="1"/>
    </xf>
    <xf numFmtId="0" fontId="0" fillId="7" borderId="7" xfId="0" applyFill="1" applyBorder="1" applyAlignment="1">
      <alignment horizontal="center" vertical="center" wrapText="1"/>
    </xf>
    <xf numFmtId="0" fontId="0" fillId="0" borderId="0" xfId="0" applyAlignment="1">
      <alignment vertical="center" wrapText="1"/>
    </xf>
    <xf numFmtId="0" fontId="0" fillId="6" borderId="7" xfId="0" applyFill="1"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vertical="center" wrapText="1"/>
    </xf>
    <xf numFmtId="0" fontId="0" fillId="0" borderId="5" xfId="0" applyBorder="1" applyAlignment="1">
      <alignment vertical="center" wrapText="1"/>
    </xf>
    <xf numFmtId="0" fontId="0" fillId="0" borderId="9" xfId="0" applyBorder="1" applyAlignment="1">
      <alignment horizontal="center" vertical="center" wrapText="1"/>
    </xf>
    <xf numFmtId="9" fontId="0" fillId="0" borderId="4" xfId="1" applyFont="1" applyBorder="1" applyAlignment="1">
      <alignment horizontal="center" vertical="center" wrapText="1"/>
    </xf>
    <xf numFmtId="0" fontId="0" fillId="0" borderId="8" xfId="0" applyBorder="1" applyAlignment="1">
      <alignment horizontal="center" vertical="center" wrapText="1"/>
    </xf>
    <xf numFmtId="9" fontId="0" fillId="0" borderId="6" xfId="1" applyFont="1" applyBorder="1" applyAlignment="1">
      <alignment horizontal="center" vertical="center" wrapText="1"/>
    </xf>
    <xf numFmtId="0" fontId="4" fillId="0" borderId="1" xfId="0" applyFont="1" applyBorder="1" applyAlignment="1">
      <alignment vertical="center" wrapText="1"/>
    </xf>
    <xf numFmtId="0" fontId="4" fillId="0" borderId="9" xfId="0" applyFont="1" applyBorder="1" applyAlignment="1">
      <alignment horizontal="center" vertical="center" wrapText="1"/>
    </xf>
    <xf numFmtId="0" fontId="4" fillId="0" borderId="2" xfId="0" applyFont="1" applyBorder="1" applyAlignment="1">
      <alignment horizontal="center" vertical="center" wrapText="1"/>
    </xf>
    <xf numFmtId="164" fontId="0" fillId="0" borderId="4" xfId="1" applyNumberFormat="1" applyFont="1" applyBorder="1" applyAlignment="1">
      <alignment horizontal="center" vertical="center" wrapText="1"/>
    </xf>
    <xf numFmtId="0" fontId="4" fillId="0" borderId="5" xfId="0" applyFont="1" applyBorder="1" applyAlignment="1">
      <alignment vertical="center" wrapText="1"/>
    </xf>
    <xf numFmtId="0" fontId="4" fillId="0" borderId="8" xfId="0" applyFont="1" applyBorder="1" applyAlignment="1">
      <alignment horizontal="center" vertical="center" wrapText="1"/>
    </xf>
    <xf numFmtId="0" fontId="0" fillId="3" borderId="6" xfId="0" applyFill="1" applyBorder="1" applyAlignment="1">
      <alignment horizontal="center" vertical="center" wrapText="1"/>
    </xf>
    <xf numFmtId="0" fontId="10" fillId="6" borderId="7" xfId="0" applyFont="1" applyFill="1" applyBorder="1" applyAlignment="1">
      <alignment vertical="center" wrapText="1"/>
    </xf>
    <xf numFmtId="0" fontId="3" fillId="6" borderId="7" xfId="0" applyFont="1" applyFill="1" applyBorder="1" applyAlignment="1">
      <alignment vertical="center" wrapText="1"/>
    </xf>
    <xf numFmtId="0" fontId="11" fillId="0" borderId="7" xfId="0" applyFont="1" applyBorder="1" applyAlignment="1">
      <alignment vertical="center" wrapText="1"/>
    </xf>
    <xf numFmtId="0" fontId="0" fillId="7" borderId="0" xfId="0" applyFill="1" applyAlignment="1">
      <alignment vertical="center" wrapText="1"/>
    </xf>
    <xf numFmtId="0" fontId="3" fillId="6" borderId="7" xfId="0" applyFont="1" applyFill="1" applyBorder="1" applyAlignment="1">
      <alignment horizontal="center" vertical="center" wrapText="1"/>
    </xf>
    <xf numFmtId="0" fontId="12" fillId="0" borderId="0" xfId="0" applyFont="1" applyAlignment="1">
      <alignment wrapText="1"/>
    </xf>
    <xf numFmtId="0" fontId="16" fillId="0" borderId="0" xfId="0" applyFont="1" applyAlignment="1">
      <alignment wrapText="1"/>
    </xf>
    <xf numFmtId="0" fontId="16" fillId="0" borderId="7" xfId="0" applyFont="1" applyBorder="1" applyAlignment="1">
      <alignment wrapText="1"/>
    </xf>
    <xf numFmtId="0" fontId="0" fillId="7" borderId="7" xfId="0" applyFill="1" applyBorder="1" applyAlignment="1">
      <alignment horizontal="center"/>
    </xf>
    <xf numFmtId="0" fontId="0" fillId="2" borderId="7" xfId="0" applyFill="1" applyBorder="1" applyAlignment="1">
      <alignment horizontal="center"/>
    </xf>
    <xf numFmtId="9" fontId="0" fillId="0" borderId="6" xfId="1" applyFont="1" applyBorder="1" applyAlignment="1">
      <alignment horizontal="center"/>
    </xf>
    <xf numFmtId="0" fontId="0" fillId="7" borderId="7" xfId="0" applyFill="1" applyBorder="1"/>
    <xf numFmtId="0" fontId="0" fillId="0" borderId="7" xfId="0" applyBorder="1"/>
    <xf numFmtId="0" fontId="0" fillId="0" borderId="7" xfId="0"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4" fillId="0" borderId="1" xfId="0" applyFont="1" applyBorder="1" applyAlignment="1">
      <alignment vertical="center"/>
    </xf>
    <xf numFmtId="0" fontId="4" fillId="0" borderId="5" xfId="0" applyFont="1" applyBorder="1" applyAlignment="1">
      <alignment vertical="center"/>
    </xf>
    <xf numFmtId="0" fontId="0" fillId="2" borderId="7" xfId="0" applyFill="1" applyBorder="1" applyAlignment="1">
      <alignment vertical="center"/>
    </xf>
    <xf numFmtId="0" fontId="0" fillId="2" borderId="7" xfId="0" applyFill="1" applyBorder="1"/>
    <xf numFmtId="0" fontId="0" fillId="7" borderId="7" xfId="0" applyFill="1" applyBorder="1" applyAlignment="1">
      <alignment vertical="center"/>
    </xf>
    <xf numFmtId="0" fontId="0" fillId="7" borderId="7" xfId="0" applyFill="1" applyBorder="1" applyAlignment="1">
      <alignment wrapText="1"/>
    </xf>
    <xf numFmtId="0" fontId="11" fillId="2" borderId="11" xfId="0" applyFont="1" applyFill="1" applyBorder="1" applyAlignment="1">
      <alignment vertical="center" wrapText="1"/>
    </xf>
    <xf numFmtId="0" fontId="11" fillId="2" borderId="11" xfId="0" applyFont="1" applyFill="1" applyBorder="1" applyAlignment="1">
      <alignment horizontal="center" vertical="center" wrapText="1"/>
    </xf>
    <xf numFmtId="0" fontId="10" fillId="2" borderId="11" xfId="0" applyFont="1" applyFill="1" applyBorder="1" applyAlignment="1">
      <alignment vertical="center" wrapText="1"/>
    </xf>
    <xf numFmtId="0" fontId="3" fillId="2" borderId="7" xfId="0" applyFont="1" applyFill="1" applyBorder="1" applyAlignment="1">
      <alignment vertical="center"/>
    </xf>
    <xf numFmtId="0" fontId="0" fillId="0" borderId="7" xfId="0" applyBorder="1" applyAlignment="1">
      <alignment horizontal="center" vertical="center"/>
    </xf>
    <xf numFmtId="0" fontId="10" fillId="2" borderId="7" xfId="0" applyFont="1" applyFill="1" applyBorder="1" applyAlignment="1">
      <alignment horizontal="center"/>
    </xf>
    <xf numFmtId="0" fontId="10" fillId="2" borderId="7" xfId="0" applyFont="1" applyFill="1" applyBorder="1"/>
    <xf numFmtId="0" fontId="10" fillId="2" borderId="7" xfId="0" applyFont="1" applyFill="1" applyBorder="1" applyAlignment="1">
      <alignment vertical="center"/>
    </xf>
    <xf numFmtId="0" fontId="0" fillId="7" borderId="7" xfId="0" applyFill="1" applyBorder="1" applyAlignment="1">
      <alignment horizontal="center" vertical="center"/>
    </xf>
    <xf numFmtId="0" fontId="16" fillId="0" borderId="0" xfId="0" applyFont="1" applyAlignment="1">
      <alignment vertical="center" wrapText="1"/>
    </xf>
    <xf numFmtId="0" fontId="0" fillId="0" borderId="9"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18" fillId="0" borderId="7" xfId="0" applyFont="1" applyBorder="1" applyAlignment="1">
      <alignment horizontal="left" vertical="center"/>
    </xf>
    <xf numFmtId="0" fontId="18" fillId="5" borderId="7" xfId="0" applyFont="1" applyFill="1" applyBorder="1" applyAlignment="1">
      <alignment vertical="center" wrapText="1"/>
    </xf>
    <xf numFmtId="0" fontId="18" fillId="5" borderId="7" xfId="0" applyFont="1" applyFill="1" applyBorder="1" applyAlignment="1">
      <alignment horizontal="left" vertical="center"/>
    </xf>
    <xf numFmtId="0" fontId="4" fillId="0" borderId="12" xfId="0" applyFont="1" applyBorder="1" applyAlignment="1">
      <alignment horizontal="center" vertical="center" wrapText="1"/>
    </xf>
    <xf numFmtId="0" fontId="0" fillId="0" borderId="13" xfId="0" applyBorder="1" applyAlignment="1">
      <alignment horizontal="center" vertical="center" wrapText="1"/>
    </xf>
    <xf numFmtId="0" fontId="4" fillId="0" borderId="14" xfId="0" applyFont="1" applyBorder="1" applyAlignment="1">
      <alignment horizontal="center" vertical="center" wrapText="1"/>
    </xf>
    <xf numFmtId="0" fontId="0" fillId="0" borderId="15" xfId="0" applyBorder="1" applyAlignment="1">
      <alignment vertical="center" wrapText="1"/>
    </xf>
    <xf numFmtId="9" fontId="0" fillId="0" borderId="0" xfId="1" applyFont="1" applyBorder="1" applyAlignment="1">
      <alignment horizontal="center"/>
    </xf>
    <xf numFmtId="0" fontId="4" fillId="0" borderId="12" xfId="0" applyFont="1" applyBorder="1" applyAlignment="1">
      <alignment horizontal="center"/>
    </xf>
    <xf numFmtId="0" fontId="0" fillId="0" borderId="13" xfId="0" applyBorder="1" applyAlignment="1">
      <alignment horizontal="center"/>
    </xf>
    <xf numFmtId="0" fontId="4" fillId="0" borderId="14" xfId="0" applyFont="1" applyBorder="1" applyAlignment="1">
      <alignment horizontal="center"/>
    </xf>
    <xf numFmtId="0" fontId="0" fillId="8" borderId="7" xfId="0" applyFill="1" applyBorder="1" applyAlignment="1">
      <alignment horizontal="center" vertical="center" wrapText="1"/>
    </xf>
    <xf numFmtId="0" fontId="4" fillId="0" borderId="4"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6" xfId="0" applyFont="1" applyBorder="1" applyAlignment="1">
      <alignment horizontal="center" vertical="center" wrapText="1"/>
    </xf>
    <xf numFmtId="0" fontId="3" fillId="2" borderId="7" xfId="0" applyFont="1" applyFill="1" applyBorder="1" applyAlignment="1">
      <alignment horizontal="center"/>
    </xf>
    <xf numFmtId="0" fontId="3" fillId="2" borderId="7" xfId="0" applyFont="1" applyFill="1" applyBorder="1"/>
    <xf numFmtId="0" fontId="3" fillId="2" borderId="7" xfId="0" applyFont="1" applyFill="1" applyBorder="1" applyAlignment="1">
      <alignment wrapText="1"/>
    </xf>
    <xf numFmtId="0" fontId="3" fillId="2" borderId="0" xfId="0" applyFont="1" applyFill="1" applyAlignment="1">
      <alignment wrapText="1"/>
    </xf>
    <xf numFmtId="0" fontId="3" fillId="2" borderId="11" xfId="0" applyFont="1" applyFill="1" applyBorder="1" applyAlignment="1">
      <alignment vertical="center"/>
    </xf>
    <xf numFmtId="0" fontId="3" fillId="2" borderId="11" xfId="0" applyFont="1" applyFill="1" applyBorder="1" applyAlignment="1">
      <alignment horizontal="center"/>
    </xf>
    <xf numFmtId="0" fontId="3" fillId="2" borderId="11" xfId="0" applyFont="1" applyFill="1" applyBorder="1"/>
    <xf numFmtId="0" fontId="3" fillId="2" borderId="7" xfId="0" applyFont="1" applyFill="1" applyBorder="1" applyAlignment="1">
      <alignment vertical="center" wrapText="1"/>
    </xf>
    <xf numFmtId="0" fontId="0" fillId="8" borderId="7" xfId="0" applyFill="1" applyBorder="1" applyAlignment="1">
      <alignment horizontal="center" vertical="center"/>
    </xf>
    <xf numFmtId="0" fontId="0" fillId="8" borderId="7" xfId="0" applyFill="1" applyBorder="1" applyAlignment="1">
      <alignment horizontal="center"/>
    </xf>
    <xf numFmtId="0" fontId="3" fillId="2" borderId="11" xfId="0" applyFont="1" applyFill="1" applyBorder="1" applyAlignment="1">
      <alignment wrapText="1"/>
    </xf>
    <xf numFmtId="0" fontId="0" fillId="2" borderId="7" xfId="0" applyFill="1" applyBorder="1" applyAlignment="1">
      <alignment horizontal="center" vertical="center" wrapText="1"/>
    </xf>
    <xf numFmtId="0" fontId="0" fillId="2" borderId="7" xfId="0" applyFill="1" applyBorder="1" applyAlignment="1">
      <alignment vertical="center" wrapText="1"/>
    </xf>
    <xf numFmtId="0" fontId="3" fillId="0" borderId="7" xfId="0" applyFont="1" applyBorder="1" applyAlignment="1">
      <alignment vertical="center" wrapText="1"/>
    </xf>
    <xf numFmtId="0" fontId="3" fillId="0" borderId="7" xfId="0" applyFont="1" applyBorder="1" applyAlignment="1">
      <alignment horizontal="center" vertical="center" wrapText="1"/>
    </xf>
    <xf numFmtId="0" fontId="0" fillId="2" borderId="7" xfId="0" applyFill="1" applyBorder="1" applyAlignment="1">
      <alignment horizontal="left" vertical="center"/>
    </xf>
    <xf numFmtId="0" fontId="6" fillId="2" borderId="7" xfId="0" applyFont="1" applyFill="1" applyBorder="1" applyAlignment="1">
      <alignment vertical="center" wrapText="1"/>
    </xf>
    <xf numFmtId="0" fontId="1" fillId="2" borderId="7" xfId="0" applyFont="1" applyFill="1" applyBorder="1" applyAlignment="1">
      <alignment vertical="center" wrapText="1"/>
    </xf>
    <xf numFmtId="0" fontId="0" fillId="2" borderId="0" xfId="0" applyFill="1"/>
    <xf numFmtId="0" fontId="0" fillId="2" borderId="7" xfId="0" applyFill="1" applyBorder="1" applyAlignment="1">
      <alignment horizontal="center" vertical="center"/>
    </xf>
    <xf numFmtId="0" fontId="2" fillId="3" borderId="17" xfId="0" applyFont="1" applyFill="1" applyBorder="1" applyAlignment="1">
      <alignment vertical="center" wrapText="1"/>
    </xf>
    <xf numFmtId="0" fontId="3" fillId="2" borderId="17" xfId="0" applyFont="1" applyFill="1" applyBorder="1" applyAlignment="1">
      <alignment vertical="center" wrapText="1"/>
    </xf>
    <xf numFmtId="0" fontId="11" fillId="2" borderId="17" xfId="0" applyFont="1" applyFill="1" applyBorder="1" applyAlignment="1">
      <alignment vertical="center" wrapText="1"/>
    </xf>
    <xf numFmtId="0" fontId="0" fillId="0" borderId="13" xfId="0" applyBorder="1" applyAlignment="1">
      <alignment vertical="center" wrapText="1"/>
    </xf>
    <xf numFmtId="0" fontId="0" fillId="0" borderId="13" xfId="0" applyBorder="1" applyAlignment="1">
      <alignment wrapText="1"/>
    </xf>
    <xf numFmtId="0" fontId="3" fillId="2" borderId="13" xfId="0" applyFont="1" applyFill="1" applyBorder="1" applyAlignment="1">
      <alignment wrapText="1"/>
    </xf>
    <xf numFmtId="0" fontId="3" fillId="2" borderId="13" xfId="0" applyFont="1" applyFill="1" applyBorder="1" applyAlignment="1">
      <alignment vertical="center" wrapText="1"/>
    </xf>
    <xf numFmtId="0" fontId="0" fillId="2" borderId="13" xfId="0" applyFill="1" applyBorder="1" applyAlignment="1">
      <alignment wrapText="1"/>
    </xf>
    <xf numFmtId="0" fontId="10" fillId="2" borderId="13" xfId="0" applyFont="1" applyFill="1" applyBorder="1" applyAlignment="1">
      <alignment wrapText="1"/>
    </xf>
    <xf numFmtId="0" fontId="0" fillId="7" borderId="13" xfId="0" applyFill="1" applyBorder="1" applyAlignment="1">
      <alignment vertical="center" wrapText="1"/>
    </xf>
    <xf numFmtId="0" fontId="0" fillId="7" borderId="13" xfId="0" applyFill="1" applyBorder="1" applyAlignment="1">
      <alignment wrapText="1"/>
    </xf>
    <xf numFmtId="0" fontId="0" fillId="2" borderId="13" xfId="0" applyFill="1" applyBorder="1" applyAlignment="1">
      <alignment vertical="center" wrapText="1"/>
    </xf>
    <xf numFmtId="0" fontId="2" fillId="3" borderId="7" xfId="0" applyFont="1" applyFill="1" applyBorder="1" applyAlignment="1">
      <alignment horizontal="center" vertical="center" wrapText="1"/>
    </xf>
    <xf numFmtId="0" fontId="0" fillId="6" borderId="18" xfId="0" applyFill="1" applyBorder="1" applyAlignment="1">
      <alignment horizontal="left" vertical="center"/>
    </xf>
    <xf numFmtId="0" fontId="6" fillId="5" borderId="7" xfId="0" applyFont="1" applyFill="1" applyBorder="1" applyAlignment="1">
      <alignment horizontal="center" vertical="center" wrapText="1"/>
    </xf>
    <xf numFmtId="0" fontId="0" fillId="0" borderId="1" xfId="0" applyBorder="1" applyAlignment="1">
      <alignment horizontal="left"/>
    </xf>
    <xf numFmtId="0" fontId="0" fillId="0" borderId="9" xfId="0" applyBorder="1" applyAlignment="1">
      <alignment horizontal="left"/>
    </xf>
    <xf numFmtId="0" fontId="0" fillId="0" borderId="3" xfId="0" applyBorder="1" applyAlignment="1">
      <alignment horizontal="left"/>
    </xf>
    <xf numFmtId="0" fontId="0" fillId="0" borderId="7" xfId="0" applyBorder="1" applyAlignment="1">
      <alignment horizontal="left"/>
    </xf>
    <xf numFmtId="0" fontId="0" fillId="0" borderId="5" xfId="0" applyBorder="1" applyAlignment="1">
      <alignment horizontal="left"/>
    </xf>
    <xf numFmtId="0" fontId="0" fillId="0" borderId="8" xfId="0" applyBorder="1" applyAlignment="1">
      <alignment horizontal="left"/>
    </xf>
    <xf numFmtId="0" fontId="1" fillId="5" borderId="7" xfId="0" applyFont="1" applyFill="1" applyBorder="1" applyAlignment="1">
      <alignment horizontal="center" vertical="center" wrapText="1"/>
    </xf>
    <xf numFmtId="0" fontId="0" fillId="0" borderId="1" xfId="0" applyBorder="1" applyAlignment="1">
      <alignment horizontal="left" vertical="center" wrapText="1"/>
    </xf>
    <xf numFmtId="0" fontId="0" fillId="0" borderId="9" xfId="0" applyBorder="1" applyAlignment="1">
      <alignment horizontal="left" vertical="center" wrapText="1"/>
    </xf>
    <xf numFmtId="0" fontId="0" fillId="0" borderId="3" xfId="0" applyBorder="1" applyAlignment="1">
      <alignment horizontal="left" vertical="center"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horizontal="left" vertical="center" wrapText="1"/>
    </xf>
    <xf numFmtId="0" fontId="0" fillId="0" borderId="0" xfId="0" applyAlignment="1">
      <alignment horizontal="center"/>
    </xf>
    <xf numFmtId="0" fontId="0" fillId="0" borderId="0" xfId="0"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27</xdr:row>
      <xdr:rowOff>0</xdr:rowOff>
    </xdr:from>
    <xdr:to>
      <xdr:col>11</xdr:col>
      <xdr:colOff>304800</xdr:colOff>
      <xdr:row>27</xdr:row>
      <xdr:rowOff>301625</xdr:rowOff>
    </xdr:to>
    <xdr:sp macro="" textlink="">
      <xdr:nvSpPr>
        <xdr:cNvPr id="1031" name="AutoShape 7">
          <a:extLst>
            <a:ext uri="{FF2B5EF4-FFF2-40B4-BE49-F238E27FC236}">
              <a16:creationId xmlns:a16="http://schemas.microsoft.com/office/drawing/2014/main" id="{0A5A8D9B-D44D-49B8-A53E-0D4C3D30C90B}"/>
            </a:ext>
          </a:extLst>
        </xdr:cNvPr>
        <xdr:cNvSpPr>
          <a:spLocks noChangeAspect="1" noChangeArrowheads="1"/>
        </xdr:cNvSpPr>
      </xdr:nvSpPr>
      <xdr:spPr bwMode="auto">
        <a:xfrm>
          <a:off x="16525875" y="24145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2</xdr:row>
      <xdr:rowOff>76200</xdr:rowOff>
    </xdr:from>
    <xdr:to>
      <xdr:col>17</xdr:col>
      <xdr:colOff>236531</xdr:colOff>
      <xdr:row>28</xdr:row>
      <xdr:rowOff>29398</xdr:rowOff>
    </xdr:to>
    <xdr:pic>
      <xdr:nvPicPr>
        <xdr:cNvPr id="2" name="Picture 1">
          <a:extLst>
            <a:ext uri="{FF2B5EF4-FFF2-40B4-BE49-F238E27FC236}">
              <a16:creationId xmlns:a16="http://schemas.microsoft.com/office/drawing/2014/main" id="{B9A6CEC3-503F-45D9-AA77-5D1B6DE6FD65}"/>
            </a:ext>
          </a:extLst>
        </xdr:cNvPr>
        <xdr:cNvPicPr>
          <a:picLocks noChangeAspect="1"/>
        </xdr:cNvPicPr>
      </xdr:nvPicPr>
      <xdr:blipFill>
        <a:blip xmlns:r="http://schemas.openxmlformats.org/officeDocument/2006/relationships" r:embed="rId1"/>
        <a:stretch>
          <a:fillRect/>
        </a:stretch>
      </xdr:blipFill>
      <xdr:spPr>
        <a:xfrm>
          <a:off x="85725" y="533400"/>
          <a:ext cx="11326806" cy="5893623"/>
        </a:xfrm>
        <a:prstGeom prst="rect">
          <a:avLst/>
        </a:prstGeom>
      </xdr:spPr>
    </xdr:pic>
    <xdr:clientData/>
  </xdr:twoCellAnchor>
  <xdr:twoCellAnchor editAs="oneCell">
    <xdr:from>
      <xdr:col>0</xdr:col>
      <xdr:colOff>57150</xdr:colOff>
      <xdr:row>32</xdr:row>
      <xdr:rowOff>123825</xdr:rowOff>
    </xdr:from>
    <xdr:to>
      <xdr:col>17</xdr:col>
      <xdr:colOff>249236</xdr:colOff>
      <xdr:row>58</xdr:row>
      <xdr:rowOff>105602</xdr:rowOff>
    </xdr:to>
    <xdr:pic>
      <xdr:nvPicPr>
        <xdr:cNvPr id="3" name="Picture 2">
          <a:extLst>
            <a:ext uri="{FF2B5EF4-FFF2-40B4-BE49-F238E27FC236}">
              <a16:creationId xmlns:a16="http://schemas.microsoft.com/office/drawing/2014/main" id="{2CEF3FCD-0EC9-4786-AD0E-840E96335C83}"/>
            </a:ext>
          </a:extLst>
        </xdr:cNvPr>
        <xdr:cNvPicPr>
          <a:picLocks noChangeAspect="1"/>
        </xdr:cNvPicPr>
      </xdr:nvPicPr>
      <xdr:blipFill>
        <a:blip xmlns:r="http://schemas.openxmlformats.org/officeDocument/2006/relationships" r:embed="rId2"/>
        <a:stretch>
          <a:fillRect/>
        </a:stretch>
      </xdr:blipFill>
      <xdr:spPr>
        <a:xfrm>
          <a:off x="57150" y="7439025"/>
          <a:ext cx="11364911" cy="59253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D6A90-958B-4897-8F8D-EF0C36F7B292}">
  <dimension ref="A1:N60"/>
  <sheetViews>
    <sheetView tabSelected="1" zoomScale="85" zoomScaleNormal="85" workbookViewId="0">
      <pane ySplit="1" topLeftCell="A2" activePane="bottomLeft" state="frozen"/>
      <selection pane="bottomLeft" activeCell="D7" sqref="D7"/>
    </sheetView>
  </sheetViews>
  <sheetFormatPr defaultRowHeight="14"/>
  <cols>
    <col min="1" max="1" width="34.25" bestFit="1" customWidth="1"/>
    <col min="2" max="2" width="9.58203125" style="8" customWidth="1"/>
    <col min="3" max="3" width="11.58203125" style="8" customWidth="1"/>
    <col min="4" max="4" width="34.08203125" style="18" customWidth="1"/>
    <col min="5" max="5" width="23.75" style="18" customWidth="1"/>
    <col min="6" max="6" width="35.5" style="18" customWidth="1"/>
    <col min="7" max="9" width="17.58203125" style="18" customWidth="1"/>
    <col min="10" max="10" width="57" style="18" customWidth="1"/>
    <col min="11" max="11" width="77.08203125" style="18" customWidth="1"/>
  </cols>
  <sheetData>
    <row r="1" spans="1:11" s="36" customFormat="1" ht="42">
      <c r="A1" s="21" t="s">
        <v>0</v>
      </c>
      <c r="B1" s="22" t="s">
        <v>1</v>
      </c>
      <c r="C1" s="22" t="s">
        <v>2</v>
      </c>
      <c r="D1" s="23" t="s">
        <v>3</v>
      </c>
      <c r="E1" s="23" t="s">
        <v>4</v>
      </c>
      <c r="F1" s="23" t="s">
        <v>5</v>
      </c>
      <c r="G1" s="24" t="s">
        <v>6</v>
      </c>
      <c r="H1" s="24" t="s">
        <v>7</v>
      </c>
      <c r="I1" s="24" t="s">
        <v>8</v>
      </c>
      <c r="J1" s="23" t="s">
        <v>9</v>
      </c>
      <c r="K1" s="23" t="s">
        <v>10</v>
      </c>
    </row>
    <row r="2" spans="1:11" s="36" customFormat="1" ht="42">
      <c r="A2" s="45" t="s">
        <v>11</v>
      </c>
      <c r="B2" s="46"/>
      <c r="C2" s="46"/>
      <c r="D2" s="47" t="s">
        <v>12</v>
      </c>
      <c r="E2" s="48" t="s">
        <v>13</v>
      </c>
      <c r="F2" s="48" t="s">
        <v>14</v>
      </c>
      <c r="G2" s="49"/>
      <c r="H2" s="49"/>
      <c r="I2" s="49"/>
      <c r="J2" s="50"/>
      <c r="K2" s="48" t="s">
        <v>15</v>
      </c>
    </row>
    <row r="3" spans="1:11" s="36" customFormat="1" ht="70">
      <c r="A3" s="45" t="s">
        <v>16</v>
      </c>
      <c r="B3" s="46"/>
      <c r="C3" s="46"/>
      <c r="D3" s="48" t="s">
        <v>17</v>
      </c>
      <c r="E3" s="48" t="s">
        <v>18</v>
      </c>
      <c r="F3" s="48" t="s">
        <v>14</v>
      </c>
      <c r="G3" s="49"/>
      <c r="H3" s="49"/>
      <c r="I3" s="49"/>
      <c r="J3" s="48" t="s">
        <v>19</v>
      </c>
      <c r="K3" s="48" t="s">
        <v>20</v>
      </c>
    </row>
    <row r="4" spans="1:11" s="36" customFormat="1" ht="42">
      <c r="A4" s="45" t="s">
        <v>21</v>
      </c>
      <c r="B4" s="46"/>
      <c r="C4" s="46"/>
      <c r="D4" s="47" t="s">
        <v>12</v>
      </c>
      <c r="E4" s="48" t="s">
        <v>13</v>
      </c>
      <c r="F4" s="48" t="s">
        <v>14</v>
      </c>
      <c r="G4" s="49"/>
      <c r="H4" s="49"/>
      <c r="I4" s="49"/>
      <c r="J4" s="50"/>
      <c r="K4" s="48" t="s">
        <v>15</v>
      </c>
    </row>
    <row r="5" spans="1:11" s="36" customFormat="1" ht="70">
      <c r="A5" s="45" t="s">
        <v>22</v>
      </c>
      <c r="B5" s="46"/>
      <c r="C5" s="46"/>
      <c r="D5" s="48" t="s">
        <v>17</v>
      </c>
      <c r="E5" s="48" t="s">
        <v>18</v>
      </c>
      <c r="F5" s="48" t="s">
        <v>14</v>
      </c>
      <c r="G5" s="49"/>
      <c r="H5" s="49"/>
      <c r="I5" s="49"/>
      <c r="J5" s="48" t="s">
        <v>19</v>
      </c>
      <c r="K5" s="48" t="s">
        <v>20</v>
      </c>
    </row>
    <row r="6" spans="1:11" s="36" customFormat="1" ht="42">
      <c r="A6" s="45" t="s">
        <v>23</v>
      </c>
      <c r="B6" s="46"/>
      <c r="C6" s="46"/>
      <c r="D6" s="47" t="s">
        <v>12</v>
      </c>
      <c r="E6" s="48" t="s">
        <v>13</v>
      </c>
      <c r="F6" s="48" t="s">
        <v>14</v>
      </c>
      <c r="G6" s="49"/>
      <c r="H6" s="49"/>
      <c r="I6" s="49"/>
      <c r="J6" s="50"/>
      <c r="K6" s="48" t="s">
        <v>15</v>
      </c>
    </row>
    <row r="7" spans="1:11" s="36" customFormat="1" ht="70">
      <c r="A7" s="45" t="s">
        <v>24</v>
      </c>
      <c r="B7" s="46"/>
      <c r="C7" s="46"/>
      <c r="D7" s="48" t="s">
        <v>17</v>
      </c>
      <c r="E7" s="48" t="s">
        <v>18</v>
      </c>
      <c r="F7" s="48" t="s">
        <v>14</v>
      </c>
      <c r="G7" s="49"/>
      <c r="H7" s="49"/>
      <c r="I7" s="49"/>
      <c r="J7" s="48" t="s">
        <v>19</v>
      </c>
      <c r="K7" s="48" t="s">
        <v>20</v>
      </c>
    </row>
    <row r="8" spans="1:11">
      <c r="A8" s="51" t="s">
        <v>25</v>
      </c>
      <c r="B8" s="51"/>
      <c r="C8" s="51"/>
      <c r="D8" s="52"/>
      <c r="E8" s="52"/>
      <c r="F8" s="52"/>
      <c r="G8" s="53"/>
      <c r="H8" s="53"/>
      <c r="I8" s="53"/>
      <c r="J8" s="53"/>
      <c r="K8" s="54" t="s">
        <v>26</v>
      </c>
    </row>
    <row r="9" spans="1:11" ht="42">
      <c r="A9" s="20" t="s">
        <v>27</v>
      </c>
      <c r="B9" s="20" t="s">
        <v>28</v>
      </c>
      <c r="C9" s="20" t="s">
        <v>29</v>
      </c>
      <c r="D9" s="31" t="s">
        <v>30</v>
      </c>
      <c r="E9" s="31" t="s">
        <v>31</v>
      </c>
      <c r="F9" s="31" t="s">
        <v>32</v>
      </c>
      <c r="G9" s="31"/>
      <c r="H9" s="31"/>
      <c r="I9" s="31"/>
      <c r="J9" s="31"/>
      <c r="K9" s="31"/>
    </row>
    <row r="10" spans="1:11" ht="28">
      <c r="A10" s="20" t="s">
        <v>33</v>
      </c>
      <c r="B10" s="20" t="s">
        <v>28</v>
      </c>
      <c r="C10" s="20" t="s">
        <v>29</v>
      </c>
      <c r="D10" s="31" t="s">
        <v>34</v>
      </c>
      <c r="E10" s="31" t="s">
        <v>35</v>
      </c>
      <c r="F10" s="31" t="s">
        <v>36</v>
      </c>
      <c r="G10" s="31"/>
      <c r="H10" s="31"/>
      <c r="I10" s="31"/>
      <c r="J10" s="31"/>
      <c r="K10" s="35" t="s">
        <v>37</v>
      </c>
    </row>
    <row r="11" spans="1:11" ht="28">
      <c r="A11" s="20" t="s">
        <v>38</v>
      </c>
      <c r="B11" s="20" t="s">
        <v>28</v>
      </c>
      <c r="C11" s="20" t="s">
        <v>39</v>
      </c>
      <c r="D11" s="31" t="s">
        <v>40</v>
      </c>
      <c r="E11" s="31" t="s">
        <v>41</v>
      </c>
      <c r="F11" s="31" t="s">
        <v>42</v>
      </c>
      <c r="G11" s="31"/>
      <c r="H11" s="31"/>
      <c r="I11" s="31"/>
      <c r="J11" s="31"/>
      <c r="K11" s="31"/>
    </row>
    <row r="12" spans="1:11">
      <c r="A12" s="25" t="s">
        <v>43</v>
      </c>
      <c r="B12" s="37" t="s">
        <v>44</v>
      </c>
      <c r="C12" s="37" t="s">
        <v>45</v>
      </c>
      <c r="D12" s="172" t="s">
        <v>46</v>
      </c>
      <c r="E12" s="172" t="s">
        <v>47</v>
      </c>
      <c r="F12" s="179" t="s">
        <v>48</v>
      </c>
      <c r="G12" s="179" t="s">
        <v>49</v>
      </c>
      <c r="H12" s="179"/>
      <c r="I12" s="179"/>
      <c r="J12" s="179" t="s">
        <v>50</v>
      </c>
      <c r="K12" s="179" t="s">
        <v>51</v>
      </c>
    </row>
    <row r="13" spans="1:11">
      <c r="A13" s="25" t="s">
        <v>52</v>
      </c>
      <c r="B13" s="37" t="s">
        <v>44</v>
      </c>
      <c r="C13" s="37" t="s">
        <v>45</v>
      </c>
      <c r="D13" s="172"/>
      <c r="E13" s="172"/>
      <c r="F13" s="179"/>
      <c r="G13" s="179"/>
      <c r="H13" s="179"/>
      <c r="I13" s="179"/>
      <c r="J13" s="179"/>
      <c r="K13" s="179"/>
    </row>
    <row r="14" spans="1:11">
      <c r="A14" s="25" t="s">
        <v>53</v>
      </c>
      <c r="B14" s="37" t="s">
        <v>44</v>
      </c>
      <c r="C14" s="37" t="s">
        <v>45</v>
      </c>
      <c r="D14" s="172"/>
      <c r="E14" s="172"/>
      <c r="F14" s="179"/>
      <c r="G14" s="179"/>
      <c r="H14" s="179"/>
      <c r="I14" s="179"/>
      <c r="J14" s="179"/>
      <c r="K14" s="179"/>
    </row>
    <row r="15" spans="1:11">
      <c r="A15" s="25" t="s">
        <v>54</v>
      </c>
      <c r="B15" s="37" t="s">
        <v>44</v>
      </c>
      <c r="C15" s="37" t="s">
        <v>45</v>
      </c>
      <c r="D15" s="172"/>
      <c r="E15" s="172"/>
      <c r="F15" s="179"/>
      <c r="G15" s="179"/>
      <c r="H15" s="179"/>
      <c r="I15" s="179"/>
      <c r="J15" s="179"/>
      <c r="K15" s="179"/>
    </row>
    <row r="16" spans="1:11">
      <c r="A16" s="25" t="s">
        <v>55</v>
      </c>
      <c r="B16" s="37" t="s">
        <v>44</v>
      </c>
      <c r="C16" s="37" t="s">
        <v>45</v>
      </c>
      <c r="D16" s="172"/>
      <c r="E16" s="172"/>
      <c r="F16" s="179"/>
      <c r="G16" s="179"/>
      <c r="H16" s="179"/>
      <c r="I16" s="179"/>
      <c r="J16" s="179"/>
      <c r="K16" s="179"/>
    </row>
    <row r="17" spans="1:14">
      <c r="A17" s="25" t="s">
        <v>56</v>
      </c>
      <c r="B17" s="37" t="s">
        <v>44</v>
      </c>
      <c r="C17" s="37" t="s">
        <v>45</v>
      </c>
      <c r="D17" s="172"/>
      <c r="E17" s="172"/>
      <c r="F17" s="179"/>
      <c r="G17" s="179"/>
      <c r="H17" s="179"/>
      <c r="I17" s="179"/>
      <c r="J17" s="179"/>
      <c r="K17" s="179"/>
    </row>
    <row r="18" spans="1:14">
      <c r="A18" s="25" t="s">
        <v>57</v>
      </c>
      <c r="B18" s="37" t="s">
        <v>44</v>
      </c>
      <c r="C18" s="37" t="s">
        <v>45</v>
      </c>
      <c r="D18" s="172"/>
      <c r="E18" s="172"/>
      <c r="F18" s="179"/>
      <c r="G18" s="179"/>
      <c r="H18" s="179"/>
      <c r="I18" s="179"/>
      <c r="J18" s="179"/>
      <c r="K18" s="179"/>
    </row>
    <row r="19" spans="1:14">
      <c r="A19" s="25" t="s">
        <v>58</v>
      </c>
      <c r="B19" s="37" t="s">
        <v>44</v>
      </c>
      <c r="C19" s="37" t="s">
        <v>45</v>
      </c>
      <c r="D19" s="172"/>
      <c r="E19" s="172"/>
      <c r="F19" s="179"/>
      <c r="G19" s="179"/>
      <c r="H19" s="179"/>
      <c r="I19" s="179"/>
      <c r="J19" s="179"/>
      <c r="K19" s="179"/>
    </row>
    <row r="20" spans="1:14" ht="112">
      <c r="A20" s="25" t="s">
        <v>59</v>
      </c>
      <c r="B20" s="25" t="s">
        <v>44</v>
      </c>
      <c r="C20" s="25" t="s">
        <v>45</v>
      </c>
      <c r="D20" s="26" t="s">
        <v>60</v>
      </c>
      <c r="E20" s="124" t="s">
        <v>61</v>
      </c>
      <c r="F20" s="26" t="s">
        <v>62</v>
      </c>
      <c r="G20" s="27"/>
      <c r="H20" s="27"/>
      <c r="I20" s="27"/>
      <c r="J20" s="28" t="s">
        <v>63</v>
      </c>
      <c r="K20" s="29" t="s">
        <v>64</v>
      </c>
    </row>
    <row r="21" spans="1:14" s="58" customFormat="1" ht="56">
      <c r="A21" s="20" t="s">
        <v>65</v>
      </c>
      <c r="B21" s="20" t="s">
        <v>28</v>
      </c>
      <c r="C21" s="20" t="s">
        <v>29</v>
      </c>
      <c r="D21" s="41" t="s">
        <v>66</v>
      </c>
      <c r="E21" s="41" t="s">
        <v>67</v>
      </c>
      <c r="F21" s="41" t="s">
        <v>68</v>
      </c>
      <c r="G21" s="41"/>
      <c r="H21" s="41"/>
      <c r="I21" s="41"/>
      <c r="J21" s="41"/>
      <c r="K21" s="41"/>
    </row>
    <row r="22" spans="1:14" ht="56">
      <c r="A22" s="55" t="s">
        <v>69</v>
      </c>
      <c r="B22" s="55" t="s">
        <v>28</v>
      </c>
      <c r="C22" s="55" t="s">
        <v>45</v>
      </c>
      <c r="D22" s="56" t="s">
        <v>70</v>
      </c>
      <c r="E22" s="56" t="s">
        <v>71</v>
      </c>
      <c r="F22" s="56" t="s">
        <v>72</v>
      </c>
      <c r="G22" s="56"/>
      <c r="H22" s="56"/>
      <c r="I22" s="56"/>
      <c r="J22" s="56"/>
      <c r="K22" s="56" t="s">
        <v>73</v>
      </c>
    </row>
    <row r="23" spans="1:14" ht="70">
      <c r="A23" s="20" t="s">
        <v>74</v>
      </c>
      <c r="B23" s="20" t="s">
        <v>28</v>
      </c>
      <c r="C23" s="20" t="s">
        <v>29</v>
      </c>
      <c r="D23" s="38" t="s">
        <v>75</v>
      </c>
      <c r="E23" s="41" t="s">
        <v>76</v>
      </c>
      <c r="F23" s="41" t="s">
        <v>77</v>
      </c>
      <c r="G23" s="41"/>
      <c r="H23" s="41"/>
      <c r="I23" s="41"/>
      <c r="J23" s="41"/>
      <c r="K23" s="41"/>
    </row>
    <row r="24" spans="1:14" ht="66">
      <c r="A24" s="20" t="s">
        <v>78</v>
      </c>
      <c r="B24" s="20" t="s">
        <v>28</v>
      </c>
      <c r="C24" s="20" t="s">
        <v>29</v>
      </c>
      <c r="D24" s="38" t="s">
        <v>75</v>
      </c>
      <c r="E24" s="39" t="s">
        <v>79</v>
      </c>
      <c r="F24" s="41" t="s">
        <v>80</v>
      </c>
      <c r="G24" s="31"/>
      <c r="H24" s="31"/>
      <c r="I24" s="31"/>
      <c r="J24" s="40" t="s">
        <v>81</v>
      </c>
      <c r="K24" s="31"/>
    </row>
    <row r="25" spans="1:14" ht="42">
      <c r="A25" s="25" t="s">
        <v>82</v>
      </c>
      <c r="B25" s="25" t="s">
        <v>44</v>
      </c>
      <c r="C25" s="25" t="s">
        <v>29</v>
      </c>
      <c r="D25" s="26" t="s">
        <v>83</v>
      </c>
      <c r="E25" s="26" t="s">
        <v>84</v>
      </c>
      <c r="F25" s="26" t="s">
        <v>85</v>
      </c>
      <c r="G25" s="29"/>
      <c r="H25" s="29"/>
      <c r="I25" s="29"/>
      <c r="J25" s="30" t="s">
        <v>86</v>
      </c>
      <c r="K25" s="29" t="s">
        <v>87</v>
      </c>
    </row>
    <row r="26" spans="1:14" s="156" customFormat="1" ht="56">
      <c r="A26" s="153" t="s">
        <v>88</v>
      </c>
      <c r="B26" s="153" t="s">
        <v>44</v>
      </c>
      <c r="C26" s="153" t="s">
        <v>39</v>
      </c>
      <c r="D26" s="154" t="s">
        <v>89</v>
      </c>
      <c r="E26" s="154" t="s">
        <v>79</v>
      </c>
      <c r="F26" s="155" t="s">
        <v>90</v>
      </c>
      <c r="G26" s="155" t="s">
        <v>91</v>
      </c>
      <c r="H26" s="155"/>
      <c r="I26" s="155"/>
      <c r="J26" s="155" t="s">
        <v>92</v>
      </c>
      <c r="K26" s="155" t="s">
        <v>93</v>
      </c>
    </row>
    <row r="27" spans="1:14" s="58" customFormat="1" ht="84">
      <c r="A27" s="25" t="s">
        <v>94</v>
      </c>
      <c r="B27" s="25" t="s">
        <v>44</v>
      </c>
      <c r="C27" s="25" t="s">
        <v>29</v>
      </c>
      <c r="D27" s="26" t="s">
        <v>95</v>
      </c>
      <c r="E27" s="26" t="s">
        <v>96</v>
      </c>
      <c r="F27" s="26" t="s">
        <v>97</v>
      </c>
      <c r="G27" s="29"/>
      <c r="H27" s="29"/>
      <c r="I27" s="29"/>
      <c r="J27" s="29" t="s">
        <v>98</v>
      </c>
      <c r="K27" s="29" t="s">
        <v>99</v>
      </c>
    </row>
    <row r="28" spans="1:14" s="58" customFormat="1" ht="70">
      <c r="A28" s="20" t="s">
        <v>100</v>
      </c>
      <c r="B28" s="20" t="s">
        <v>28</v>
      </c>
      <c r="C28" s="20" t="s">
        <v>29</v>
      </c>
      <c r="D28" s="41" t="s">
        <v>101</v>
      </c>
      <c r="E28" s="39" t="s">
        <v>79</v>
      </c>
      <c r="F28" s="41" t="s">
        <v>102</v>
      </c>
      <c r="G28" s="41"/>
      <c r="H28" s="41"/>
      <c r="I28" s="41"/>
      <c r="J28" s="41"/>
      <c r="K28" s="41" t="s">
        <v>103</v>
      </c>
    </row>
    <row r="29" spans="1:14" s="58" customFormat="1" ht="42">
      <c r="A29" s="20" t="s">
        <v>104</v>
      </c>
      <c r="B29" s="20" t="s">
        <v>28</v>
      </c>
      <c r="C29" s="20" t="s">
        <v>29</v>
      </c>
      <c r="D29" s="41" t="s">
        <v>105</v>
      </c>
      <c r="E29" s="41" t="s">
        <v>106</v>
      </c>
      <c r="F29" s="41" t="s">
        <v>107</v>
      </c>
      <c r="G29" s="41"/>
      <c r="H29" s="41"/>
      <c r="I29" s="41"/>
      <c r="J29" s="41"/>
      <c r="K29" s="41" t="s">
        <v>103</v>
      </c>
    </row>
    <row r="30" spans="1:14" s="58" customFormat="1" ht="56">
      <c r="A30" s="25" t="s">
        <v>108</v>
      </c>
      <c r="B30" s="25" t="s">
        <v>44</v>
      </c>
      <c r="C30" s="25" t="s">
        <v>39</v>
      </c>
      <c r="D30" s="26" t="s">
        <v>89</v>
      </c>
      <c r="E30" s="26" t="s">
        <v>79</v>
      </c>
      <c r="F30" s="29" t="s">
        <v>90</v>
      </c>
      <c r="G30" s="29" t="s">
        <v>91</v>
      </c>
      <c r="H30" s="29"/>
      <c r="I30" s="29"/>
      <c r="J30" s="29" t="s">
        <v>92</v>
      </c>
      <c r="K30" s="29" t="s">
        <v>93</v>
      </c>
      <c r="L30" s="59"/>
      <c r="M30" s="19"/>
      <c r="N30" s="19"/>
    </row>
    <row r="31" spans="1:14" s="58" customFormat="1" ht="84">
      <c r="A31" s="20" t="s">
        <v>109</v>
      </c>
      <c r="B31" s="20" t="s">
        <v>28</v>
      </c>
      <c r="C31" s="20" t="s">
        <v>39</v>
      </c>
      <c r="D31" s="41" t="s">
        <v>110</v>
      </c>
      <c r="E31" s="42" t="s">
        <v>79</v>
      </c>
      <c r="F31" s="43" t="s">
        <v>111</v>
      </c>
      <c r="G31" s="43"/>
      <c r="H31" s="44"/>
      <c r="I31" s="44"/>
      <c r="J31" s="43" t="s">
        <v>112</v>
      </c>
      <c r="K31" s="41"/>
    </row>
    <row r="32" spans="1:14" s="58" customFormat="1" ht="56">
      <c r="A32" s="55" t="s">
        <v>113</v>
      </c>
      <c r="B32" s="55" t="s">
        <v>28</v>
      </c>
      <c r="C32" s="57" t="s">
        <v>39</v>
      </c>
      <c r="D32" s="56" t="s">
        <v>114</v>
      </c>
      <c r="E32" s="56" t="s">
        <v>115</v>
      </c>
      <c r="F32" s="56" t="s">
        <v>116</v>
      </c>
      <c r="G32" s="56"/>
      <c r="H32" s="56"/>
      <c r="I32" s="56"/>
      <c r="J32" s="56"/>
      <c r="K32" s="56" t="s">
        <v>117</v>
      </c>
    </row>
    <row r="33" spans="1:11" s="58" customFormat="1" ht="28">
      <c r="A33" s="20" t="s">
        <v>118</v>
      </c>
      <c r="B33" s="20" t="s">
        <v>28</v>
      </c>
      <c r="C33" s="20" t="s">
        <v>29</v>
      </c>
      <c r="D33" s="41" t="s">
        <v>119</v>
      </c>
      <c r="E33" s="41" t="s">
        <v>120</v>
      </c>
      <c r="F33" s="41"/>
      <c r="G33" s="41"/>
      <c r="H33" s="41"/>
      <c r="I33" s="41"/>
      <c r="J33" s="41"/>
      <c r="K33" s="41" t="s">
        <v>121</v>
      </c>
    </row>
    <row r="34" spans="1:11" s="58" customFormat="1" ht="56">
      <c r="A34" s="123" t="s">
        <v>122</v>
      </c>
      <c r="B34" s="20" t="s">
        <v>28</v>
      </c>
      <c r="C34" s="20" t="s">
        <v>39</v>
      </c>
      <c r="D34" s="39" t="s">
        <v>123</v>
      </c>
      <c r="E34" s="39" t="s">
        <v>79</v>
      </c>
      <c r="F34" s="40" t="s">
        <v>124</v>
      </c>
      <c r="G34" s="40"/>
      <c r="H34" s="40"/>
      <c r="I34" s="40"/>
      <c r="J34" s="40" t="s">
        <v>92</v>
      </c>
      <c r="K34" s="41" t="s">
        <v>125</v>
      </c>
    </row>
    <row r="35" spans="1:11" s="58" customFormat="1" ht="56">
      <c r="A35" s="125" t="s">
        <v>126</v>
      </c>
      <c r="B35" s="125" t="s">
        <v>44</v>
      </c>
      <c r="C35" s="125" t="s">
        <v>39</v>
      </c>
      <c r="D35" s="124" t="s">
        <v>127</v>
      </c>
      <c r="E35" s="124" t="s">
        <v>128</v>
      </c>
      <c r="F35" s="124" t="s">
        <v>129</v>
      </c>
      <c r="G35" s="124"/>
      <c r="H35" s="124"/>
      <c r="I35" s="124"/>
      <c r="J35" s="124" t="s">
        <v>130</v>
      </c>
      <c r="K35" s="124"/>
    </row>
    <row r="36" spans="1:11" s="58" customFormat="1" ht="28">
      <c r="A36" s="25" t="s">
        <v>131</v>
      </c>
      <c r="B36" s="25" t="s">
        <v>44</v>
      </c>
      <c r="C36" s="25" t="s">
        <v>39</v>
      </c>
      <c r="D36" s="26" t="s">
        <v>132</v>
      </c>
      <c r="E36" s="26" t="s">
        <v>84</v>
      </c>
      <c r="F36" s="26" t="s">
        <v>133</v>
      </c>
      <c r="G36" s="29"/>
      <c r="H36" s="29"/>
      <c r="I36" s="29"/>
      <c r="J36" s="29"/>
      <c r="K36" s="29" t="s">
        <v>134</v>
      </c>
    </row>
    <row r="37" spans="1:11" s="58" customFormat="1" ht="42">
      <c r="A37" s="20" t="s">
        <v>135</v>
      </c>
      <c r="B37" s="20" t="s">
        <v>28</v>
      </c>
      <c r="C37" s="20" t="s">
        <v>39</v>
      </c>
      <c r="D37" s="39" t="s">
        <v>136</v>
      </c>
      <c r="E37" s="39" t="s">
        <v>79</v>
      </c>
      <c r="F37" s="41" t="s">
        <v>137</v>
      </c>
      <c r="G37" s="40"/>
      <c r="H37" s="41"/>
      <c r="I37" s="41"/>
      <c r="J37" s="40" t="s">
        <v>138</v>
      </c>
      <c r="K37" s="41" t="s">
        <v>139</v>
      </c>
    </row>
    <row r="38" spans="1:11" ht="28">
      <c r="A38" s="20" t="s">
        <v>140</v>
      </c>
      <c r="B38" s="20" t="s">
        <v>28</v>
      </c>
      <c r="C38" s="20" t="s">
        <v>29</v>
      </c>
      <c r="D38" s="39" t="s">
        <v>141</v>
      </c>
      <c r="E38" s="39" t="s">
        <v>79</v>
      </c>
      <c r="F38" s="40" t="s">
        <v>142</v>
      </c>
      <c r="G38" s="31"/>
      <c r="H38" s="31"/>
      <c r="I38" s="31"/>
      <c r="J38" s="31"/>
      <c r="K38" s="31"/>
    </row>
    <row r="39" spans="1:11" ht="28">
      <c r="A39" s="20" t="s">
        <v>143</v>
      </c>
      <c r="B39" s="20" t="s">
        <v>28</v>
      </c>
      <c r="C39" s="20" t="s">
        <v>45</v>
      </c>
      <c r="D39" s="39" t="s">
        <v>144</v>
      </c>
      <c r="E39" s="39" t="s">
        <v>79</v>
      </c>
      <c r="F39" s="40" t="s">
        <v>145</v>
      </c>
      <c r="G39" s="31"/>
      <c r="H39" s="31"/>
      <c r="I39" s="31"/>
      <c r="J39" s="31"/>
      <c r="K39" s="31"/>
    </row>
    <row r="40" spans="1:11" ht="42">
      <c r="A40" s="20" t="s">
        <v>146</v>
      </c>
      <c r="B40" s="20" t="s">
        <v>28</v>
      </c>
      <c r="C40" s="20" t="s">
        <v>29</v>
      </c>
      <c r="D40" s="41" t="s">
        <v>147</v>
      </c>
      <c r="E40" s="41" t="s">
        <v>148</v>
      </c>
      <c r="F40" s="41" t="s">
        <v>149</v>
      </c>
      <c r="G40" s="41"/>
      <c r="H40" s="41"/>
      <c r="I40" s="41"/>
      <c r="J40" s="41"/>
      <c r="K40" s="41" t="s">
        <v>150</v>
      </c>
    </row>
    <row r="41" spans="1:11" ht="56">
      <c r="A41" s="55" t="s">
        <v>151</v>
      </c>
      <c r="B41" s="55" t="s">
        <v>28</v>
      </c>
      <c r="C41" s="55" t="s">
        <v>39</v>
      </c>
      <c r="D41" s="56" t="s">
        <v>152</v>
      </c>
      <c r="E41" s="56"/>
      <c r="F41" s="56"/>
      <c r="G41" s="56"/>
      <c r="H41" s="56"/>
      <c r="I41" s="56"/>
      <c r="J41" s="56"/>
      <c r="K41" s="56" t="s">
        <v>153</v>
      </c>
    </row>
    <row r="42" spans="1:11" ht="28">
      <c r="A42" s="55" t="s">
        <v>154</v>
      </c>
      <c r="B42" s="55" t="s">
        <v>28</v>
      </c>
      <c r="C42" s="55" t="s">
        <v>45</v>
      </c>
      <c r="D42" s="56"/>
      <c r="E42" s="56"/>
      <c r="F42" s="56"/>
      <c r="G42" s="56"/>
      <c r="H42" s="56"/>
      <c r="I42" s="56"/>
      <c r="J42" s="56"/>
      <c r="K42" s="84" t="s">
        <v>155</v>
      </c>
    </row>
    <row r="43" spans="1:11" ht="28">
      <c r="A43" s="55" t="s">
        <v>156</v>
      </c>
      <c r="B43" s="55" t="s">
        <v>28</v>
      </c>
      <c r="C43" s="55" t="s">
        <v>45</v>
      </c>
      <c r="D43" s="56"/>
      <c r="E43" s="56"/>
      <c r="F43" s="56"/>
      <c r="G43" s="56"/>
      <c r="H43" s="56"/>
      <c r="I43" s="56"/>
      <c r="J43" s="56"/>
      <c r="K43" s="84" t="s">
        <v>155</v>
      </c>
    </row>
    <row r="46" spans="1:11" ht="14.5" thickBot="1"/>
    <row r="47" spans="1:11">
      <c r="A47" s="1" t="s">
        <v>157</v>
      </c>
      <c r="B47" s="2">
        <f>COUNTA(B2:B43)</f>
        <v>35</v>
      </c>
    </row>
    <row r="48" spans="1:11">
      <c r="A48" s="3" t="s">
        <v>158</v>
      </c>
      <c r="B48" s="4">
        <f>COUNTIF(B2:B43,"Yes")</f>
        <v>15</v>
      </c>
    </row>
    <row r="49" spans="1:4" ht="14.5" thickBot="1">
      <c r="A49" s="9" t="s">
        <v>159</v>
      </c>
      <c r="B49" s="7">
        <f>(COUNTIF(B2:B43,"No"))</f>
        <v>20</v>
      </c>
    </row>
    <row r="50" spans="1:4" ht="14.5" thickBot="1"/>
    <row r="51" spans="1:4">
      <c r="A51" s="173" t="s">
        <v>160</v>
      </c>
      <c r="B51" s="174"/>
      <c r="C51" s="10" t="s">
        <v>161</v>
      </c>
      <c r="D51" s="32" t="s">
        <v>162</v>
      </c>
    </row>
    <row r="52" spans="1:4">
      <c r="A52" s="175" t="s">
        <v>163</v>
      </c>
      <c r="B52" s="176"/>
      <c r="C52" s="5">
        <f>COUNTIF(C2:C43,"Low")</f>
        <v>10</v>
      </c>
      <c r="D52" s="33">
        <f>(COUNTIF(C2:C43,"Low"))/(COUNTA(C2:C43))</f>
        <v>0.2857142857142857</v>
      </c>
    </row>
    <row r="53" spans="1:4">
      <c r="A53" s="175" t="s">
        <v>164</v>
      </c>
      <c r="B53" s="176"/>
      <c r="C53" s="5">
        <f>COUNTIF(C2:C43,"Medium")</f>
        <v>12</v>
      </c>
      <c r="D53" s="33">
        <f>(COUNTIF(C2:C43,"Medium"))/(COUNTA(C2:C43))</f>
        <v>0.34285714285714286</v>
      </c>
    </row>
    <row r="54" spans="1:4" ht="14.5" thickBot="1">
      <c r="A54" s="177" t="s">
        <v>165</v>
      </c>
      <c r="B54" s="178"/>
      <c r="C54" s="6">
        <f>COUNTIF(C2:C43,"High")</f>
        <v>13</v>
      </c>
      <c r="D54" s="34">
        <f>(COUNTIF(C2:C43,"High"))/(COUNTA(C2:C43))</f>
        <v>0.37142857142857144</v>
      </c>
    </row>
    <row r="55" spans="1:4" ht="14.5" thickBot="1"/>
    <row r="56" spans="1:4">
      <c r="A56" s="11" t="s">
        <v>166</v>
      </c>
      <c r="B56" s="12" t="s">
        <v>167</v>
      </c>
      <c r="C56" s="13" t="s">
        <v>162</v>
      </c>
    </row>
    <row r="57" spans="1:4">
      <c r="A57" s="3" t="s">
        <v>168</v>
      </c>
      <c r="B57" s="5">
        <v>6</v>
      </c>
      <c r="C57" s="14">
        <f>B57/B60</f>
        <v>0.3</v>
      </c>
    </row>
    <row r="58" spans="1:4">
      <c r="A58" s="3" t="s">
        <v>169</v>
      </c>
      <c r="B58" s="5">
        <v>10</v>
      </c>
      <c r="C58" s="14">
        <f>B58/B60</f>
        <v>0.5</v>
      </c>
    </row>
    <row r="59" spans="1:4">
      <c r="A59" s="3" t="s">
        <v>170</v>
      </c>
      <c r="B59" s="5">
        <v>4</v>
      </c>
      <c r="C59" s="14">
        <f>B59/B60</f>
        <v>0.2</v>
      </c>
    </row>
    <row r="60" spans="1:4" ht="14.5" thickBot="1">
      <c r="A60" s="15" t="s">
        <v>171</v>
      </c>
      <c r="B60" s="16">
        <f>SUM(B57:B59)</f>
        <v>20</v>
      </c>
      <c r="C60" s="17"/>
    </row>
  </sheetData>
  <mergeCells count="12">
    <mergeCell ref="J12:J19"/>
    <mergeCell ref="K12:K19"/>
    <mergeCell ref="F12:F19"/>
    <mergeCell ref="G12:G19"/>
    <mergeCell ref="H12:H19"/>
    <mergeCell ref="I12:I19"/>
    <mergeCell ref="E12:E19"/>
    <mergeCell ref="A51:B51"/>
    <mergeCell ref="A52:B52"/>
    <mergeCell ref="A53:B53"/>
    <mergeCell ref="A54:B54"/>
    <mergeCell ref="D12:D19"/>
  </mergeCells>
  <dataValidations count="2">
    <dataValidation type="list" allowBlank="1" showInputMessage="1" showErrorMessage="1" sqref="C2:C43" xr:uid="{10FE1FB0-F315-495D-9C60-2D3064F45656}">
      <formula1>"Low, Medium, High"</formula1>
    </dataValidation>
    <dataValidation type="list" allowBlank="1" showInputMessage="1" showErrorMessage="1" sqref="B2:B43" xr:uid="{D8E9927E-690C-4B1F-A4C7-B30D4DC9AE7A}">
      <formula1>"Yes, No"</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75D6A-A438-42E9-B761-55D2352FE161}">
  <dimension ref="A1:A38"/>
  <sheetViews>
    <sheetView workbookViewId="0">
      <selection activeCell="B30" sqref="B30"/>
    </sheetView>
  </sheetViews>
  <sheetFormatPr defaultRowHeight="14"/>
  <cols>
    <col min="1" max="1" width="29.5" customWidth="1"/>
  </cols>
  <sheetData>
    <row r="1" spans="1:1">
      <c r="A1" s="25" t="s">
        <v>108</v>
      </c>
    </row>
    <row r="2" spans="1:1">
      <c r="A2" s="20" t="s">
        <v>109</v>
      </c>
    </row>
    <row r="3" spans="1:1">
      <c r="A3" s="25" t="s">
        <v>94</v>
      </c>
    </row>
    <row r="4" spans="1:1">
      <c r="A4" s="20" t="s">
        <v>104</v>
      </c>
    </row>
    <row r="5" spans="1:1">
      <c r="A5" s="125" t="s">
        <v>126</v>
      </c>
    </row>
    <row r="6" spans="1:1">
      <c r="A6" s="55" t="s">
        <v>172</v>
      </c>
    </row>
    <row r="7" spans="1:1">
      <c r="A7" s="55" t="s">
        <v>173</v>
      </c>
    </row>
    <row r="8" spans="1:1">
      <c r="A8" s="123" t="s">
        <v>122</v>
      </c>
    </row>
    <row r="9" spans="1:1">
      <c r="A9" s="20" t="s">
        <v>118</v>
      </c>
    </row>
    <row r="10" spans="1:1">
      <c r="A10" s="171" t="s">
        <v>174</v>
      </c>
    </row>
    <row r="11" spans="1:1">
      <c r="A11" s="25" t="s">
        <v>43</v>
      </c>
    </row>
    <row r="12" spans="1:1">
      <c r="A12" s="25" t="s">
        <v>52</v>
      </c>
    </row>
    <row r="13" spans="1:1">
      <c r="A13" s="25" t="s">
        <v>53</v>
      </c>
    </row>
    <row r="14" spans="1:1">
      <c r="A14" s="25" t="s">
        <v>54</v>
      </c>
    </row>
    <row r="15" spans="1:1">
      <c r="A15" s="25" t="s">
        <v>55</v>
      </c>
    </row>
    <row r="16" spans="1:1">
      <c r="A16" s="25" t="s">
        <v>56</v>
      </c>
    </row>
    <row r="17" spans="1:1">
      <c r="A17" s="25" t="s">
        <v>57</v>
      </c>
    </row>
    <row r="18" spans="1:1">
      <c r="A18" s="25" t="s">
        <v>58</v>
      </c>
    </row>
    <row r="19" spans="1:1">
      <c r="A19" s="25" t="s">
        <v>59</v>
      </c>
    </row>
    <row r="20" spans="1:1">
      <c r="A20" s="55" t="s">
        <v>69</v>
      </c>
    </row>
    <row r="21" spans="1:1">
      <c r="A21" s="20" t="s">
        <v>65</v>
      </c>
    </row>
    <row r="22" spans="1:1">
      <c r="A22" s="20" t="s">
        <v>74</v>
      </c>
    </row>
    <row r="23" spans="1:1">
      <c r="A23" s="20" t="s">
        <v>78</v>
      </c>
    </row>
    <row r="24" spans="1:1">
      <c r="A24" s="25" t="s">
        <v>82</v>
      </c>
    </row>
    <row r="25" spans="1:1">
      <c r="A25" s="20" t="s">
        <v>100</v>
      </c>
    </row>
    <row r="26" spans="1:1">
      <c r="A26" s="25" t="s">
        <v>131</v>
      </c>
    </row>
    <row r="27" spans="1:1">
      <c r="A27" s="20" t="s">
        <v>135</v>
      </c>
    </row>
    <row r="28" spans="1:1">
      <c r="A28" s="20" t="s">
        <v>140</v>
      </c>
    </row>
    <row r="29" spans="1:1">
      <c r="A29" s="20" t="s">
        <v>143</v>
      </c>
    </row>
    <row r="30" spans="1:1">
      <c r="A30" s="20" t="s">
        <v>175</v>
      </c>
    </row>
    <row r="31" spans="1:1">
      <c r="A31" s="20" t="s">
        <v>176</v>
      </c>
    </row>
    <row r="32" spans="1:1">
      <c r="A32" s="20" t="s">
        <v>177</v>
      </c>
    </row>
    <row r="33" spans="1:1">
      <c r="A33" s="55" t="s">
        <v>151</v>
      </c>
    </row>
    <row r="34" spans="1:1">
      <c r="A34" s="55" t="s">
        <v>154</v>
      </c>
    </row>
    <row r="35" spans="1:1">
      <c r="A35" s="55" t="s">
        <v>156</v>
      </c>
    </row>
    <row r="36" spans="1:1">
      <c r="A36" s="20" t="s">
        <v>27</v>
      </c>
    </row>
    <row r="37" spans="1:1">
      <c r="A37" s="20" t="s">
        <v>178</v>
      </c>
    </row>
    <row r="38" spans="1:1">
      <c r="A38" s="20" t="s">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3ABCD-8BA4-4145-A583-2BC2ED415465}">
  <dimension ref="A1:D45"/>
  <sheetViews>
    <sheetView topLeftCell="C17" workbookViewId="0">
      <selection activeCell="D26" sqref="D26"/>
    </sheetView>
  </sheetViews>
  <sheetFormatPr defaultRowHeight="14"/>
  <cols>
    <col min="1" max="1" width="43.75" customWidth="1"/>
    <col min="3" max="3" width="43.75" customWidth="1"/>
  </cols>
  <sheetData>
    <row r="1" spans="1:4">
      <c r="A1" s="20" t="s">
        <v>27</v>
      </c>
      <c r="C1" s="25" t="s">
        <v>108</v>
      </c>
      <c r="D1" t="s">
        <v>179</v>
      </c>
    </row>
    <row r="2" spans="1:4">
      <c r="A2" s="20" t="s">
        <v>33</v>
      </c>
      <c r="C2" s="20" t="s">
        <v>109</v>
      </c>
      <c r="D2" t="s">
        <v>179</v>
      </c>
    </row>
    <row r="3" spans="1:4">
      <c r="A3" s="20" t="s">
        <v>38</v>
      </c>
      <c r="C3" s="25" t="s">
        <v>94</v>
      </c>
      <c r="D3" t="s">
        <v>179</v>
      </c>
    </row>
    <row r="4" spans="1:4">
      <c r="A4" s="171" t="s">
        <v>174</v>
      </c>
      <c r="C4" s="20" t="s">
        <v>104</v>
      </c>
      <c r="D4" t="s">
        <v>179</v>
      </c>
    </row>
    <row r="5" spans="1:4">
      <c r="A5" s="25" t="s">
        <v>43</v>
      </c>
      <c r="C5" s="125" t="s">
        <v>126</v>
      </c>
    </row>
    <row r="6" spans="1:4">
      <c r="A6" s="25" t="s">
        <v>52</v>
      </c>
      <c r="C6" s="55" t="s">
        <v>172</v>
      </c>
      <c r="D6" t="s">
        <v>179</v>
      </c>
    </row>
    <row r="7" spans="1:4">
      <c r="A7" s="25" t="s">
        <v>53</v>
      </c>
      <c r="C7" s="55" t="s">
        <v>173</v>
      </c>
      <c r="D7" t="s">
        <v>179</v>
      </c>
    </row>
    <row r="8" spans="1:4">
      <c r="A8" s="25" t="s">
        <v>54</v>
      </c>
      <c r="C8" s="123" t="s">
        <v>122</v>
      </c>
      <c r="D8" t="s">
        <v>179</v>
      </c>
    </row>
    <row r="9" spans="1:4">
      <c r="A9" s="25" t="s">
        <v>55</v>
      </c>
      <c r="C9" s="20" t="s">
        <v>118</v>
      </c>
      <c r="D9" t="s">
        <v>179</v>
      </c>
    </row>
    <row r="10" spans="1:4">
      <c r="A10" s="25" t="s">
        <v>56</v>
      </c>
      <c r="C10" s="20"/>
    </row>
    <row r="11" spans="1:4">
      <c r="A11" s="25" t="s">
        <v>57</v>
      </c>
      <c r="C11" s="171" t="s">
        <v>174</v>
      </c>
    </row>
    <row r="12" spans="1:4">
      <c r="A12" s="25" t="s">
        <v>58</v>
      </c>
      <c r="C12" s="25" t="s">
        <v>43</v>
      </c>
    </row>
    <row r="13" spans="1:4">
      <c r="A13" s="25" t="s">
        <v>59</v>
      </c>
      <c r="C13" s="25" t="s">
        <v>52</v>
      </c>
    </row>
    <row r="14" spans="1:4">
      <c r="A14" s="20" t="s">
        <v>65</v>
      </c>
      <c r="C14" s="25" t="s">
        <v>53</v>
      </c>
    </row>
    <row r="15" spans="1:4">
      <c r="A15" s="55" t="s">
        <v>69</v>
      </c>
      <c r="C15" s="25" t="s">
        <v>54</v>
      </c>
    </row>
    <row r="16" spans="1:4">
      <c r="A16" s="20" t="s">
        <v>74</v>
      </c>
      <c r="C16" s="25" t="s">
        <v>55</v>
      </c>
    </row>
    <row r="17" spans="1:4">
      <c r="A17" s="20" t="s">
        <v>78</v>
      </c>
      <c r="C17" s="25" t="s">
        <v>56</v>
      </c>
    </row>
    <row r="18" spans="1:4">
      <c r="A18" s="25" t="s">
        <v>82</v>
      </c>
      <c r="C18" s="25" t="s">
        <v>57</v>
      </c>
    </row>
    <row r="19" spans="1:4">
      <c r="A19" s="25" t="s">
        <v>94</v>
      </c>
      <c r="C19" s="25" t="s">
        <v>58</v>
      </c>
    </row>
    <row r="20" spans="1:4">
      <c r="A20" s="20" t="s">
        <v>100</v>
      </c>
      <c r="C20" s="25"/>
    </row>
    <row r="21" spans="1:4">
      <c r="A21" s="20" t="s">
        <v>104</v>
      </c>
      <c r="C21" s="25" t="s">
        <v>59</v>
      </c>
      <c r="D21" t="s">
        <v>179</v>
      </c>
    </row>
    <row r="22" spans="1:4">
      <c r="A22" s="25" t="s">
        <v>108</v>
      </c>
      <c r="C22" s="55" t="s">
        <v>69</v>
      </c>
      <c r="D22" t="s">
        <v>179</v>
      </c>
    </row>
    <row r="23" spans="1:4">
      <c r="A23" s="20" t="s">
        <v>109</v>
      </c>
      <c r="C23" s="20" t="s">
        <v>65</v>
      </c>
      <c r="D23" t="s">
        <v>179</v>
      </c>
    </row>
    <row r="24" spans="1:4">
      <c r="A24" s="55" t="s">
        <v>113</v>
      </c>
    </row>
    <row r="25" spans="1:4">
      <c r="A25" s="20" t="s">
        <v>118</v>
      </c>
      <c r="C25" s="20" t="s">
        <v>74</v>
      </c>
      <c r="D25" t="s">
        <v>179</v>
      </c>
    </row>
    <row r="26" spans="1:4">
      <c r="A26" s="123" t="s">
        <v>122</v>
      </c>
      <c r="C26" s="20" t="s">
        <v>78</v>
      </c>
      <c r="D26" t="s">
        <v>179</v>
      </c>
    </row>
    <row r="27" spans="1:4">
      <c r="A27" s="125" t="s">
        <v>126</v>
      </c>
      <c r="C27" s="20"/>
    </row>
    <row r="28" spans="1:4">
      <c r="A28" s="25" t="s">
        <v>131</v>
      </c>
      <c r="C28" s="25" t="s">
        <v>82</v>
      </c>
      <c r="D28" t="s">
        <v>179</v>
      </c>
    </row>
    <row r="29" spans="1:4">
      <c r="A29" s="20" t="s">
        <v>135</v>
      </c>
      <c r="C29" s="20" t="s">
        <v>100</v>
      </c>
      <c r="D29" t="s">
        <v>179</v>
      </c>
    </row>
    <row r="30" spans="1:4">
      <c r="A30" s="20" t="s">
        <v>140</v>
      </c>
    </row>
    <row r="31" spans="1:4">
      <c r="A31" s="20" t="s">
        <v>143</v>
      </c>
    </row>
    <row r="32" spans="1:4">
      <c r="A32" s="20" t="s">
        <v>146</v>
      </c>
      <c r="C32" s="25" t="s">
        <v>131</v>
      </c>
      <c r="D32" t="s">
        <v>179</v>
      </c>
    </row>
    <row r="33" spans="1:4">
      <c r="A33" s="55" t="s">
        <v>151</v>
      </c>
      <c r="C33" s="20" t="s">
        <v>135</v>
      </c>
      <c r="D33" t="s">
        <v>179</v>
      </c>
    </row>
    <row r="34" spans="1:4">
      <c r="A34" s="55" t="s">
        <v>154</v>
      </c>
      <c r="C34" s="20"/>
    </row>
    <row r="35" spans="1:4">
      <c r="A35" s="55" t="s">
        <v>156</v>
      </c>
      <c r="C35" s="20" t="s">
        <v>140</v>
      </c>
      <c r="D35" t="s">
        <v>179</v>
      </c>
    </row>
    <row r="36" spans="1:4">
      <c r="C36" s="20" t="s">
        <v>143</v>
      </c>
      <c r="D36" t="s">
        <v>179</v>
      </c>
    </row>
    <row r="37" spans="1:4">
      <c r="C37" s="20" t="s">
        <v>176</v>
      </c>
      <c r="D37" t="s">
        <v>179</v>
      </c>
    </row>
    <row r="38" spans="1:4">
      <c r="C38" s="20" t="s">
        <v>177</v>
      </c>
      <c r="D38" t="s">
        <v>179</v>
      </c>
    </row>
    <row r="39" spans="1:4">
      <c r="C39" s="55" t="s">
        <v>151</v>
      </c>
      <c r="D39" t="s">
        <v>179</v>
      </c>
    </row>
    <row r="40" spans="1:4">
      <c r="C40" s="55" t="s">
        <v>154</v>
      </c>
      <c r="D40" t="s">
        <v>179</v>
      </c>
    </row>
    <row r="41" spans="1:4">
      <c r="C41" s="55" t="s">
        <v>156</v>
      </c>
      <c r="D41" t="s">
        <v>179</v>
      </c>
    </row>
    <row r="43" spans="1:4">
      <c r="C43" s="20" t="s">
        <v>27</v>
      </c>
      <c r="D43" t="s">
        <v>179</v>
      </c>
    </row>
    <row r="44" spans="1:4">
      <c r="C44" s="20" t="s">
        <v>178</v>
      </c>
      <c r="D44" t="s">
        <v>179</v>
      </c>
    </row>
    <row r="45" spans="1:4">
      <c r="C45" s="20" t="s">
        <v>38</v>
      </c>
      <c r="D45" t="s">
        <v>179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D6240-2F72-48CE-8C84-B796946675E9}">
  <dimension ref="A1:L137"/>
  <sheetViews>
    <sheetView zoomScale="90" zoomScaleNormal="90" workbookViewId="0">
      <pane ySplit="1" topLeftCell="A2" activePane="bottomLeft" state="frozen"/>
      <selection pane="bottomLeft" activeCell="A26" sqref="A26"/>
    </sheetView>
  </sheetViews>
  <sheetFormatPr defaultColWidth="9" defaultRowHeight="14"/>
  <cols>
    <col min="1" max="1" width="40.75" style="65" customWidth="1"/>
    <col min="2" max="2" width="8.33203125" style="68" customWidth="1"/>
    <col min="3" max="3" width="13.5" style="68" customWidth="1"/>
    <col min="4" max="4" width="13.33203125" style="68" customWidth="1"/>
    <col min="5" max="5" width="26.33203125" style="65" customWidth="1"/>
    <col min="6" max="6" width="26.08203125" style="65" customWidth="1"/>
    <col min="7" max="7" width="24" style="65" customWidth="1"/>
    <col min="8" max="8" width="18.08203125" style="65" hidden="1" customWidth="1"/>
    <col min="9" max="10" width="0" style="65" hidden="1" customWidth="1"/>
    <col min="11" max="11" width="25.75" style="65" hidden="1" customWidth="1"/>
    <col min="12" max="12" width="51.58203125" style="65" customWidth="1"/>
    <col min="13" max="16384" width="9" style="65"/>
  </cols>
  <sheetData>
    <row r="1" spans="1:12" s="62" customFormat="1" ht="70">
      <c r="A1" s="60" t="s">
        <v>180</v>
      </c>
      <c r="B1" s="61" t="s">
        <v>1</v>
      </c>
      <c r="C1" s="61" t="s">
        <v>181</v>
      </c>
      <c r="D1" s="61" t="s">
        <v>2</v>
      </c>
      <c r="E1" s="60" t="s">
        <v>3</v>
      </c>
      <c r="F1" s="60" t="s">
        <v>4</v>
      </c>
      <c r="G1" s="60" t="s">
        <v>5</v>
      </c>
      <c r="H1" s="61" t="s">
        <v>6</v>
      </c>
      <c r="I1" s="61" t="s">
        <v>7</v>
      </c>
      <c r="J1" s="61" t="s">
        <v>8</v>
      </c>
      <c r="K1" s="60" t="s">
        <v>9</v>
      </c>
      <c r="L1" s="60" t="s">
        <v>10</v>
      </c>
    </row>
    <row r="2" spans="1:12" ht="84">
      <c r="A2" s="63" t="s">
        <v>182</v>
      </c>
      <c r="B2" s="64" t="s">
        <v>44</v>
      </c>
      <c r="C2" s="64" t="s">
        <v>44</v>
      </c>
      <c r="D2" s="64" t="s">
        <v>39</v>
      </c>
      <c r="E2" s="63" t="s">
        <v>183</v>
      </c>
      <c r="F2" s="63"/>
      <c r="G2" s="63"/>
      <c r="H2" s="63"/>
      <c r="I2" s="63"/>
      <c r="J2" s="63"/>
      <c r="K2" s="63"/>
      <c r="L2" s="63" t="s">
        <v>184</v>
      </c>
    </row>
    <row r="3" spans="1:12" ht="28">
      <c r="A3" s="85" t="s">
        <v>185</v>
      </c>
      <c r="B3" s="66"/>
      <c r="C3" s="66"/>
      <c r="D3" s="66"/>
      <c r="E3" s="56"/>
      <c r="F3" s="56"/>
      <c r="G3" s="56"/>
      <c r="H3" s="56"/>
      <c r="I3" s="56"/>
      <c r="J3" s="56"/>
      <c r="K3" s="56"/>
      <c r="L3" s="56" t="s">
        <v>186</v>
      </c>
    </row>
    <row r="4" spans="1:12" ht="42">
      <c r="A4" s="41" t="s">
        <v>187</v>
      </c>
      <c r="B4" s="67" t="s">
        <v>28</v>
      </c>
      <c r="C4" s="67"/>
      <c r="D4" s="67" t="s">
        <v>29</v>
      </c>
      <c r="E4" s="41" t="s">
        <v>188</v>
      </c>
      <c r="F4" s="41"/>
      <c r="G4" s="41" t="s">
        <v>189</v>
      </c>
      <c r="H4" s="41"/>
      <c r="I4" s="41"/>
      <c r="J4" s="41"/>
      <c r="K4" s="41"/>
      <c r="L4" s="41" t="s">
        <v>190</v>
      </c>
    </row>
    <row r="5" spans="1:12" ht="42">
      <c r="A5" s="85" t="s">
        <v>191</v>
      </c>
      <c r="B5" s="66"/>
      <c r="C5" s="66"/>
      <c r="D5" s="66"/>
      <c r="E5" s="56"/>
      <c r="F5" s="56"/>
      <c r="G5" s="56"/>
      <c r="H5" s="56"/>
      <c r="I5" s="56"/>
      <c r="J5" s="56"/>
      <c r="K5" s="56"/>
      <c r="L5" s="56" t="s">
        <v>192</v>
      </c>
    </row>
    <row r="6" spans="1:12" ht="42">
      <c r="A6" s="41" t="s">
        <v>193</v>
      </c>
      <c r="B6" s="67" t="s">
        <v>28</v>
      </c>
      <c r="C6" s="67"/>
      <c r="D6" s="67" t="s">
        <v>39</v>
      </c>
      <c r="E6" s="41" t="s">
        <v>40</v>
      </c>
      <c r="F6" s="41" t="s">
        <v>194</v>
      </c>
      <c r="G6" s="41" t="s">
        <v>42</v>
      </c>
      <c r="H6" s="41"/>
      <c r="I6" s="41"/>
      <c r="J6" s="41"/>
      <c r="K6" s="41"/>
      <c r="L6" s="41"/>
    </row>
    <row r="7" spans="1:12" ht="56">
      <c r="A7" s="41" t="s">
        <v>195</v>
      </c>
      <c r="B7" s="67" t="s">
        <v>28</v>
      </c>
      <c r="C7" s="67"/>
      <c r="D7" s="67" t="s">
        <v>29</v>
      </c>
      <c r="E7" s="41" t="s">
        <v>196</v>
      </c>
      <c r="F7" s="41"/>
      <c r="G7" s="41"/>
      <c r="H7" s="41"/>
      <c r="I7" s="41"/>
      <c r="J7" s="41"/>
      <c r="K7" s="41"/>
      <c r="L7" s="41"/>
    </row>
    <row r="8" spans="1:12">
      <c r="A8" s="41" t="s">
        <v>197</v>
      </c>
      <c r="B8" s="67" t="s">
        <v>28</v>
      </c>
      <c r="C8" s="149"/>
      <c r="D8" s="67" t="s">
        <v>39</v>
      </c>
      <c r="E8" s="41"/>
      <c r="F8" s="41" t="s">
        <v>198</v>
      </c>
      <c r="G8" s="41"/>
      <c r="H8" s="41"/>
      <c r="I8" s="41"/>
      <c r="J8" s="41"/>
      <c r="K8" s="41"/>
      <c r="L8" s="41"/>
    </row>
    <row r="9" spans="1:12" ht="42">
      <c r="A9" s="41" t="s">
        <v>199</v>
      </c>
      <c r="B9" s="67" t="s">
        <v>28</v>
      </c>
      <c r="C9" s="67"/>
      <c r="D9" s="67" t="s">
        <v>29</v>
      </c>
      <c r="E9" s="41" t="s">
        <v>30</v>
      </c>
      <c r="F9" s="41" t="s">
        <v>31</v>
      </c>
      <c r="G9" s="41" t="s">
        <v>200</v>
      </c>
      <c r="H9" s="41"/>
      <c r="I9" s="41"/>
      <c r="J9" s="41"/>
      <c r="K9" s="41"/>
      <c r="L9" s="41"/>
    </row>
    <row r="10" spans="1:12" ht="126">
      <c r="A10" s="151" t="s">
        <v>201</v>
      </c>
      <c r="B10" s="152" t="s">
        <v>28</v>
      </c>
      <c r="C10" s="134" t="s">
        <v>44</v>
      </c>
      <c r="D10" s="152" t="s">
        <v>29</v>
      </c>
      <c r="E10" s="151" t="s">
        <v>202</v>
      </c>
      <c r="F10" s="151" t="s">
        <v>31</v>
      </c>
      <c r="G10" s="151" t="s">
        <v>203</v>
      </c>
      <c r="H10" s="151"/>
      <c r="I10" s="85"/>
      <c r="J10" s="85"/>
      <c r="K10" s="151"/>
      <c r="L10" s="151" t="s">
        <v>204</v>
      </c>
    </row>
    <row r="11" spans="1:12" ht="42">
      <c r="A11" s="85" t="s">
        <v>205</v>
      </c>
      <c r="B11" s="66"/>
      <c r="C11" s="66"/>
      <c r="D11" s="66"/>
      <c r="E11" s="56"/>
      <c r="F11" s="56"/>
      <c r="G11" s="56"/>
      <c r="H11" s="56"/>
      <c r="I11" s="56"/>
      <c r="J11" s="56"/>
      <c r="K11" s="56"/>
      <c r="L11" s="56" t="s">
        <v>206</v>
      </c>
    </row>
    <row r="12" spans="1:12" ht="98">
      <c r="A12" s="63" t="s">
        <v>207</v>
      </c>
      <c r="B12" s="64" t="s">
        <v>44</v>
      </c>
      <c r="C12" s="64" t="s">
        <v>44</v>
      </c>
      <c r="D12" s="64" t="s">
        <v>45</v>
      </c>
      <c r="E12" s="63" t="s">
        <v>208</v>
      </c>
      <c r="F12" s="63" t="s">
        <v>209</v>
      </c>
      <c r="G12" s="63" t="s">
        <v>210</v>
      </c>
      <c r="H12" s="63"/>
      <c r="I12" s="63"/>
      <c r="J12" s="63"/>
      <c r="K12" s="63"/>
      <c r="L12" s="63" t="s">
        <v>211</v>
      </c>
    </row>
    <row r="13" spans="1:12" ht="84">
      <c r="A13" s="41" t="s">
        <v>212</v>
      </c>
      <c r="B13" s="67" t="s">
        <v>28</v>
      </c>
      <c r="C13" s="67"/>
      <c r="D13" s="67" t="s">
        <v>45</v>
      </c>
      <c r="E13" s="41" t="s">
        <v>213</v>
      </c>
      <c r="F13" s="41"/>
      <c r="G13" s="41" t="s">
        <v>214</v>
      </c>
      <c r="H13" s="41"/>
      <c r="I13" s="41"/>
      <c r="J13" s="41"/>
      <c r="K13" s="41"/>
      <c r="L13" s="41" t="s">
        <v>215</v>
      </c>
    </row>
    <row r="14" spans="1:12" ht="70">
      <c r="A14" s="63" t="s">
        <v>216</v>
      </c>
      <c r="B14" s="64" t="s">
        <v>44</v>
      </c>
      <c r="C14" s="64" t="s">
        <v>44</v>
      </c>
      <c r="D14" s="64" t="s">
        <v>39</v>
      </c>
      <c r="E14" s="87" t="s">
        <v>217</v>
      </c>
      <c r="F14" s="63"/>
      <c r="G14" s="63" t="s">
        <v>218</v>
      </c>
      <c r="H14" s="63"/>
      <c r="I14" s="63"/>
      <c r="J14" s="63"/>
      <c r="K14" s="63"/>
      <c r="L14" s="63" t="s">
        <v>219</v>
      </c>
    </row>
    <row r="15" spans="1:12" ht="84">
      <c r="A15" s="41" t="s">
        <v>220</v>
      </c>
      <c r="B15" s="67" t="s">
        <v>28</v>
      </c>
      <c r="C15" s="134" t="s">
        <v>44</v>
      </c>
      <c r="D15" s="67" t="s">
        <v>39</v>
      </c>
      <c r="E15" s="41" t="s">
        <v>221</v>
      </c>
      <c r="F15" s="41"/>
      <c r="G15" s="41" t="s">
        <v>222</v>
      </c>
      <c r="H15" s="41"/>
      <c r="I15" s="41"/>
      <c r="J15" s="41"/>
      <c r="K15" s="41"/>
      <c r="L15" s="41" t="s">
        <v>223</v>
      </c>
    </row>
    <row r="16" spans="1:12" ht="84">
      <c r="A16" s="41" t="s">
        <v>224</v>
      </c>
      <c r="B16" s="67" t="s">
        <v>28</v>
      </c>
      <c r="C16" s="134" t="s">
        <v>44</v>
      </c>
      <c r="D16" s="67" t="s">
        <v>45</v>
      </c>
      <c r="E16" s="41" t="s">
        <v>225</v>
      </c>
      <c r="F16" s="41"/>
      <c r="G16" s="41" t="s">
        <v>226</v>
      </c>
      <c r="H16" s="41"/>
      <c r="I16" s="41"/>
      <c r="J16" s="41"/>
      <c r="K16" s="41"/>
      <c r="L16" s="41" t="s">
        <v>227</v>
      </c>
    </row>
    <row r="17" spans="1:12" ht="42">
      <c r="A17" s="41" t="s">
        <v>228</v>
      </c>
      <c r="B17" s="67" t="s">
        <v>28</v>
      </c>
      <c r="C17" s="134" t="s">
        <v>44</v>
      </c>
      <c r="D17" s="67" t="s">
        <v>29</v>
      </c>
      <c r="E17" s="41" t="s">
        <v>229</v>
      </c>
      <c r="F17" s="41" t="s">
        <v>230</v>
      </c>
      <c r="G17" s="41" t="s">
        <v>231</v>
      </c>
      <c r="H17" s="41"/>
      <c r="I17" s="41"/>
      <c r="J17" s="41"/>
      <c r="K17" s="41"/>
      <c r="L17" s="41"/>
    </row>
    <row r="18" spans="1:12" ht="84">
      <c r="A18" s="41" t="s">
        <v>232</v>
      </c>
      <c r="B18" s="67" t="s">
        <v>28</v>
      </c>
      <c r="C18" s="134" t="s">
        <v>44</v>
      </c>
      <c r="D18" s="67" t="s">
        <v>39</v>
      </c>
      <c r="E18" s="41" t="s">
        <v>233</v>
      </c>
      <c r="F18" s="41"/>
      <c r="G18" s="41" t="s">
        <v>234</v>
      </c>
      <c r="H18" s="41"/>
      <c r="I18" s="41"/>
      <c r="J18" s="41"/>
      <c r="K18" s="41"/>
      <c r="L18" s="41" t="s">
        <v>235</v>
      </c>
    </row>
    <row r="19" spans="1:12" ht="126">
      <c r="A19" s="41" t="s">
        <v>236</v>
      </c>
      <c r="B19" s="67" t="s">
        <v>28</v>
      </c>
      <c r="C19" s="134" t="s">
        <v>44</v>
      </c>
      <c r="D19" s="67" t="s">
        <v>29</v>
      </c>
      <c r="E19" s="41" t="s">
        <v>237</v>
      </c>
      <c r="F19" s="41"/>
      <c r="G19" s="41" t="s">
        <v>238</v>
      </c>
      <c r="H19" s="41"/>
      <c r="I19" s="41"/>
      <c r="J19" s="41"/>
      <c r="K19" s="41"/>
      <c r="L19" s="41" t="s">
        <v>239</v>
      </c>
    </row>
    <row r="20" spans="1:12" ht="42">
      <c r="A20" s="41" t="s">
        <v>109</v>
      </c>
      <c r="B20" s="67" t="s">
        <v>28</v>
      </c>
      <c r="C20" s="134" t="s">
        <v>44</v>
      </c>
      <c r="D20" s="67" t="s">
        <v>39</v>
      </c>
      <c r="E20" s="41" t="s">
        <v>240</v>
      </c>
      <c r="F20" s="41" t="s">
        <v>79</v>
      </c>
      <c r="G20" s="41" t="s">
        <v>241</v>
      </c>
      <c r="H20" s="41"/>
      <c r="I20" s="41"/>
      <c r="J20" s="41"/>
      <c r="K20" s="41"/>
      <c r="L20" s="41" t="s">
        <v>242</v>
      </c>
    </row>
    <row r="21" spans="1:12" ht="210">
      <c r="A21" s="41" t="s">
        <v>243</v>
      </c>
      <c r="B21" s="67" t="s">
        <v>28</v>
      </c>
      <c r="C21" s="134" t="s">
        <v>44</v>
      </c>
      <c r="D21" s="67" t="s">
        <v>39</v>
      </c>
      <c r="E21" s="41" t="s">
        <v>244</v>
      </c>
      <c r="F21" s="41"/>
      <c r="G21" s="41"/>
      <c r="H21" s="41"/>
      <c r="I21" s="41"/>
      <c r="J21" s="41"/>
      <c r="K21" s="41"/>
      <c r="L21" s="41" t="s">
        <v>245</v>
      </c>
    </row>
    <row r="22" spans="1:12" ht="70">
      <c r="A22" s="56" t="s">
        <v>246</v>
      </c>
      <c r="B22" s="66"/>
      <c r="C22" s="66"/>
      <c r="D22" s="66"/>
      <c r="E22" s="56" t="s">
        <v>247</v>
      </c>
      <c r="F22" s="56"/>
      <c r="G22" s="56"/>
      <c r="H22" s="56"/>
      <c r="I22" s="56"/>
      <c r="J22" s="56"/>
      <c r="K22" s="56"/>
      <c r="L22" s="56" t="s">
        <v>248</v>
      </c>
    </row>
    <row r="23" spans="1:12" ht="70">
      <c r="A23" s="63" t="s">
        <v>249</v>
      </c>
      <c r="B23" s="64" t="s">
        <v>44</v>
      </c>
      <c r="C23" s="64" t="s">
        <v>44</v>
      </c>
      <c r="D23" s="64" t="s">
        <v>29</v>
      </c>
      <c r="E23" s="63" t="s">
        <v>250</v>
      </c>
      <c r="F23" s="63"/>
      <c r="G23" s="63" t="s">
        <v>251</v>
      </c>
      <c r="H23" s="63"/>
      <c r="I23" s="63"/>
      <c r="J23" s="63"/>
      <c r="K23" s="63"/>
      <c r="L23" s="63"/>
    </row>
    <row r="24" spans="1:12" ht="70">
      <c r="A24" s="41" t="s">
        <v>252</v>
      </c>
      <c r="B24" s="67" t="s">
        <v>28</v>
      </c>
      <c r="C24" s="134" t="s">
        <v>44</v>
      </c>
      <c r="D24" s="67" t="s">
        <v>29</v>
      </c>
      <c r="E24" s="41" t="s">
        <v>253</v>
      </c>
      <c r="F24" s="41" t="s">
        <v>254</v>
      </c>
      <c r="G24" s="41" t="s">
        <v>255</v>
      </c>
      <c r="H24" s="41"/>
      <c r="I24" s="41"/>
      <c r="J24" s="41"/>
      <c r="K24" s="41"/>
      <c r="L24" s="41"/>
    </row>
    <row r="25" spans="1:12" ht="98">
      <c r="A25" s="41" t="s">
        <v>256</v>
      </c>
      <c r="B25" s="67" t="s">
        <v>28</v>
      </c>
      <c r="C25" s="134" t="s">
        <v>44</v>
      </c>
      <c r="D25" s="67" t="s">
        <v>29</v>
      </c>
      <c r="E25" s="41" t="s">
        <v>257</v>
      </c>
      <c r="F25" s="41" t="s">
        <v>230</v>
      </c>
      <c r="G25" s="41" t="s">
        <v>258</v>
      </c>
      <c r="H25" s="41"/>
      <c r="I25" s="41"/>
      <c r="J25" s="41"/>
      <c r="K25" s="41"/>
      <c r="L25" s="41" t="s">
        <v>259</v>
      </c>
    </row>
    <row r="26" spans="1:12" ht="84">
      <c r="A26" s="56" t="s">
        <v>260</v>
      </c>
      <c r="B26" s="66" t="s">
        <v>28</v>
      </c>
      <c r="C26" s="134" t="s">
        <v>44</v>
      </c>
      <c r="D26" s="66" t="s">
        <v>29</v>
      </c>
      <c r="E26" s="56" t="s">
        <v>261</v>
      </c>
      <c r="F26" s="56" t="s">
        <v>230</v>
      </c>
      <c r="G26" s="56" t="s">
        <v>260</v>
      </c>
      <c r="H26" s="56"/>
      <c r="I26" s="56"/>
      <c r="J26" s="56"/>
      <c r="K26" s="56"/>
      <c r="L26" s="56"/>
    </row>
    <row r="27" spans="1:12" ht="70">
      <c r="A27" s="56" t="s">
        <v>262</v>
      </c>
      <c r="B27" s="66"/>
      <c r="C27" s="66"/>
      <c r="D27" s="66"/>
      <c r="E27" s="56" t="s">
        <v>263</v>
      </c>
      <c r="F27" s="56"/>
      <c r="G27" s="56"/>
      <c r="H27" s="56"/>
      <c r="I27" s="56"/>
      <c r="J27" s="56"/>
      <c r="K27" s="56" t="s">
        <v>264</v>
      </c>
      <c r="L27" s="56" t="s">
        <v>265</v>
      </c>
    </row>
    <row r="28" spans="1:12" ht="56">
      <c r="A28" s="63" t="s">
        <v>266</v>
      </c>
      <c r="B28" s="64" t="s">
        <v>44</v>
      </c>
      <c r="C28" s="64" t="s">
        <v>44</v>
      </c>
      <c r="D28" s="64" t="s">
        <v>39</v>
      </c>
      <c r="E28" s="63" t="s">
        <v>267</v>
      </c>
      <c r="F28" s="63" t="s">
        <v>268</v>
      </c>
      <c r="G28" s="63"/>
      <c r="H28" s="63"/>
      <c r="I28" s="63"/>
      <c r="J28" s="63"/>
      <c r="K28" s="63" t="s">
        <v>269</v>
      </c>
      <c r="L28" s="63"/>
    </row>
    <row r="29" spans="1:12" ht="56">
      <c r="A29" s="41" t="s">
        <v>270</v>
      </c>
      <c r="B29" s="67" t="s">
        <v>28</v>
      </c>
      <c r="C29" s="67"/>
      <c r="D29" s="67" t="s">
        <v>45</v>
      </c>
      <c r="E29" s="41" t="s">
        <v>267</v>
      </c>
      <c r="F29" s="41" t="s">
        <v>268</v>
      </c>
      <c r="G29" s="41"/>
      <c r="H29" s="41"/>
      <c r="I29" s="41"/>
      <c r="J29" s="41"/>
      <c r="K29" s="41" t="s">
        <v>271</v>
      </c>
      <c r="L29" s="41"/>
    </row>
    <row r="30" spans="1:12" ht="42">
      <c r="A30" s="63" t="s">
        <v>272</v>
      </c>
      <c r="B30" s="64" t="s">
        <v>44</v>
      </c>
      <c r="C30" s="64" t="s">
        <v>44</v>
      </c>
      <c r="D30" s="64" t="s">
        <v>39</v>
      </c>
      <c r="E30" s="63" t="s">
        <v>273</v>
      </c>
      <c r="F30" s="63" t="s">
        <v>79</v>
      </c>
      <c r="G30" s="63"/>
      <c r="H30" s="63"/>
      <c r="I30" s="63"/>
      <c r="J30" s="63"/>
      <c r="K30" s="63"/>
      <c r="L30" s="63"/>
    </row>
    <row r="31" spans="1:12" ht="42">
      <c r="A31" s="41" t="s">
        <v>274</v>
      </c>
      <c r="B31" s="67" t="s">
        <v>28</v>
      </c>
      <c r="C31" s="67"/>
      <c r="D31" s="67" t="s">
        <v>45</v>
      </c>
      <c r="E31" s="41" t="s">
        <v>275</v>
      </c>
      <c r="F31" s="41" t="s">
        <v>79</v>
      </c>
      <c r="G31" s="41"/>
      <c r="H31" s="41"/>
      <c r="I31" s="41"/>
      <c r="J31" s="41"/>
      <c r="K31" s="41"/>
      <c r="L31" s="41" t="s">
        <v>276</v>
      </c>
    </row>
    <row r="32" spans="1:12" ht="56">
      <c r="A32" s="41" t="s">
        <v>277</v>
      </c>
      <c r="B32" s="67" t="s">
        <v>28</v>
      </c>
      <c r="C32" s="67"/>
      <c r="D32" s="67" t="s">
        <v>45</v>
      </c>
      <c r="E32" s="41" t="s">
        <v>278</v>
      </c>
      <c r="F32" s="41" t="s">
        <v>279</v>
      </c>
      <c r="G32" s="41" t="s">
        <v>280</v>
      </c>
      <c r="H32" s="41"/>
      <c r="I32" s="41"/>
      <c r="J32" s="41"/>
      <c r="K32" s="41"/>
      <c r="L32" s="41" t="s">
        <v>281</v>
      </c>
    </row>
    <row r="33" spans="1:12" ht="42">
      <c r="A33" s="41" t="s">
        <v>282</v>
      </c>
      <c r="B33" s="67" t="s">
        <v>28</v>
      </c>
      <c r="C33" s="67"/>
      <c r="D33" s="67" t="s">
        <v>39</v>
      </c>
      <c r="E33" s="41" t="s">
        <v>275</v>
      </c>
      <c r="F33" s="41" t="s">
        <v>79</v>
      </c>
      <c r="G33" s="41" t="s">
        <v>283</v>
      </c>
      <c r="H33" s="41"/>
      <c r="I33" s="41"/>
      <c r="J33" s="41"/>
      <c r="K33" s="41" t="s">
        <v>284</v>
      </c>
      <c r="L33" s="41" t="s">
        <v>285</v>
      </c>
    </row>
    <row r="34" spans="1:12" ht="98">
      <c r="A34" s="41" t="s">
        <v>286</v>
      </c>
      <c r="B34" s="67" t="s">
        <v>28</v>
      </c>
      <c r="C34" s="134" t="s">
        <v>44</v>
      </c>
      <c r="D34" s="67" t="s">
        <v>45</v>
      </c>
      <c r="E34" s="41" t="s">
        <v>287</v>
      </c>
      <c r="F34" s="41"/>
      <c r="G34" s="41" t="s">
        <v>288</v>
      </c>
      <c r="H34" s="41"/>
      <c r="I34" s="41"/>
      <c r="J34" s="41"/>
      <c r="K34" s="41"/>
      <c r="L34" s="41" t="s">
        <v>289</v>
      </c>
    </row>
    <row r="35" spans="1:12" ht="84">
      <c r="A35" s="41" t="s">
        <v>290</v>
      </c>
      <c r="B35" s="67" t="s">
        <v>28</v>
      </c>
      <c r="C35" s="134" t="s">
        <v>44</v>
      </c>
      <c r="D35" s="67" t="s">
        <v>29</v>
      </c>
      <c r="E35" s="41" t="s">
        <v>291</v>
      </c>
      <c r="F35" s="86" t="s">
        <v>198</v>
      </c>
      <c r="G35" s="41" t="s">
        <v>292</v>
      </c>
      <c r="H35" s="41"/>
      <c r="I35" s="41"/>
      <c r="J35" s="41"/>
      <c r="K35" s="41"/>
      <c r="L35" s="41"/>
    </row>
    <row r="36" spans="1:12" ht="84">
      <c r="A36" s="63" t="s">
        <v>293</v>
      </c>
      <c r="B36" s="64" t="s">
        <v>44</v>
      </c>
      <c r="C36" s="64" t="s">
        <v>44</v>
      </c>
      <c r="D36" s="64" t="s">
        <v>39</v>
      </c>
      <c r="E36" s="63" t="s">
        <v>294</v>
      </c>
      <c r="F36" s="63" t="s">
        <v>295</v>
      </c>
      <c r="G36" s="63"/>
      <c r="H36" s="63"/>
      <c r="I36" s="63"/>
      <c r="J36" s="63"/>
      <c r="K36" s="63"/>
      <c r="L36" s="63" t="s">
        <v>296</v>
      </c>
    </row>
    <row r="37" spans="1:12" ht="28">
      <c r="A37" s="41" t="s">
        <v>297</v>
      </c>
      <c r="B37" s="67" t="s">
        <v>28</v>
      </c>
      <c r="C37" s="67"/>
      <c r="D37" s="67" t="s">
        <v>39</v>
      </c>
      <c r="E37" s="41" t="s">
        <v>298</v>
      </c>
      <c r="F37" s="41" t="s">
        <v>79</v>
      </c>
      <c r="G37" s="41" t="s">
        <v>299</v>
      </c>
      <c r="H37" s="41"/>
      <c r="I37" s="41"/>
      <c r="J37" s="41"/>
      <c r="K37" s="41"/>
      <c r="L37" s="41"/>
    </row>
    <row r="38" spans="1:12" ht="28">
      <c r="A38" s="41" t="s">
        <v>300</v>
      </c>
      <c r="B38" s="67" t="s">
        <v>28</v>
      </c>
      <c r="C38" s="67"/>
      <c r="D38" s="67" t="s">
        <v>39</v>
      </c>
      <c r="E38" s="41" t="s">
        <v>301</v>
      </c>
      <c r="F38" s="41" t="s">
        <v>79</v>
      </c>
      <c r="G38" s="41" t="s">
        <v>302</v>
      </c>
      <c r="H38" s="41"/>
      <c r="I38" s="41"/>
      <c r="J38" s="41"/>
      <c r="K38" s="41" t="s">
        <v>303</v>
      </c>
      <c r="L38" s="41"/>
    </row>
    <row r="39" spans="1:12" ht="28">
      <c r="A39" s="41" t="s">
        <v>304</v>
      </c>
      <c r="B39" s="67" t="s">
        <v>28</v>
      </c>
      <c r="C39" s="67"/>
      <c r="D39" s="67" t="s">
        <v>39</v>
      </c>
      <c r="E39" s="41" t="s">
        <v>305</v>
      </c>
      <c r="F39" s="41" t="s">
        <v>79</v>
      </c>
      <c r="G39" s="41" t="s">
        <v>306</v>
      </c>
      <c r="H39" s="41"/>
      <c r="I39" s="41"/>
      <c r="J39" s="41"/>
      <c r="K39" s="41" t="s">
        <v>307</v>
      </c>
      <c r="L39" s="41"/>
    </row>
    <row r="40" spans="1:12" ht="42">
      <c r="A40" s="85" t="s">
        <v>308</v>
      </c>
      <c r="B40" s="66"/>
      <c r="C40" s="66"/>
      <c r="D40" s="66"/>
      <c r="E40" s="85" t="s">
        <v>309</v>
      </c>
      <c r="F40" s="85" t="s">
        <v>310</v>
      </c>
      <c r="G40" s="85" t="s">
        <v>311</v>
      </c>
      <c r="H40" s="85"/>
      <c r="I40" s="85" t="s">
        <v>312</v>
      </c>
      <c r="J40" s="85" t="s">
        <v>312</v>
      </c>
      <c r="K40" s="85" t="s">
        <v>312</v>
      </c>
      <c r="L40" s="85" t="s">
        <v>313</v>
      </c>
    </row>
    <row r="41" spans="1:12" ht="42">
      <c r="A41" s="85" t="s">
        <v>314</v>
      </c>
      <c r="B41" s="66"/>
      <c r="C41" s="66"/>
      <c r="D41" s="66"/>
      <c r="E41" s="85" t="s">
        <v>309</v>
      </c>
      <c r="F41" s="85" t="s">
        <v>310</v>
      </c>
      <c r="G41" s="85" t="s">
        <v>311</v>
      </c>
      <c r="H41" s="85"/>
      <c r="I41" s="85" t="s">
        <v>312</v>
      </c>
      <c r="J41" s="85" t="s">
        <v>312</v>
      </c>
      <c r="K41" s="85" t="s">
        <v>312</v>
      </c>
      <c r="L41" s="85" t="s">
        <v>313</v>
      </c>
    </row>
    <row r="42" spans="1:12" ht="42">
      <c r="A42" s="85" t="s">
        <v>315</v>
      </c>
      <c r="B42" s="66"/>
      <c r="C42" s="66"/>
      <c r="D42" s="66"/>
      <c r="E42" s="85" t="s">
        <v>309</v>
      </c>
      <c r="F42" s="85" t="s">
        <v>310</v>
      </c>
      <c r="G42" s="85" t="s">
        <v>311</v>
      </c>
      <c r="H42" s="85"/>
      <c r="I42" s="85" t="s">
        <v>312</v>
      </c>
      <c r="J42" s="85" t="s">
        <v>312</v>
      </c>
      <c r="K42" s="85" t="s">
        <v>312</v>
      </c>
      <c r="L42" s="85" t="s">
        <v>313</v>
      </c>
    </row>
    <row r="43" spans="1:12" ht="42">
      <c r="A43" s="85" t="s">
        <v>316</v>
      </c>
      <c r="B43" s="66"/>
      <c r="C43" s="66"/>
      <c r="D43" s="66"/>
      <c r="E43" s="85" t="s">
        <v>309</v>
      </c>
      <c r="F43" s="85" t="s">
        <v>310</v>
      </c>
      <c r="G43" s="85" t="s">
        <v>311</v>
      </c>
      <c r="H43" s="85"/>
      <c r="I43" s="85" t="s">
        <v>312</v>
      </c>
      <c r="J43" s="85" t="s">
        <v>312</v>
      </c>
      <c r="K43" s="85" t="s">
        <v>312</v>
      </c>
      <c r="L43" s="85" t="s">
        <v>313</v>
      </c>
    </row>
    <row r="44" spans="1:12" ht="42">
      <c r="A44" s="85" t="s">
        <v>317</v>
      </c>
      <c r="B44" s="66"/>
      <c r="C44" s="66"/>
      <c r="D44" s="66"/>
      <c r="E44" s="85" t="s">
        <v>309</v>
      </c>
      <c r="F44" s="85" t="s">
        <v>310</v>
      </c>
      <c r="G44" s="85" t="s">
        <v>311</v>
      </c>
      <c r="H44" s="85"/>
      <c r="I44" s="85" t="s">
        <v>312</v>
      </c>
      <c r="J44" s="85" t="s">
        <v>312</v>
      </c>
      <c r="K44" s="85" t="s">
        <v>312</v>
      </c>
      <c r="L44" s="85" t="s">
        <v>313</v>
      </c>
    </row>
    <row r="45" spans="1:12" ht="42">
      <c r="A45" s="85" t="s">
        <v>318</v>
      </c>
      <c r="B45" s="66"/>
      <c r="C45" s="66"/>
      <c r="D45" s="66"/>
      <c r="E45" s="85" t="s">
        <v>309</v>
      </c>
      <c r="F45" s="85" t="s">
        <v>310</v>
      </c>
      <c r="G45" s="85" t="s">
        <v>311</v>
      </c>
      <c r="H45" s="85"/>
      <c r="I45" s="85" t="s">
        <v>312</v>
      </c>
      <c r="J45" s="85" t="s">
        <v>312</v>
      </c>
      <c r="K45" s="85" t="s">
        <v>312</v>
      </c>
      <c r="L45" s="85" t="s">
        <v>313</v>
      </c>
    </row>
    <row r="46" spans="1:12" ht="42">
      <c r="A46" s="85" t="s">
        <v>319</v>
      </c>
      <c r="B46" s="66"/>
      <c r="C46" s="66"/>
      <c r="D46" s="66"/>
      <c r="E46" s="85" t="s">
        <v>309</v>
      </c>
      <c r="F46" s="85" t="s">
        <v>310</v>
      </c>
      <c r="G46" s="85" t="s">
        <v>311</v>
      </c>
      <c r="H46" s="85"/>
      <c r="I46" s="85" t="s">
        <v>312</v>
      </c>
      <c r="J46" s="85" t="s">
        <v>312</v>
      </c>
      <c r="K46" s="85" t="s">
        <v>312</v>
      </c>
      <c r="L46" s="85" t="s">
        <v>313</v>
      </c>
    </row>
    <row r="47" spans="1:12" ht="42">
      <c r="A47" s="85" t="s">
        <v>320</v>
      </c>
      <c r="B47" s="66"/>
      <c r="C47" s="66"/>
      <c r="D47" s="66"/>
      <c r="E47" s="85" t="s">
        <v>309</v>
      </c>
      <c r="F47" s="85" t="s">
        <v>310</v>
      </c>
      <c r="G47" s="85" t="s">
        <v>311</v>
      </c>
      <c r="H47" s="85"/>
      <c r="I47" s="85" t="s">
        <v>312</v>
      </c>
      <c r="J47" s="85" t="s">
        <v>312</v>
      </c>
      <c r="K47" s="85" t="s">
        <v>312</v>
      </c>
      <c r="L47" s="85" t="s">
        <v>313</v>
      </c>
    </row>
    <row r="48" spans="1:12" ht="42">
      <c r="A48" s="85" t="s">
        <v>321</v>
      </c>
      <c r="B48" s="66"/>
      <c r="C48" s="66"/>
      <c r="D48" s="66"/>
      <c r="E48" s="85" t="s">
        <v>309</v>
      </c>
      <c r="F48" s="85" t="s">
        <v>310</v>
      </c>
      <c r="G48" s="85" t="s">
        <v>311</v>
      </c>
      <c r="H48" s="85"/>
      <c r="I48" s="85" t="s">
        <v>312</v>
      </c>
      <c r="J48" s="85" t="s">
        <v>312</v>
      </c>
      <c r="K48" s="85" t="s">
        <v>312</v>
      </c>
      <c r="L48" s="85" t="s">
        <v>313</v>
      </c>
    </row>
    <row r="49" spans="1:12" ht="42">
      <c r="A49" s="85" t="s">
        <v>322</v>
      </c>
      <c r="B49" s="66"/>
      <c r="C49" s="66"/>
      <c r="D49" s="66"/>
      <c r="E49" s="85" t="s">
        <v>309</v>
      </c>
      <c r="F49" s="85" t="s">
        <v>310</v>
      </c>
      <c r="G49" s="85" t="s">
        <v>311</v>
      </c>
      <c r="H49" s="85"/>
      <c r="I49" s="85" t="s">
        <v>312</v>
      </c>
      <c r="J49" s="85" t="s">
        <v>312</v>
      </c>
      <c r="K49" s="85" t="s">
        <v>312</v>
      </c>
      <c r="L49" s="85" t="s">
        <v>313</v>
      </c>
    </row>
    <row r="50" spans="1:12" ht="42">
      <c r="A50" s="85" t="s">
        <v>323</v>
      </c>
      <c r="B50" s="66"/>
      <c r="C50" s="66"/>
      <c r="D50" s="66"/>
      <c r="E50" s="85" t="s">
        <v>309</v>
      </c>
      <c r="F50" s="85" t="s">
        <v>310</v>
      </c>
      <c r="G50" s="85" t="s">
        <v>311</v>
      </c>
      <c r="H50" s="85"/>
      <c r="I50" s="85" t="s">
        <v>312</v>
      </c>
      <c r="J50" s="85" t="s">
        <v>312</v>
      </c>
      <c r="K50" s="85" t="s">
        <v>312</v>
      </c>
      <c r="L50" s="85" t="s">
        <v>313</v>
      </c>
    </row>
    <row r="51" spans="1:12" ht="42">
      <c r="A51" s="85" t="s">
        <v>324</v>
      </c>
      <c r="B51" s="66"/>
      <c r="C51" s="66"/>
      <c r="D51" s="66"/>
      <c r="E51" s="85" t="s">
        <v>309</v>
      </c>
      <c r="F51" s="85" t="s">
        <v>310</v>
      </c>
      <c r="G51" s="85" t="s">
        <v>311</v>
      </c>
      <c r="H51" s="85"/>
      <c r="I51" s="85" t="s">
        <v>312</v>
      </c>
      <c r="J51" s="85" t="s">
        <v>312</v>
      </c>
      <c r="K51" s="85" t="s">
        <v>312</v>
      </c>
      <c r="L51" s="85" t="s">
        <v>313</v>
      </c>
    </row>
    <row r="52" spans="1:12" ht="42">
      <c r="A52" s="85" t="s">
        <v>325</v>
      </c>
      <c r="B52" s="66"/>
      <c r="C52" s="66"/>
      <c r="D52" s="66"/>
      <c r="E52" s="85" t="s">
        <v>309</v>
      </c>
      <c r="F52" s="85" t="s">
        <v>310</v>
      </c>
      <c r="G52" s="85" t="s">
        <v>311</v>
      </c>
      <c r="H52" s="85"/>
      <c r="I52" s="85" t="s">
        <v>312</v>
      </c>
      <c r="J52" s="85" t="s">
        <v>312</v>
      </c>
      <c r="K52" s="85" t="s">
        <v>312</v>
      </c>
      <c r="L52" s="85" t="s">
        <v>313</v>
      </c>
    </row>
    <row r="53" spans="1:12" ht="42">
      <c r="A53" s="85" t="s">
        <v>326</v>
      </c>
      <c r="B53" s="66"/>
      <c r="C53" s="66"/>
      <c r="D53" s="66"/>
      <c r="E53" s="85" t="s">
        <v>309</v>
      </c>
      <c r="F53" s="85" t="s">
        <v>310</v>
      </c>
      <c r="G53" s="85" t="s">
        <v>311</v>
      </c>
      <c r="H53" s="85"/>
      <c r="I53" s="85" t="s">
        <v>312</v>
      </c>
      <c r="J53" s="85" t="s">
        <v>312</v>
      </c>
      <c r="K53" s="85" t="s">
        <v>312</v>
      </c>
      <c r="L53" s="85" t="s">
        <v>313</v>
      </c>
    </row>
    <row r="54" spans="1:12" ht="42">
      <c r="A54" s="85" t="s">
        <v>327</v>
      </c>
      <c r="B54" s="66"/>
      <c r="C54" s="66"/>
      <c r="D54" s="66"/>
      <c r="E54" s="85" t="s">
        <v>309</v>
      </c>
      <c r="F54" s="85" t="s">
        <v>310</v>
      </c>
      <c r="G54" s="85" t="s">
        <v>311</v>
      </c>
      <c r="H54" s="85"/>
      <c r="I54" s="85" t="s">
        <v>312</v>
      </c>
      <c r="J54" s="85" t="s">
        <v>312</v>
      </c>
      <c r="K54" s="85" t="s">
        <v>312</v>
      </c>
      <c r="L54" s="85" t="s">
        <v>313</v>
      </c>
    </row>
    <row r="55" spans="1:12" ht="42">
      <c r="A55" s="85" t="s">
        <v>328</v>
      </c>
      <c r="B55" s="66"/>
      <c r="C55" s="66"/>
      <c r="D55" s="66"/>
      <c r="E55" s="85" t="s">
        <v>309</v>
      </c>
      <c r="F55" s="85" t="s">
        <v>310</v>
      </c>
      <c r="G55" s="85" t="s">
        <v>311</v>
      </c>
      <c r="H55" s="85"/>
      <c r="I55" s="85" t="s">
        <v>312</v>
      </c>
      <c r="J55" s="85" t="s">
        <v>312</v>
      </c>
      <c r="K55" s="85" t="s">
        <v>312</v>
      </c>
      <c r="L55" s="85" t="s">
        <v>313</v>
      </c>
    </row>
    <row r="56" spans="1:12" ht="42">
      <c r="A56" s="85" t="s">
        <v>329</v>
      </c>
      <c r="B56" s="66"/>
      <c r="C56" s="66"/>
      <c r="D56" s="66"/>
      <c r="E56" s="85" t="s">
        <v>309</v>
      </c>
      <c r="F56" s="85" t="s">
        <v>310</v>
      </c>
      <c r="G56" s="85" t="s">
        <v>311</v>
      </c>
      <c r="H56" s="85"/>
      <c r="I56" s="85" t="s">
        <v>312</v>
      </c>
      <c r="J56" s="85" t="s">
        <v>312</v>
      </c>
      <c r="K56" s="85" t="s">
        <v>312</v>
      </c>
      <c r="L56" s="85" t="s">
        <v>313</v>
      </c>
    </row>
    <row r="57" spans="1:12" ht="42">
      <c r="A57" s="85" t="s">
        <v>330</v>
      </c>
      <c r="B57" s="66"/>
      <c r="C57" s="66"/>
      <c r="D57" s="66"/>
      <c r="E57" s="85" t="s">
        <v>309</v>
      </c>
      <c r="F57" s="85" t="s">
        <v>310</v>
      </c>
      <c r="G57" s="85" t="s">
        <v>311</v>
      </c>
      <c r="H57" s="85"/>
      <c r="I57" s="85" t="s">
        <v>312</v>
      </c>
      <c r="J57" s="85" t="s">
        <v>312</v>
      </c>
      <c r="K57" s="85" t="s">
        <v>312</v>
      </c>
      <c r="L57" s="85" t="s">
        <v>313</v>
      </c>
    </row>
    <row r="58" spans="1:12" ht="42">
      <c r="A58" s="85" t="s">
        <v>331</v>
      </c>
      <c r="B58" s="66"/>
      <c r="C58" s="66"/>
      <c r="D58" s="66"/>
      <c r="E58" s="85" t="s">
        <v>309</v>
      </c>
      <c r="F58" s="85" t="s">
        <v>310</v>
      </c>
      <c r="G58" s="85" t="s">
        <v>311</v>
      </c>
      <c r="H58" s="85"/>
      <c r="I58" s="85" t="s">
        <v>312</v>
      </c>
      <c r="J58" s="85" t="s">
        <v>312</v>
      </c>
      <c r="K58" s="85" t="s">
        <v>312</v>
      </c>
      <c r="L58" s="85" t="s">
        <v>313</v>
      </c>
    </row>
    <row r="59" spans="1:12" ht="42">
      <c r="A59" s="85" t="s">
        <v>332</v>
      </c>
      <c r="B59" s="66"/>
      <c r="C59" s="66"/>
      <c r="D59" s="66"/>
      <c r="E59" s="85" t="s">
        <v>309</v>
      </c>
      <c r="F59" s="85" t="s">
        <v>310</v>
      </c>
      <c r="G59" s="85" t="s">
        <v>311</v>
      </c>
      <c r="H59" s="85"/>
      <c r="I59" s="85" t="s">
        <v>312</v>
      </c>
      <c r="J59" s="85" t="s">
        <v>312</v>
      </c>
      <c r="K59" s="85" t="s">
        <v>312</v>
      </c>
      <c r="L59" s="85" t="s">
        <v>313</v>
      </c>
    </row>
    <row r="60" spans="1:12">
      <c r="A60" s="85" t="s">
        <v>333</v>
      </c>
      <c r="B60" s="88" t="s">
        <v>28</v>
      </c>
      <c r="C60" s="66"/>
      <c r="D60" s="88"/>
      <c r="E60" s="85"/>
      <c r="F60" s="56" t="s">
        <v>310</v>
      </c>
      <c r="G60" s="85"/>
      <c r="H60" s="85"/>
      <c r="I60" s="85"/>
      <c r="J60" s="85"/>
      <c r="K60" s="85"/>
      <c r="L60" s="85" t="s">
        <v>313</v>
      </c>
    </row>
    <row r="61" spans="1:12" ht="56">
      <c r="A61" s="41" t="s">
        <v>334</v>
      </c>
      <c r="B61" s="67" t="s">
        <v>28</v>
      </c>
      <c r="C61" s="149"/>
      <c r="D61" s="67" t="s">
        <v>39</v>
      </c>
      <c r="E61" s="41" t="s">
        <v>335</v>
      </c>
      <c r="F61" s="41" t="s">
        <v>336</v>
      </c>
      <c r="G61" s="41" t="s">
        <v>337</v>
      </c>
      <c r="H61" s="41"/>
      <c r="I61" s="41"/>
      <c r="J61" s="41"/>
      <c r="K61" s="41"/>
      <c r="L61" s="41"/>
    </row>
    <row r="62" spans="1:12" ht="182.5">
      <c r="A62" s="41" t="s">
        <v>338</v>
      </c>
      <c r="B62" s="67" t="s">
        <v>28</v>
      </c>
      <c r="C62" s="134" t="s">
        <v>44</v>
      </c>
      <c r="D62" s="67" t="s">
        <v>45</v>
      </c>
      <c r="E62" s="41" t="s">
        <v>339</v>
      </c>
      <c r="F62" s="41"/>
      <c r="G62" s="41" t="s">
        <v>340</v>
      </c>
      <c r="H62" s="41"/>
      <c r="I62" s="41"/>
      <c r="J62" s="41"/>
      <c r="K62" s="41"/>
      <c r="L62" s="41" t="s">
        <v>341</v>
      </c>
    </row>
    <row r="63" spans="1:12" ht="84">
      <c r="A63" s="41" t="s">
        <v>342</v>
      </c>
      <c r="B63" s="67" t="s">
        <v>28</v>
      </c>
      <c r="C63" s="67"/>
      <c r="D63" s="67" t="s">
        <v>29</v>
      </c>
      <c r="E63" s="41" t="s">
        <v>343</v>
      </c>
      <c r="F63" s="41"/>
      <c r="G63" s="41" t="s">
        <v>342</v>
      </c>
      <c r="H63" s="41"/>
      <c r="I63" s="41"/>
      <c r="J63" s="41"/>
      <c r="K63" s="41"/>
      <c r="L63" s="41" t="s">
        <v>344</v>
      </c>
    </row>
    <row r="64" spans="1:12" ht="70">
      <c r="A64" s="41" t="s">
        <v>345</v>
      </c>
      <c r="B64" s="67" t="s">
        <v>28</v>
      </c>
      <c r="C64" s="134" t="s">
        <v>44</v>
      </c>
      <c r="D64" s="67" t="s">
        <v>39</v>
      </c>
      <c r="E64" s="41" t="s">
        <v>346</v>
      </c>
      <c r="F64" s="41" t="s">
        <v>198</v>
      </c>
      <c r="G64" s="41"/>
      <c r="H64" s="41"/>
      <c r="I64" s="41"/>
      <c r="J64" s="41"/>
      <c r="K64" s="41"/>
      <c r="L64" s="41"/>
    </row>
    <row r="65" spans="1:12" ht="56">
      <c r="A65" s="41" t="s">
        <v>347</v>
      </c>
      <c r="B65" s="67" t="s">
        <v>28</v>
      </c>
      <c r="C65" s="67"/>
      <c r="D65" s="67" t="s">
        <v>29</v>
      </c>
      <c r="E65" s="41" t="s">
        <v>348</v>
      </c>
      <c r="F65" s="41" t="s">
        <v>349</v>
      </c>
      <c r="G65" s="41" t="s">
        <v>350</v>
      </c>
      <c r="H65" s="41"/>
      <c r="I65" s="41"/>
      <c r="J65" s="41"/>
      <c r="K65" s="41"/>
      <c r="L65" s="41"/>
    </row>
    <row r="66" spans="1:12" ht="56">
      <c r="A66" s="41" t="s">
        <v>351</v>
      </c>
      <c r="B66" s="67" t="s">
        <v>28</v>
      </c>
      <c r="C66" s="67"/>
      <c r="D66" s="67" t="s">
        <v>29</v>
      </c>
      <c r="E66" s="41" t="s">
        <v>348</v>
      </c>
      <c r="F66" s="41" t="s">
        <v>79</v>
      </c>
      <c r="G66" s="41" t="s">
        <v>350</v>
      </c>
      <c r="H66" s="41"/>
      <c r="I66" s="41"/>
      <c r="J66" s="41"/>
      <c r="K66" s="41"/>
      <c r="L66" s="41"/>
    </row>
    <row r="67" spans="1:12" ht="70">
      <c r="A67" s="41" t="s">
        <v>352</v>
      </c>
      <c r="B67" s="67" t="s">
        <v>28</v>
      </c>
      <c r="C67" s="67"/>
      <c r="D67" s="67" t="s">
        <v>29</v>
      </c>
      <c r="E67" s="41" t="s">
        <v>353</v>
      </c>
      <c r="F67" s="41"/>
      <c r="G67" s="41" t="s">
        <v>354</v>
      </c>
      <c r="H67" s="41"/>
      <c r="I67" s="41"/>
      <c r="J67" s="41"/>
      <c r="K67" s="41"/>
      <c r="L67" s="41" t="s">
        <v>355</v>
      </c>
    </row>
    <row r="68" spans="1:12" ht="42">
      <c r="A68" s="41" t="s">
        <v>356</v>
      </c>
      <c r="B68" s="67" t="s">
        <v>28</v>
      </c>
      <c r="C68" s="67"/>
      <c r="D68" s="67" t="s">
        <v>29</v>
      </c>
      <c r="E68" s="41" t="s">
        <v>357</v>
      </c>
      <c r="F68" s="41" t="s">
        <v>254</v>
      </c>
      <c r="G68" s="41" t="s">
        <v>354</v>
      </c>
      <c r="H68" s="41"/>
      <c r="I68" s="41"/>
      <c r="J68" s="41"/>
      <c r="K68" s="41" t="s">
        <v>358</v>
      </c>
      <c r="L68" s="41"/>
    </row>
    <row r="69" spans="1:12" ht="42">
      <c r="A69" s="41" t="s">
        <v>359</v>
      </c>
      <c r="B69" s="67" t="s">
        <v>28</v>
      </c>
      <c r="C69" s="67"/>
      <c r="D69" s="67" t="s">
        <v>29</v>
      </c>
      <c r="E69" s="41" t="s">
        <v>360</v>
      </c>
      <c r="F69" s="41" t="s">
        <v>361</v>
      </c>
      <c r="G69" s="41" t="s">
        <v>354</v>
      </c>
      <c r="H69" s="41"/>
      <c r="I69" s="41"/>
      <c r="J69" s="41"/>
      <c r="K69" s="41" t="s">
        <v>362</v>
      </c>
      <c r="L69" s="41" t="s">
        <v>363</v>
      </c>
    </row>
    <row r="70" spans="1:12" ht="42">
      <c r="A70" s="41" t="s">
        <v>364</v>
      </c>
      <c r="B70" s="67" t="s">
        <v>28</v>
      </c>
      <c r="C70" s="134" t="s">
        <v>44</v>
      </c>
      <c r="D70" s="67" t="s">
        <v>29</v>
      </c>
      <c r="E70" s="41" t="s">
        <v>365</v>
      </c>
      <c r="F70" s="41" t="s">
        <v>366</v>
      </c>
      <c r="G70" s="41" t="s">
        <v>367</v>
      </c>
      <c r="H70" s="41"/>
      <c r="I70" s="41"/>
      <c r="J70" s="41"/>
      <c r="K70" s="41"/>
      <c r="L70" s="41" t="s">
        <v>368</v>
      </c>
    </row>
    <row r="71" spans="1:12" ht="28">
      <c r="A71" s="63" t="s">
        <v>369</v>
      </c>
      <c r="B71" s="64" t="s">
        <v>44</v>
      </c>
      <c r="C71" s="64" t="s">
        <v>44</v>
      </c>
      <c r="D71" s="64" t="s">
        <v>45</v>
      </c>
      <c r="E71" s="63" t="s">
        <v>370</v>
      </c>
      <c r="F71" s="63" t="s">
        <v>371</v>
      </c>
      <c r="G71" s="63" t="s">
        <v>367</v>
      </c>
      <c r="H71" s="63"/>
      <c r="I71" s="63"/>
      <c r="J71" s="63"/>
      <c r="K71" s="63"/>
      <c r="L71" s="63" t="s">
        <v>372</v>
      </c>
    </row>
    <row r="72" spans="1:12" ht="42">
      <c r="A72" s="85" t="s">
        <v>373</v>
      </c>
      <c r="B72" s="66" t="s">
        <v>28</v>
      </c>
      <c r="C72" s="134" t="s">
        <v>44</v>
      </c>
      <c r="D72" s="66" t="s">
        <v>45</v>
      </c>
      <c r="E72" s="56" t="s">
        <v>374</v>
      </c>
      <c r="F72" s="56" t="s">
        <v>375</v>
      </c>
      <c r="G72" s="56" t="s">
        <v>367</v>
      </c>
      <c r="H72" s="56"/>
      <c r="I72" s="56"/>
      <c r="J72" s="56"/>
      <c r="K72" s="56"/>
      <c r="L72" s="56" t="s">
        <v>376</v>
      </c>
    </row>
    <row r="73" spans="1:12" ht="70">
      <c r="A73" s="41" t="s">
        <v>377</v>
      </c>
      <c r="B73" s="67" t="s">
        <v>28</v>
      </c>
      <c r="C73" s="67"/>
      <c r="D73" s="67" t="s">
        <v>45</v>
      </c>
      <c r="E73" s="41" t="s">
        <v>378</v>
      </c>
      <c r="F73" s="41" t="s">
        <v>379</v>
      </c>
      <c r="G73" s="41" t="s">
        <v>380</v>
      </c>
      <c r="H73" s="41"/>
      <c r="I73" s="41"/>
      <c r="J73" s="41"/>
      <c r="K73" s="41"/>
      <c r="L73" s="41" t="s">
        <v>381</v>
      </c>
    </row>
    <row r="74" spans="1:12" ht="33">
      <c r="A74" s="41" t="s">
        <v>382</v>
      </c>
      <c r="B74" s="67" t="s">
        <v>28</v>
      </c>
      <c r="C74" s="67"/>
      <c r="D74" s="67" t="s">
        <v>45</v>
      </c>
      <c r="E74" s="89" t="s">
        <v>383</v>
      </c>
      <c r="F74" s="41" t="s">
        <v>79</v>
      </c>
      <c r="G74" s="41"/>
      <c r="H74" s="41"/>
      <c r="I74" s="41"/>
      <c r="J74" s="41"/>
      <c r="K74" s="41"/>
      <c r="L74" s="41"/>
    </row>
    <row r="75" spans="1:12" ht="70">
      <c r="A75" s="41" t="s">
        <v>384</v>
      </c>
      <c r="B75" s="67" t="s">
        <v>28</v>
      </c>
      <c r="C75" s="67"/>
      <c r="D75" s="67" t="s">
        <v>45</v>
      </c>
      <c r="E75" s="41" t="s">
        <v>378</v>
      </c>
      <c r="F75" s="41" t="s">
        <v>379</v>
      </c>
      <c r="G75" s="41" t="s">
        <v>385</v>
      </c>
      <c r="H75" s="41"/>
      <c r="I75" s="41"/>
      <c r="J75" s="41"/>
      <c r="K75" s="41"/>
      <c r="L75" s="41" t="s">
        <v>381</v>
      </c>
    </row>
    <row r="76" spans="1:12" ht="28">
      <c r="A76" s="41" t="s">
        <v>386</v>
      </c>
      <c r="B76" s="67" t="s">
        <v>28</v>
      </c>
      <c r="C76" s="67"/>
      <c r="D76" s="67" t="s">
        <v>45</v>
      </c>
      <c r="E76" s="90" t="s">
        <v>387</v>
      </c>
      <c r="F76" s="41" t="s">
        <v>79</v>
      </c>
      <c r="G76" s="41"/>
      <c r="H76" s="41"/>
      <c r="I76" s="41"/>
      <c r="J76" s="41"/>
      <c r="K76" s="41"/>
      <c r="L76" s="41"/>
    </row>
    <row r="77" spans="1:12" ht="98">
      <c r="A77" s="41" t="s">
        <v>388</v>
      </c>
      <c r="B77" s="67" t="s">
        <v>28</v>
      </c>
      <c r="C77" s="67"/>
      <c r="D77" s="67" t="s">
        <v>45</v>
      </c>
      <c r="E77" s="41" t="s">
        <v>389</v>
      </c>
      <c r="F77" s="41" t="s">
        <v>390</v>
      </c>
      <c r="G77" s="41" t="s">
        <v>391</v>
      </c>
      <c r="H77" s="41"/>
      <c r="I77" s="41"/>
      <c r="J77" s="41"/>
      <c r="K77" s="41"/>
      <c r="L77" s="41" t="s">
        <v>392</v>
      </c>
    </row>
    <row r="78" spans="1:12" ht="28">
      <c r="A78" s="41" t="s">
        <v>393</v>
      </c>
      <c r="B78" s="67" t="s">
        <v>28</v>
      </c>
      <c r="C78" s="67"/>
      <c r="D78" s="67" t="s">
        <v>45</v>
      </c>
      <c r="E78" s="41" t="s">
        <v>394</v>
      </c>
      <c r="F78" s="41" t="s">
        <v>79</v>
      </c>
      <c r="G78" s="41" t="s">
        <v>391</v>
      </c>
      <c r="H78" s="41"/>
      <c r="I78" s="41"/>
      <c r="J78" s="41"/>
      <c r="K78" s="41"/>
      <c r="L78" s="41"/>
    </row>
    <row r="79" spans="1:12" ht="70">
      <c r="A79" s="41" t="s">
        <v>395</v>
      </c>
      <c r="B79" s="67" t="s">
        <v>28</v>
      </c>
      <c r="C79" s="67"/>
      <c r="D79" s="67" t="s">
        <v>45</v>
      </c>
      <c r="E79" s="41" t="s">
        <v>396</v>
      </c>
      <c r="F79" s="41" t="s">
        <v>379</v>
      </c>
      <c r="G79" s="41" t="s">
        <v>397</v>
      </c>
      <c r="H79" s="41"/>
      <c r="I79" s="41"/>
      <c r="J79" s="41"/>
      <c r="K79" s="41"/>
      <c r="L79" s="41" t="s">
        <v>381</v>
      </c>
    </row>
    <row r="80" spans="1:12" ht="42">
      <c r="A80" s="41" t="s">
        <v>398</v>
      </c>
      <c r="B80" s="67" t="s">
        <v>28</v>
      </c>
      <c r="C80" s="67"/>
      <c r="D80" s="67" t="s">
        <v>45</v>
      </c>
      <c r="E80" s="41" t="s">
        <v>399</v>
      </c>
      <c r="F80" s="41"/>
      <c r="G80" s="41" t="s">
        <v>397</v>
      </c>
      <c r="H80" s="41"/>
      <c r="I80" s="41"/>
      <c r="J80" s="41"/>
      <c r="K80" s="41"/>
      <c r="L80" s="41" t="s">
        <v>400</v>
      </c>
    </row>
    <row r="81" spans="1:12" ht="42">
      <c r="A81" s="41" t="s">
        <v>401</v>
      </c>
      <c r="B81" s="67" t="s">
        <v>28</v>
      </c>
      <c r="C81" s="67"/>
      <c r="D81" s="67" t="s">
        <v>45</v>
      </c>
      <c r="E81" s="41" t="s">
        <v>402</v>
      </c>
      <c r="F81" s="41" t="s">
        <v>403</v>
      </c>
      <c r="G81" s="41" t="s">
        <v>397</v>
      </c>
      <c r="H81" s="41"/>
      <c r="I81" s="41"/>
      <c r="J81" s="41"/>
      <c r="K81" s="41"/>
      <c r="L81" s="41" t="s">
        <v>404</v>
      </c>
    </row>
    <row r="82" spans="1:12" ht="42">
      <c r="A82" s="41" t="s">
        <v>405</v>
      </c>
      <c r="B82" s="67" t="s">
        <v>28</v>
      </c>
      <c r="C82" s="67"/>
      <c r="D82" s="67" t="s">
        <v>45</v>
      </c>
      <c r="E82" s="41" t="s">
        <v>406</v>
      </c>
      <c r="F82" s="41" t="s">
        <v>79</v>
      </c>
      <c r="G82" s="41" t="s">
        <v>397</v>
      </c>
      <c r="H82" s="41"/>
      <c r="I82" s="41"/>
      <c r="J82" s="41"/>
      <c r="K82" s="41"/>
      <c r="L82" s="41"/>
    </row>
    <row r="83" spans="1:12" ht="98">
      <c r="A83" s="41" t="s">
        <v>407</v>
      </c>
      <c r="B83" s="67" t="s">
        <v>28</v>
      </c>
      <c r="C83" s="67"/>
      <c r="D83" s="67" t="s">
        <v>29</v>
      </c>
      <c r="E83" s="41" t="s">
        <v>408</v>
      </c>
      <c r="F83" s="41" t="s">
        <v>198</v>
      </c>
      <c r="G83" s="41" t="s">
        <v>409</v>
      </c>
      <c r="H83" s="41"/>
      <c r="I83" s="41"/>
      <c r="J83" s="41"/>
      <c r="K83" s="41"/>
      <c r="L83" s="41"/>
    </row>
    <row r="84" spans="1:12" ht="70">
      <c r="A84" s="41" t="s">
        <v>410</v>
      </c>
      <c r="B84" s="67" t="s">
        <v>28</v>
      </c>
      <c r="C84" s="67"/>
      <c r="D84" s="67" t="s">
        <v>45</v>
      </c>
      <c r="E84" s="41" t="s">
        <v>411</v>
      </c>
      <c r="F84" s="41" t="s">
        <v>79</v>
      </c>
      <c r="G84" s="41" t="s">
        <v>410</v>
      </c>
      <c r="H84" s="41"/>
      <c r="I84" s="41"/>
      <c r="J84" s="41"/>
      <c r="K84" s="41"/>
      <c r="L84" s="41" t="s">
        <v>412</v>
      </c>
    </row>
    <row r="85" spans="1:12" ht="140">
      <c r="A85" s="41" t="s">
        <v>413</v>
      </c>
      <c r="B85" s="67" t="s">
        <v>28</v>
      </c>
      <c r="C85" s="67"/>
      <c r="D85" s="67" t="s">
        <v>45</v>
      </c>
      <c r="E85" s="41" t="s">
        <v>414</v>
      </c>
      <c r="F85" s="41" t="s">
        <v>198</v>
      </c>
      <c r="G85" s="41" t="s">
        <v>415</v>
      </c>
      <c r="H85" s="41"/>
      <c r="I85" s="41"/>
      <c r="J85" s="41"/>
      <c r="K85" s="41"/>
      <c r="L85" s="41"/>
    </row>
    <row r="86" spans="1:12" ht="98">
      <c r="A86" s="41" t="s">
        <v>416</v>
      </c>
      <c r="B86" s="67" t="s">
        <v>28</v>
      </c>
      <c r="C86" s="67"/>
      <c r="D86" s="67" t="s">
        <v>45</v>
      </c>
      <c r="E86" s="41" t="s">
        <v>417</v>
      </c>
      <c r="F86" s="41" t="s">
        <v>198</v>
      </c>
      <c r="G86" s="41"/>
      <c r="H86" s="41"/>
      <c r="I86" s="41"/>
      <c r="J86" s="41"/>
      <c r="K86" s="41"/>
      <c r="L86" s="41"/>
    </row>
    <row r="87" spans="1:12" ht="28">
      <c r="A87" s="85" t="s">
        <v>418</v>
      </c>
      <c r="B87" s="88" t="s">
        <v>28</v>
      </c>
      <c r="C87" s="66"/>
      <c r="D87" s="88" t="s">
        <v>45</v>
      </c>
      <c r="E87" s="85" t="s">
        <v>419</v>
      </c>
      <c r="F87" s="85"/>
      <c r="G87" s="85"/>
      <c r="H87" s="85"/>
      <c r="I87" s="85"/>
      <c r="J87" s="85"/>
      <c r="K87" s="85"/>
      <c r="L87" s="85"/>
    </row>
    <row r="88" spans="1:12" ht="112">
      <c r="A88" s="41" t="s">
        <v>420</v>
      </c>
      <c r="B88" s="67" t="s">
        <v>28</v>
      </c>
      <c r="C88" s="67"/>
      <c r="D88" s="67" t="s">
        <v>45</v>
      </c>
      <c r="E88" s="41" t="s">
        <v>421</v>
      </c>
      <c r="F88" s="41" t="s">
        <v>198</v>
      </c>
      <c r="G88" s="41" t="s">
        <v>422</v>
      </c>
      <c r="H88" s="41"/>
      <c r="I88" s="41"/>
      <c r="J88" s="41"/>
      <c r="K88" s="41"/>
      <c r="L88" s="41"/>
    </row>
    <row r="89" spans="1:12" ht="42">
      <c r="A89" s="41" t="s">
        <v>423</v>
      </c>
      <c r="B89" s="67" t="s">
        <v>28</v>
      </c>
      <c r="C89" s="67"/>
      <c r="D89" s="67" t="s">
        <v>29</v>
      </c>
      <c r="E89" s="41" t="s">
        <v>424</v>
      </c>
      <c r="F89" s="41" t="s">
        <v>425</v>
      </c>
      <c r="G89" s="41" t="s">
        <v>426</v>
      </c>
      <c r="H89" s="41"/>
      <c r="I89" s="41"/>
      <c r="J89" s="41"/>
      <c r="K89" s="41"/>
      <c r="L89" s="41"/>
    </row>
    <row r="90" spans="1:12" ht="56">
      <c r="A90" s="41" t="s">
        <v>427</v>
      </c>
      <c r="B90" s="67" t="s">
        <v>28</v>
      </c>
      <c r="C90" s="67"/>
      <c r="D90" s="67" t="s">
        <v>29</v>
      </c>
      <c r="E90" s="44" t="s">
        <v>428</v>
      </c>
      <c r="F90" s="41" t="s">
        <v>268</v>
      </c>
      <c r="G90" s="41" t="s">
        <v>429</v>
      </c>
      <c r="H90" s="44"/>
      <c r="I90" s="44"/>
      <c r="J90" s="44"/>
      <c r="K90" s="44" t="s">
        <v>430</v>
      </c>
      <c r="L90" s="41" t="s">
        <v>431</v>
      </c>
    </row>
    <row r="91" spans="1:12" ht="56">
      <c r="A91" s="41" t="s">
        <v>432</v>
      </c>
      <c r="B91" s="67" t="s">
        <v>28</v>
      </c>
      <c r="C91" s="67"/>
      <c r="D91" s="67" t="s">
        <v>29</v>
      </c>
      <c r="E91" s="44" t="s">
        <v>428</v>
      </c>
      <c r="F91" s="41" t="s">
        <v>268</v>
      </c>
      <c r="G91" s="41" t="s">
        <v>429</v>
      </c>
      <c r="H91" s="44"/>
      <c r="I91" s="44"/>
      <c r="J91" s="44"/>
      <c r="K91" s="44" t="s">
        <v>430</v>
      </c>
      <c r="L91" s="41" t="s">
        <v>433</v>
      </c>
    </row>
    <row r="92" spans="1:12" ht="84">
      <c r="A92" s="41" t="s">
        <v>434</v>
      </c>
      <c r="B92" s="67" t="s">
        <v>28</v>
      </c>
      <c r="C92" s="67"/>
      <c r="D92" s="67" t="s">
        <v>29</v>
      </c>
      <c r="E92" s="41" t="s">
        <v>287</v>
      </c>
      <c r="F92" s="41"/>
      <c r="G92" s="41" t="s">
        <v>435</v>
      </c>
      <c r="H92" s="41"/>
      <c r="I92" s="41"/>
      <c r="J92" s="41"/>
      <c r="K92" s="41" t="s">
        <v>436</v>
      </c>
      <c r="L92" s="41"/>
    </row>
    <row r="93" spans="1:12" ht="84">
      <c r="A93" s="41" t="s">
        <v>437</v>
      </c>
      <c r="B93" s="67" t="s">
        <v>28</v>
      </c>
      <c r="C93" s="67"/>
      <c r="D93" s="67" t="s">
        <v>29</v>
      </c>
      <c r="E93" s="41" t="s">
        <v>287</v>
      </c>
      <c r="F93" s="41"/>
      <c r="G93" s="41" t="s">
        <v>435</v>
      </c>
      <c r="H93" s="41"/>
      <c r="I93" s="41"/>
      <c r="J93" s="41"/>
      <c r="K93" s="41" t="s">
        <v>436</v>
      </c>
      <c r="L93" s="41"/>
    </row>
    <row r="94" spans="1:12" ht="56">
      <c r="A94" s="41" t="s">
        <v>438</v>
      </c>
      <c r="B94" s="67" t="s">
        <v>28</v>
      </c>
      <c r="C94" s="67"/>
      <c r="D94" s="67" t="s">
        <v>29</v>
      </c>
      <c r="E94" s="41" t="s">
        <v>439</v>
      </c>
      <c r="F94" s="41" t="s">
        <v>79</v>
      </c>
      <c r="G94" s="41"/>
      <c r="H94" s="41"/>
      <c r="I94" s="41"/>
      <c r="J94" s="41"/>
      <c r="K94" s="41"/>
      <c r="L94" s="41"/>
    </row>
    <row r="95" spans="1:12" ht="56">
      <c r="A95" s="41" t="s">
        <v>440</v>
      </c>
      <c r="B95" s="67" t="s">
        <v>28</v>
      </c>
      <c r="C95" s="67"/>
      <c r="D95" s="67" t="s">
        <v>29</v>
      </c>
      <c r="E95" s="41" t="s">
        <v>439</v>
      </c>
      <c r="F95" s="41" t="s">
        <v>79</v>
      </c>
      <c r="G95" s="41"/>
      <c r="H95" s="41"/>
      <c r="I95" s="41"/>
      <c r="J95" s="41"/>
      <c r="K95" s="41"/>
      <c r="L95" s="41"/>
    </row>
    <row r="96" spans="1:12" ht="84">
      <c r="A96" s="41" t="s">
        <v>441</v>
      </c>
      <c r="B96" s="67" t="s">
        <v>28</v>
      </c>
      <c r="C96" s="67"/>
      <c r="D96" s="67" t="s">
        <v>29</v>
      </c>
      <c r="E96" s="41" t="s">
        <v>294</v>
      </c>
      <c r="F96" s="41" t="s">
        <v>295</v>
      </c>
      <c r="G96" s="41"/>
      <c r="H96" s="41"/>
      <c r="I96" s="41"/>
      <c r="J96" s="41"/>
      <c r="K96" s="41" t="s">
        <v>442</v>
      </c>
      <c r="L96" s="41" t="s">
        <v>443</v>
      </c>
    </row>
    <row r="97" spans="1:12" ht="84">
      <c r="A97" s="41" t="s">
        <v>444</v>
      </c>
      <c r="B97" s="67" t="s">
        <v>28</v>
      </c>
      <c r="C97" s="67"/>
      <c r="D97" s="67" t="s">
        <v>29</v>
      </c>
      <c r="E97" s="41" t="s">
        <v>294</v>
      </c>
      <c r="F97" s="41" t="s">
        <v>295</v>
      </c>
      <c r="G97" s="41"/>
      <c r="H97" s="41"/>
      <c r="I97" s="41"/>
      <c r="J97" s="41"/>
      <c r="K97" s="41" t="s">
        <v>445</v>
      </c>
      <c r="L97" s="41" t="s">
        <v>443</v>
      </c>
    </row>
    <row r="98" spans="1:12" ht="182.5">
      <c r="A98" s="41" t="s">
        <v>446</v>
      </c>
      <c r="B98" s="67" t="s">
        <v>28</v>
      </c>
      <c r="C98" s="67"/>
      <c r="D98" s="67" t="s">
        <v>45</v>
      </c>
      <c r="E98" s="41" t="s">
        <v>339</v>
      </c>
      <c r="F98" s="41"/>
      <c r="G98" s="41" t="s">
        <v>447</v>
      </c>
      <c r="H98" s="41"/>
      <c r="I98" s="41"/>
      <c r="J98" s="41"/>
      <c r="K98" s="41"/>
      <c r="L98" s="41" t="s">
        <v>341</v>
      </c>
    </row>
    <row r="99" spans="1:12" ht="182.5">
      <c r="A99" s="41" t="s">
        <v>448</v>
      </c>
      <c r="B99" s="67" t="s">
        <v>28</v>
      </c>
      <c r="C99" s="67"/>
      <c r="D99" s="67" t="s">
        <v>45</v>
      </c>
      <c r="E99" s="41" t="s">
        <v>339</v>
      </c>
      <c r="F99" s="41"/>
      <c r="G99" s="41" t="s">
        <v>447</v>
      </c>
      <c r="H99" s="41"/>
      <c r="I99" s="41"/>
      <c r="J99" s="41"/>
      <c r="K99" s="41"/>
      <c r="L99" s="41" t="s">
        <v>341</v>
      </c>
    </row>
    <row r="100" spans="1:12" ht="56">
      <c r="A100" s="41" t="s">
        <v>449</v>
      </c>
      <c r="B100" s="67" t="s">
        <v>28</v>
      </c>
      <c r="C100" s="67"/>
      <c r="D100" s="67" t="s">
        <v>45</v>
      </c>
      <c r="E100" s="41" t="s">
        <v>348</v>
      </c>
      <c r="F100" s="41" t="s">
        <v>349</v>
      </c>
      <c r="G100" s="41" t="s">
        <v>450</v>
      </c>
      <c r="H100" s="41"/>
      <c r="I100" s="41"/>
      <c r="J100" s="41"/>
      <c r="K100" s="41" t="s">
        <v>451</v>
      </c>
      <c r="L100" s="41"/>
    </row>
    <row r="101" spans="1:12" ht="56">
      <c r="A101" s="41" t="s">
        <v>452</v>
      </c>
      <c r="B101" s="67" t="s">
        <v>28</v>
      </c>
      <c r="C101" s="67"/>
      <c r="D101" s="67" t="s">
        <v>45</v>
      </c>
      <c r="E101" s="41" t="s">
        <v>348</v>
      </c>
      <c r="F101" s="41" t="s">
        <v>79</v>
      </c>
      <c r="G101" s="41" t="s">
        <v>450</v>
      </c>
      <c r="H101" s="41"/>
      <c r="I101" s="41"/>
      <c r="J101" s="41"/>
      <c r="K101" s="41" t="s">
        <v>451</v>
      </c>
      <c r="L101" s="41"/>
    </row>
    <row r="102" spans="1:12" ht="56">
      <c r="A102" s="41" t="s">
        <v>453</v>
      </c>
      <c r="B102" s="67" t="s">
        <v>28</v>
      </c>
      <c r="C102" s="67"/>
      <c r="D102" s="67" t="s">
        <v>45</v>
      </c>
      <c r="E102" s="41" t="s">
        <v>348</v>
      </c>
      <c r="F102" s="41" t="s">
        <v>349</v>
      </c>
      <c r="G102" s="41" t="s">
        <v>450</v>
      </c>
      <c r="H102" s="41"/>
      <c r="I102" s="41"/>
      <c r="J102" s="41"/>
      <c r="K102" s="41" t="s">
        <v>451</v>
      </c>
      <c r="L102" s="41"/>
    </row>
    <row r="103" spans="1:12" ht="56">
      <c r="A103" s="41" t="s">
        <v>454</v>
      </c>
      <c r="B103" s="67" t="s">
        <v>28</v>
      </c>
      <c r="C103" s="67"/>
      <c r="D103" s="67" t="s">
        <v>45</v>
      </c>
      <c r="E103" s="41" t="s">
        <v>348</v>
      </c>
      <c r="F103" s="41" t="s">
        <v>79</v>
      </c>
      <c r="G103" s="41" t="s">
        <v>450</v>
      </c>
      <c r="H103" s="41"/>
      <c r="I103" s="41"/>
      <c r="J103" s="41"/>
      <c r="K103" s="41" t="s">
        <v>451</v>
      </c>
      <c r="L103" s="41"/>
    </row>
    <row r="104" spans="1:12" ht="70">
      <c r="A104" s="41" t="s">
        <v>455</v>
      </c>
      <c r="B104" s="67" t="s">
        <v>28</v>
      </c>
      <c r="C104" s="67"/>
      <c r="D104" s="67" t="s">
        <v>45</v>
      </c>
      <c r="E104" s="41" t="s">
        <v>353</v>
      </c>
      <c r="F104" s="41"/>
      <c r="G104" s="41" t="s">
        <v>456</v>
      </c>
      <c r="H104" s="41"/>
      <c r="I104" s="41"/>
      <c r="J104" s="41"/>
      <c r="K104" s="41"/>
      <c r="L104" s="41" t="s">
        <v>457</v>
      </c>
    </row>
    <row r="105" spans="1:12" ht="56">
      <c r="A105" s="41" t="s">
        <v>458</v>
      </c>
      <c r="B105" s="67" t="s">
        <v>28</v>
      </c>
      <c r="C105" s="67"/>
      <c r="D105" s="67" t="s">
        <v>45</v>
      </c>
      <c r="E105" s="41" t="s">
        <v>357</v>
      </c>
      <c r="F105" s="41" t="s">
        <v>254</v>
      </c>
      <c r="G105" s="41" t="s">
        <v>456</v>
      </c>
      <c r="H105" s="41"/>
      <c r="I105" s="41"/>
      <c r="J105" s="41"/>
      <c r="K105" s="41" t="s">
        <v>358</v>
      </c>
      <c r="L105" s="41"/>
    </row>
    <row r="106" spans="1:12" ht="56">
      <c r="A106" s="41" t="s">
        <v>459</v>
      </c>
      <c r="B106" s="67" t="s">
        <v>28</v>
      </c>
      <c r="C106" s="67"/>
      <c r="D106" s="67" t="s">
        <v>45</v>
      </c>
      <c r="E106" s="41" t="s">
        <v>360</v>
      </c>
      <c r="F106" s="41" t="s">
        <v>361</v>
      </c>
      <c r="G106" s="41" t="s">
        <v>456</v>
      </c>
      <c r="H106" s="41"/>
      <c r="I106" s="41"/>
      <c r="J106" s="41"/>
      <c r="K106" s="41" t="s">
        <v>362</v>
      </c>
      <c r="L106" s="41" t="s">
        <v>363</v>
      </c>
    </row>
    <row r="107" spans="1:12" ht="70">
      <c r="A107" s="41" t="s">
        <v>460</v>
      </c>
      <c r="B107" s="67" t="s">
        <v>28</v>
      </c>
      <c r="C107" s="67"/>
      <c r="D107" s="67" t="s">
        <v>45</v>
      </c>
      <c r="E107" s="41" t="s">
        <v>353</v>
      </c>
      <c r="F107" s="41"/>
      <c r="G107" s="41" t="s">
        <v>456</v>
      </c>
      <c r="H107" s="41"/>
      <c r="I107" s="41"/>
      <c r="J107" s="41"/>
      <c r="K107" s="41"/>
      <c r="L107" s="41" t="s">
        <v>457</v>
      </c>
    </row>
    <row r="108" spans="1:12" ht="56">
      <c r="A108" s="41" t="s">
        <v>461</v>
      </c>
      <c r="B108" s="67" t="s">
        <v>28</v>
      </c>
      <c r="C108" s="67"/>
      <c r="D108" s="67" t="s">
        <v>45</v>
      </c>
      <c r="E108" s="41" t="s">
        <v>357</v>
      </c>
      <c r="F108" s="41" t="s">
        <v>254</v>
      </c>
      <c r="G108" s="41" t="s">
        <v>456</v>
      </c>
      <c r="H108" s="41"/>
      <c r="I108" s="41"/>
      <c r="J108" s="41"/>
      <c r="K108" s="41" t="s">
        <v>358</v>
      </c>
      <c r="L108" s="41"/>
    </row>
    <row r="109" spans="1:12" ht="56">
      <c r="A109" s="41" t="s">
        <v>462</v>
      </c>
      <c r="B109" s="67" t="s">
        <v>28</v>
      </c>
      <c r="C109" s="67"/>
      <c r="D109" s="67" t="s">
        <v>45</v>
      </c>
      <c r="E109" s="41" t="s">
        <v>360</v>
      </c>
      <c r="F109" s="41" t="s">
        <v>361</v>
      </c>
      <c r="G109" s="41" t="s">
        <v>456</v>
      </c>
      <c r="H109" s="41"/>
      <c r="I109" s="41"/>
      <c r="J109" s="41"/>
      <c r="K109" s="41" t="s">
        <v>362</v>
      </c>
      <c r="L109" s="41" t="s">
        <v>363</v>
      </c>
    </row>
    <row r="110" spans="1:12" ht="70">
      <c r="A110" s="41" t="s">
        <v>463</v>
      </c>
      <c r="B110" s="67" t="s">
        <v>28</v>
      </c>
      <c r="C110" s="67"/>
      <c r="D110" s="67" t="s">
        <v>45</v>
      </c>
      <c r="E110" s="41" t="s">
        <v>378</v>
      </c>
      <c r="F110" s="41" t="s">
        <v>379</v>
      </c>
      <c r="G110" s="41" t="s">
        <v>464</v>
      </c>
      <c r="H110" s="41"/>
      <c r="I110" s="41"/>
      <c r="J110" s="41"/>
      <c r="K110" s="41"/>
      <c r="L110" s="41" t="s">
        <v>381</v>
      </c>
    </row>
    <row r="111" spans="1:12" ht="42">
      <c r="A111" s="41" t="s">
        <v>465</v>
      </c>
      <c r="B111" s="67" t="s">
        <v>28</v>
      </c>
      <c r="C111" s="67"/>
      <c r="D111" s="67" t="s">
        <v>45</v>
      </c>
      <c r="E111" s="89" t="s">
        <v>383</v>
      </c>
      <c r="F111" s="41" t="s">
        <v>79</v>
      </c>
      <c r="G111" s="41" t="s">
        <v>464</v>
      </c>
      <c r="H111" s="41"/>
      <c r="I111" s="41"/>
      <c r="J111" s="41"/>
      <c r="K111" s="41"/>
      <c r="L111" s="41"/>
    </row>
    <row r="112" spans="1:12" ht="70">
      <c r="A112" s="41" t="s">
        <v>466</v>
      </c>
      <c r="B112" s="67" t="s">
        <v>28</v>
      </c>
      <c r="C112" s="67"/>
      <c r="D112" s="67" t="s">
        <v>45</v>
      </c>
      <c r="E112" s="41" t="s">
        <v>378</v>
      </c>
      <c r="F112" s="41" t="s">
        <v>379</v>
      </c>
      <c r="G112" s="41" t="s">
        <v>464</v>
      </c>
      <c r="H112" s="41"/>
      <c r="I112" s="41"/>
      <c r="J112" s="41"/>
      <c r="K112" s="41"/>
      <c r="L112" s="41" t="s">
        <v>381</v>
      </c>
    </row>
    <row r="113" spans="1:12" ht="42">
      <c r="A113" s="41" t="s">
        <v>467</v>
      </c>
      <c r="B113" s="67" t="s">
        <v>28</v>
      </c>
      <c r="C113" s="67"/>
      <c r="D113" s="67" t="s">
        <v>45</v>
      </c>
      <c r="E113" s="89" t="s">
        <v>383</v>
      </c>
      <c r="F113" s="41" t="s">
        <v>79</v>
      </c>
      <c r="G113" s="41" t="s">
        <v>464</v>
      </c>
      <c r="H113" s="41"/>
      <c r="I113" s="41"/>
      <c r="J113" s="41"/>
      <c r="K113" s="41"/>
      <c r="L113" s="41"/>
    </row>
    <row r="114" spans="1:12" ht="70">
      <c r="A114" s="41" t="s">
        <v>468</v>
      </c>
      <c r="B114" s="67" t="s">
        <v>28</v>
      </c>
      <c r="C114" s="67"/>
      <c r="D114" s="67" t="s">
        <v>45</v>
      </c>
      <c r="E114" s="41" t="s">
        <v>378</v>
      </c>
      <c r="F114" s="41" t="s">
        <v>379</v>
      </c>
      <c r="G114" s="41" t="s">
        <v>469</v>
      </c>
      <c r="H114" s="41"/>
      <c r="I114" s="41"/>
      <c r="J114" s="41"/>
      <c r="K114" s="41"/>
      <c r="L114" s="41" t="s">
        <v>381</v>
      </c>
    </row>
    <row r="115" spans="1:12" ht="42">
      <c r="A115" s="41" t="s">
        <v>470</v>
      </c>
      <c r="B115" s="67" t="s">
        <v>28</v>
      </c>
      <c r="C115" s="67"/>
      <c r="D115" s="67" t="s">
        <v>45</v>
      </c>
      <c r="E115" s="90" t="s">
        <v>387</v>
      </c>
      <c r="F115" s="41" t="s">
        <v>79</v>
      </c>
      <c r="G115" s="41" t="s">
        <v>469</v>
      </c>
      <c r="H115" s="41"/>
      <c r="I115" s="41"/>
      <c r="J115" s="41"/>
      <c r="K115" s="41"/>
      <c r="L115" s="41"/>
    </row>
    <row r="116" spans="1:12" ht="70">
      <c r="A116" s="41" t="s">
        <v>471</v>
      </c>
      <c r="B116" s="67" t="s">
        <v>28</v>
      </c>
      <c r="C116" s="67"/>
      <c r="D116" s="67" t="s">
        <v>45</v>
      </c>
      <c r="E116" s="41" t="s">
        <v>378</v>
      </c>
      <c r="F116" s="41" t="s">
        <v>379</v>
      </c>
      <c r="G116" s="41" t="s">
        <v>469</v>
      </c>
      <c r="H116" s="41"/>
      <c r="I116" s="41"/>
      <c r="J116" s="41"/>
      <c r="K116" s="41"/>
      <c r="L116" s="41" t="s">
        <v>381</v>
      </c>
    </row>
    <row r="117" spans="1:12" ht="42">
      <c r="A117" s="41" t="s">
        <v>472</v>
      </c>
      <c r="B117" s="67" t="s">
        <v>28</v>
      </c>
      <c r="C117" s="67"/>
      <c r="D117" s="67" t="s">
        <v>45</v>
      </c>
      <c r="E117" s="91" t="s">
        <v>387</v>
      </c>
      <c r="F117" s="41" t="s">
        <v>79</v>
      </c>
      <c r="G117" s="41" t="s">
        <v>469</v>
      </c>
      <c r="H117" s="41"/>
      <c r="I117" s="41"/>
      <c r="J117" s="41"/>
      <c r="K117" s="41"/>
      <c r="L117" s="41"/>
    </row>
    <row r="119" spans="1:12">
      <c r="A119" s="65" t="s">
        <v>473</v>
      </c>
    </row>
    <row r="121" spans="1:12" ht="14.5" thickBot="1"/>
    <row r="122" spans="1:12">
      <c r="A122" s="69" t="s">
        <v>474</v>
      </c>
      <c r="B122" s="79">
        <f>COUNTA(B2:B117)</f>
        <v>91</v>
      </c>
    </row>
    <row r="123" spans="1:12">
      <c r="A123" s="71" t="s">
        <v>158</v>
      </c>
      <c r="B123" s="135">
        <f>COUNTIF(B2:B117,"Yes")</f>
        <v>8</v>
      </c>
    </row>
    <row r="124" spans="1:12">
      <c r="A124" s="129" t="s">
        <v>475</v>
      </c>
      <c r="B124" s="136">
        <f>COUNTIF(C2:C117,"Yes")</f>
        <v>25</v>
      </c>
    </row>
    <row r="125" spans="1:12" ht="14.5" thickBot="1">
      <c r="A125" s="72" t="s">
        <v>159</v>
      </c>
      <c r="B125" s="137">
        <f>(B122-B124)</f>
        <v>66</v>
      </c>
    </row>
    <row r="126" spans="1:12" ht="14.5" thickBot="1"/>
    <row r="127" spans="1:12">
      <c r="A127" s="180" t="s">
        <v>476</v>
      </c>
      <c r="B127" s="181"/>
      <c r="C127" s="120"/>
      <c r="D127" s="73" t="s">
        <v>161</v>
      </c>
      <c r="E127" s="70" t="s">
        <v>162</v>
      </c>
    </row>
    <row r="128" spans="1:12">
      <c r="A128" s="182" t="s">
        <v>163</v>
      </c>
      <c r="B128" s="183"/>
      <c r="C128" s="121"/>
      <c r="D128" s="67">
        <f>COUNTIF(D2:D117,"Low")</f>
        <v>17</v>
      </c>
      <c r="E128" s="74">
        <f>(COUNTIF(D2:D117,"Low"))/(COUNTA(D2:D117))</f>
        <v>0.18888888888888888</v>
      </c>
    </row>
    <row r="129" spans="1:5">
      <c r="A129" s="182" t="s">
        <v>164</v>
      </c>
      <c r="B129" s="183"/>
      <c r="C129" s="121"/>
      <c r="D129" s="67">
        <f>COUNTIF(D2:D117,"Medium")</f>
        <v>28</v>
      </c>
      <c r="E129" s="74">
        <f>(COUNTIF(D2:D117,"Medium"))/(COUNTA(D2:D117))</f>
        <v>0.31111111111111112</v>
      </c>
    </row>
    <row r="130" spans="1:5" ht="14.5" thickBot="1">
      <c r="A130" s="184" t="s">
        <v>165</v>
      </c>
      <c r="B130" s="185"/>
      <c r="C130" s="122"/>
      <c r="D130" s="75">
        <f>COUNTIF(D2:D117,"High")</f>
        <v>45</v>
      </c>
      <c r="E130" s="76">
        <f>(COUNTIF(D2:D117,"HIgh"))/(COUNTA(D2:D117))</f>
        <v>0.5</v>
      </c>
    </row>
    <row r="132" spans="1:5" ht="14.5" thickBot="1"/>
    <row r="133" spans="1:5">
      <c r="A133" s="77" t="s">
        <v>477</v>
      </c>
      <c r="B133" s="78" t="s">
        <v>167</v>
      </c>
      <c r="C133" s="126"/>
      <c r="D133" s="79" t="s">
        <v>162</v>
      </c>
    </row>
    <row r="134" spans="1:5">
      <c r="A134" s="71" t="s">
        <v>168</v>
      </c>
      <c r="B134" s="67">
        <v>12</v>
      </c>
      <c r="C134" s="127"/>
      <c r="D134" s="80">
        <f>B134/B137</f>
        <v>0.15189873417721519</v>
      </c>
    </row>
    <row r="135" spans="1:5">
      <c r="A135" s="71" t="s">
        <v>169</v>
      </c>
      <c r="B135" s="67">
        <v>25</v>
      </c>
      <c r="C135" s="127"/>
      <c r="D135" s="80">
        <f>B135/B137</f>
        <v>0.31645569620253167</v>
      </c>
    </row>
    <row r="136" spans="1:5">
      <c r="A136" s="71" t="s">
        <v>170</v>
      </c>
      <c r="B136" s="67">
        <v>42</v>
      </c>
      <c r="C136" s="127"/>
      <c r="D136" s="80">
        <f>B136/B137</f>
        <v>0.53164556962025311</v>
      </c>
    </row>
    <row r="137" spans="1:5" ht="14.5" thickBot="1">
      <c r="A137" s="81" t="s">
        <v>171</v>
      </c>
      <c r="B137" s="82">
        <f>SUM(B134:B136)</f>
        <v>79</v>
      </c>
      <c r="C137" s="128"/>
      <c r="D137" s="83"/>
    </row>
  </sheetData>
  <autoFilter ref="A1:L117" xr:uid="{0E5EA933-A0C4-446D-878A-316AF2F564B6}"/>
  <mergeCells count="4">
    <mergeCell ref="A127:B127"/>
    <mergeCell ref="A128:B128"/>
    <mergeCell ref="A129:B129"/>
    <mergeCell ref="A130:B130"/>
  </mergeCells>
  <phoneticPr fontId="15" type="noConversion"/>
  <dataValidations count="2">
    <dataValidation type="list" allowBlank="1" showInputMessage="1" showErrorMessage="1" sqref="D2:D117" xr:uid="{9645C7EC-15F3-4957-A12F-B35D7598C456}">
      <formula1>"Low, Medium, High"</formula1>
    </dataValidation>
    <dataValidation type="list" allowBlank="1" showInputMessage="1" showErrorMessage="1" sqref="B2:C117" xr:uid="{9AC30DC5-86B5-4B4B-B918-8A33DB1F614A}">
      <formula1>"Yes, No"</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CC9C-7074-414D-9FA7-4E86D4F7E1F1}">
  <sheetPr filterMode="1"/>
  <dimension ref="A1:M192"/>
  <sheetViews>
    <sheetView zoomScale="90" zoomScaleNormal="90" workbookViewId="0">
      <pane ySplit="1" topLeftCell="A2" activePane="bottomLeft" state="frozen"/>
      <selection pane="bottomLeft" activeCell="H1" sqref="H1:K1048576"/>
    </sheetView>
  </sheetViews>
  <sheetFormatPr defaultRowHeight="14"/>
  <cols>
    <col min="1" max="1" width="43.58203125" style="58" customWidth="1"/>
    <col min="2" max="2" width="9" customWidth="1"/>
    <col min="3" max="3" width="12.25" customWidth="1"/>
    <col min="4" max="4" width="12.08203125" customWidth="1"/>
    <col min="5" max="5" width="32.33203125" style="18" customWidth="1"/>
    <col min="6" max="6" width="23.08203125" style="18" customWidth="1"/>
    <col min="7" max="7" width="31" style="18" customWidth="1"/>
    <col min="8" max="8" width="17.75" hidden="1" customWidth="1"/>
    <col min="9" max="9" width="8.58203125" hidden="1" customWidth="1"/>
    <col min="10" max="10" width="13.08203125" hidden="1" customWidth="1"/>
    <col min="11" max="11" width="18.25" hidden="1" customWidth="1"/>
    <col min="12" max="12" width="41.5" style="18" customWidth="1"/>
    <col min="13" max="13" width="12.08203125" style="8" customWidth="1"/>
  </cols>
  <sheetData>
    <row r="1" spans="1:13" ht="70">
      <c r="A1" s="60" t="s">
        <v>478</v>
      </c>
      <c r="B1" s="61" t="s">
        <v>1</v>
      </c>
      <c r="C1" s="61" t="s">
        <v>181</v>
      </c>
      <c r="D1" s="61" t="s">
        <v>2</v>
      </c>
      <c r="E1" s="60" t="s">
        <v>3</v>
      </c>
      <c r="F1" s="60" t="s">
        <v>4</v>
      </c>
      <c r="G1" s="60" t="s">
        <v>5</v>
      </c>
      <c r="H1" s="61" t="s">
        <v>6</v>
      </c>
      <c r="I1" s="61" t="s">
        <v>7</v>
      </c>
      <c r="J1" s="61" t="s">
        <v>8</v>
      </c>
      <c r="K1" s="60" t="s">
        <v>9</v>
      </c>
      <c r="L1" s="158" t="s">
        <v>10</v>
      </c>
      <c r="M1" s="170" t="s">
        <v>479</v>
      </c>
    </row>
    <row r="2" spans="1:13" hidden="1">
      <c r="A2" s="107" t="s">
        <v>480</v>
      </c>
      <c r="B2" s="108"/>
      <c r="C2" s="108"/>
      <c r="D2" s="108"/>
      <c r="E2" s="107"/>
      <c r="F2" s="107"/>
      <c r="G2" s="107"/>
      <c r="H2" s="108"/>
      <c r="I2" s="108"/>
      <c r="J2" s="108"/>
      <c r="K2" s="107"/>
      <c r="L2" s="159" t="s">
        <v>481</v>
      </c>
      <c r="M2" s="5" t="s">
        <v>482</v>
      </c>
    </row>
    <row r="3" spans="1:13" hidden="1">
      <c r="A3" s="107" t="s">
        <v>483</v>
      </c>
      <c r="B3" s="108"/>
      <c r="C3" s="108"/>
      <c r="D3" s="108"/>
      <c r="E3" s="107"/>
      <c r="F3" s="107"/>
      <c r="G3" s="107"/>
      <c r="H3" s="108"/>
      <c r="I3" s="108"/>
      <c r="J3" s="108"/>
      <c r="K3" s="107"/>
      <c r="L3" s="159" t="s">
        <v>481</v>
      </c>
      <c r="M3" s="5" t="s">
        <v>482</v>
      </c>
    </row>
    <row r="4" spans="1:13" hidden="1">
      <c r="A4" s="107" t="s">
        <v>484</v>
      </c>
      <c r="B4" s="108"/>
      <c r="C4" s="108"/>
      <c r="D4" s="108"/>
      <c r="E4" s="107"/>
      <c r="F4" s="107"/>
      <c r="G4" s="107"/>
      <c r="H4" s="108"/>
      <c r="I4" s="108"/>
      <c r="J4" s="108"/>
      <c r="K4" s="107"/>
      <c r="L4" s="160" t="s">
        <v>485</v>
      </c>
      <c r="M4" s="5" t="s">
        <v>482</v>
      </c>
    </row>
    <row r="5" spans="1:13" hidden="1">
      <c r="A5" s="109" t="s">
        <v>486</v>
      </c>
      <c r="B5" s="108"/>
      <c r="C5" s="108"/>
      <c r="D5" s="108"/>
      <c r="E5" s="107"/>
      <c r="F5" s="107"/>
      <c r="G5" s="107"/>
      <c r="H5" s="108"/>
      <c r="I5" s="108"/>
      <c r="J5" s="108"/>
      <c r="K5" s="107"/>
      <c r="L5" s="160" t="s">
        <v>487</v>
      </c>
      <c r="M5" s="5" t="s">
        <v>482</v>
      </c>
    </row>
    <row r="6" spans="1:13" ht="28" hidden="1">
      <c r="A6" s="107" t="s">
        <v>488</v>
      </c>
      <c r="B6" s="108"/>
      <c r="C6" s="108"/>
      <c r="D6" s="108"/>
      <c r="E6" s="107"/>
      <c r="F6" s="107"/>
      <c r="G6" s="107"/>
      <c r="H6" s="108"/>
      <c r="I6" s="108"/>
      <c r="J6" s="108"/>
      <c r="K6" s="107"/>
      <c r="L6" s="160" t="s">
        <v>489</v>
      </c>
      <c r="M6" s="5" t="s">
        <v>482</v>
      </c>
    </row>
    <row r="7" spans="1:13" s="58" customFormat="1" ht="84">
      <c r="A7" s="97" t="s">
        <v>490</v>
      </c>
      <c r="B7" s="111" t="s">
        <v>28</v>
      </c>
      <c r="C7" s="111"/>
      <c r="D7" s="111" t="s">
        <v>39</v>
      </c>
      <c r="E7" s="41"/>
      <c r="F7" s="41"/>
      <c r="G7" s="41" t="s">
        <v>491</v>
      </c>
      <c r="H7" s="97"/>
      <c r="I7" s="97"/>
      <c r="J7" s="97"/>
      <c r="K7" s="97"/>
      <c r="L7" s="161" t="s">
        <v>492</v>
      </c>
      <c r="M7" s="111" t="s">
        <v>493</v>
      </c>
    </row>
    <row r="8" spans="1:13">
      <c r="A8" s="97" t="s">
        <v>494</v>
      </c>
      <c r="B8" s="5" t="s">
        <v>28</v>
      </c>
      <c r="C8" s="5"/>
      <c r="D8" s="5" t="s">
        <v>39</v>
      </c>
      <c r="E8" s="31"/>
      <c r="F8" s="31"/>
      <c r="G8" s="31"/>
      <c r="H8" s="96"/>
      <c r="I8" s="96"/>
      <c r="J8" s="96"/>
      <c r="K8" s="96"/>
      <c r="L8" s="162"/>
      <c r="M8" s="111" t="s">
        <v>493</v>
      </c>
    </row>
    <row r="9" spans="1:13">
      <c r="A9" s="97" t="s">
        <v>495</v>
      </c>
      <c r="B9" s="5" t="s">
        <v>28</v>
      </c>
      <c r="C9" s="5"/>
      <c r="D9" s="5" t="s">
        <v>29</v>
      </c>
      <c r="E9" s="31"/>
      <c r="F9" s="31"/>
      <c r="G9" s="31"/>
      <c r="H9" s="96"/>
      <c r="I9" s="96"/>
      <c r="J9" s="96"/>
      <c r="K9" s="96"/>
      <c r="L9" s="162"/>
      <c r="M9" s="111" t="s">
        <v>493</v>
      </c>
    </row>
    <row r="10" spans="1:13" ht="28">
      <c r="A10" s="97" t="s">
        <v>496</v>
      </c>
      <c r="B10" s="5" t="s">
        <v>28</v>
      </c>
      <c r="C10" s="5"/>
      <c r="D10" s="5" t="s">
        <v>29</v>
      </c>
      <c r="E10" s="31" t="s">
        <v>497</v>
      </c>
      <c r="F10" s="31" t="s">
        <v>487</v>
      </c>
      <c r="G10" s="31" t="s">
        <v>498</v>
      </c>
      <c r="H10" s="96"/>
      <c r="I10" s="96"/>
      <c r="J10" s="96"/>
      <c r="K10" s="96"/>
      <c r="L10" s="162" t="s">
        <v>499</v>
      </c>
      <c r="M10" s="111" t="s">
        <v>493</v>
      </c>
    </row>
    <row r="11" spans="1:13" ht="42" hidden="1">
      <c r="A11" s="110" t="s">
        <v>500</v>
      </c>
      <c r="B11" s="138"/>
      <c r="C11" s="138"/>
      <c r="D11" s="138"/>
      <c r="E11" s="140"/>
      <c r="F11" s="140"/>
      <c r="G11" s="140"/>
      <c r="H11" s="139"/>
      <c r="I11" s="139"/>
      <c r="J11" s="139"/>
      <c r="K11" s="139"/>
      <c r="L11" s="163" t="s">
        <v>501</v>
      </c>
      <c r="M11" s="5" t="s">
        <v>482</v>
      </c>
    </row>
    <row r="12" spans="1:13" hidden="1">
      <c r="A12" s="110" t="s">
        <v>502</v>
      </c>
      <c r="B12" s="138"/>
      <c r="C12" s="138"/>
      <c r="D12" s="138"/>
      <c r="E12" s="140"/>
      <c r="F12" s="140"/>
      <c r="G12" s="140"/>
      <c r="H12" s="139"/>
      <c r="I12" s="139"/>
      <c r="J12" s="139"/>
      <c r="K12" s="139"/>
      <c r="L12" s="163" t="s">
        <v>503</v>
      </c>
      <c r="M12" s="5" t="s">
        <v>482</v>
      </c>
    </row>
    <row r="13" spans="1:13" hidden="1">
      <c r="A13" s="110" t="s">
        <v>504</v>
      </c>
      <c r="B13" s="138"/>
      <c r="C13" s="138"/>
      <c r="D13" s="138"/>
      <c r="E13" s="140"/>
      <c r="F13" s="140"/>
      <c r="G13" s="140"/>
      <c r="H13" s="139"/>
      <c r="I13" s="139"/>
      <c r="J13" s="139"/>
      <c r="K13" s="139"/>
      <c r="L13" s="163" t="s">
        <v>503</v>
      </c>
      <c r="M13" s="5" t="s">
        <v>482</v>
      </c>
    </row>
    <row r="14" spans="1:13">
      <c r="A14" s="97" t="s">
        <v>505</v>
      </c>
      <c r="B14" s="5" t="s">
        <v>28</v>
      </c>
      <c r="C14" s="5"/>
      <c r="D14" s="5" t="s">
        <v>45</v>
      </c>
      <c r="E14" s="31"/>
      <c r="F14" s="31"/>
      <c r="G14" s="31"/>
      <c r="H14" s="96"/>
      <c r="I14" s="96"/>
      <c r="J14" s="96"/>
      <c r="K14" s="96"/>
      <c r="L14" s="162"/>
      <c r="M14" s="111" t="s">
        <v>493</v>
      </c>
    </row>
    <row r="15" spans="1:13" hidden="1">
      <c r="A15" s="110" t="s">
        <v>506</v>
      </c>
      <c r="B15" s="138"/>
      <c r="C15" s="138"/>
      <c r="D15" s="138"/>
      <c r="E15" s="140"/>
      <c r="F15" s="140"/>
      <c r="G15" s="140"/>
      <c r="H15" s="139"/>
      <c r="I15" s="139"/>
      <c r="J15" s="139"/>
      <c r="K15" s="139"/>
      <c r="L15" s="163" t="s">
        <v>507</v>
      </c>
      <c r="M15" s="5" t="s">
        <v>482</v>
      </c>
    </row>
    <row r="16" spans="1:13" hidden="1">
      <c r="A16" s="110" t="s">
        <v>508</v>
      </c>
      <c r="B16" s="138"/>
      <c r="C16" s="138"/>
      <c r="D16" s="138"/>
      <c r="E16" s="140"/>
      <c r="F16" s="140"/>
      <c r="G16" s="140"/>
      <c r="H16" s="139"/>
      <c r="I16" s="139"/>
      <c r="J16" s="139"/>
      <c r="K16" s="139"/>
      <c r="L16" s="163" t="s">
        <v>509</v>
      </c>
      <c r="M16" s="5" t="s">
        <v>482</v>
      </c>
    </row>
    <row r="17" spans="1:13" hidden="1">
      <c r="A17" s="110" t="s">
        <v>510</v>
      </c>
      <c r="B17" s="138"/>
      <c r="C17" s="138"/>
      <c r="D17" s="138"/>
      <c r="E17" s="140"/>
      <c r="F17" s="140"/>
      <c r="G17" s="140"/>
      <c r="H17" s="139"/>
      <c r="I17" s="139"/>
      <c r="J17" s="139"/>
      <c r="K17" s="139"/>
      <c r="L17" s="163" t="s">
        <v>507</v>
      </c>
      <c r="M17" s="5" t="s">
        <v>482</v>
      </c>
    </row>
    <row r="18" spans="1:13" ht="28" hidden="1">
      <c r="A18" s="110" t="s">
        <v>511</v>
      </c>
      <c r="B18" s="138"/>
      <c r="C18" s="138"/>
      <c r="D18" s="138"/>
      <c r="E18" s="140"/>
      <c r="F18" s="140"/>
      <c r="G18" s="140"/>
      <c r="H18" s="139"/>
      <c r="I18" s="139"/>
      <c r="J18" s="139"/>
      <c r="K18" s="139"/>
      <c r="L18" s="163" t="s">
        <v>512</v>
      </c>
      <c r="M18" s="5" t="s">
        <v>482</v>
      </c>
    </row>
    <row r="19" spans="1:13" ht="42" hidden="1">
      <c r="A19" s="110" t="s">
        <v>513</v>
      </c>
      <c r="B19" s="138"/>
      <c r="C19" s="138"/>
      <c r="D19" s="138"/>
      <c r="E19" s="145" t="s">
        <v>514</v>
      </c>
      <c r="F19" s="140"/>
      <c r="G19" s="140"/>
      <c r="H19" s="139"/>
      <c r="I19" s="139"/>
      <c r="J19" s="139"/>
      <c r="K19" s="139"/>
      <c r="L19" s="164" t="s">
        <v>515</v>
      </c>
      <c r="M19" s="5" t="s">
        <v>482</v>
      </c>
    </row>
    <row r="20" spans="1:13" ht="28" hidden="1">
      <c r="A20" s="110" t="s">
        <v>516</v>
      </c>
      <c r="B20" s="138"/>
      <c r="C20" s="138"/>
      <c r="D20" s="138"/>
      <c r="E20" s="140"/>
      <c r="F20" s="140"/>
      <c r="G20" s="140"/>
      <c r="H20" s="139"/>
      <c r="I20" s="139"/>
      <c r="J20" s="139"/>
      <c r="K20" s="139"/>
      <c r="L20" s="163" t="s">
        <v>517</v>
      </c>
      <c r="M20" s="5" t="s">
        <v>482</v>
      </c>
    </row>
    <row r="21" spans="1:13" ht="28" hidden="1">
      <c r="A21" s="110" t="s">
        <v>518</v>
      </c>
      <c r="B21" s="138"/>
      <c r="C21" s="138"/>
      <c r="D21" s="138"/>
      <c r="E21" s="140"/>
      <c r="F21" s="140"/>
      <c r="G21" s="140"/>
      <c r="H21" s="139"/>
      <c r="I21" s="139"/>
      <c r="J21" s="139"/>
      <c r="K21" s="139"/>
      <c r="L21" s="163" t="s">
        <v>512</v>
      </c>
      <c r="M21" s="5" t="s">
        <v>482</v>
      </c>
    </row>
    <row r="22" spans="1:13" ht="28" hidden="1">
      <c r="A22" s="110" t="s">
        <v>519</v>
      </c>
      <c r="B22" s="138"/>
      <c r="C22" s="138"/>
      <c r="D22" s="138"/>
      <c r="E22" s="140"/>
      <c r="F22" s="140"/>
      <c r="G22" s="140"/>
      <c r="H22" s="139"/>
      <c r="I22" s="139"/>
      <c r="J22" s="139"/>
      <c r="K22" s="139"/>
      <c r="L22" s="163" t="s">
        <v>512</v>
      </c>
      <c r="M22" s="5" t="s">
        <v>482</v>
      </c>
    </row>
    <row r="23" spans="1:13" hidden="1">
      <c r="A23" s="103" t="s">
        <v>520</v>
      </c>
      <c r="B23" s="93" t="s">
        <v>28</v>
      </c>
      <c r="C23" s="93"/>
      <c r="D23" s="93" t="s">
        <v>29</v>
      </c>
      <c r="E23" s="52"/>
      <c r="F23" s="52"/>
      <c r="G23" s="52"/>
      <c r="H23" s="104"/>
      <c r="I23" s="96"/>
      <c r="J23" s="96"/>
      <c r="K23" s="104"/>
      <c r="L23" s="165" t="s">
        <v>521</v>
      </c>
      <c r="M23" s="5" t="s">
        <v>482</v>
      </c>
    </row>
    <row r="24" spans="1:13" hidden="1">
      <c r="A24" s="103" t="s">
        <v>522</v>
      </c>
      <c r="B24" s="93" t="s">
        <v>28</v>
      </c>
      <c r="C24" s="93"/>
      <c r="D24" s="93" t="s">
        <v>29</v>
      </c>
      <c r="E24" s="52"/>
      <c r="F24" s="52"/>
      <c r="G24" s="52"/>
      <c r="H24" s="104"/>
      <c r="I24" s="96"/>
      <c r="J24" s="96"/>
      <c r="K24" s="104"/>
      <c r="L24" s="165" t="s">
        <v>521</v>
      </c>
      <c r="M24" s="5" t="s">
        <v>482</v>
      </c>
    </row>
    <row r="25" spans="1:13" hidden="1">
      <c r="A25" s="103" t="s">
        <v>523</v>
      </c>
      <c r="B25" s="93" t="s">
        <v>28</v>
      </c>
      <c r="C25" s="93"/>
      <c r="D25" s="93" t="s">
        <v>29</v>
      </c>
      <c r="E25" s="52"/>
      <c r="F25" s="52"/>
      <c r="G25" s="52"/>
      <c r="H25" s="104"/>
      <c r="I25" s="96"/>
      <c r="J25" s="96"/>
      <c r="K25" s="104"/>
      <c r="L25" s="165" t="s">
        <v>521</v>
      </c>
      <c r="M25" s="5" t="s">
        <v>482</v>
      </c>
    </row>
    <row r="26" spans="1:13" hidden="1">
      <c r="A26" s="110" t="s">
        <v>524</v>
      </c>
      <c r="B26" s="138"/>
      <c r="C26" s="138"/>
      <c r="D26" s="138"/>
      <c r="E26" s="140"/>
      <c r="F26" s="140"/>
      <c r="G26" s="140"/>
      <c r="H26" s="139"/>
      <c r="I26" s="139"/>
      <c r="J26" s="139"/>
      <c r="K26" s="139"/>
      <c r="L26" s="163" t="s">
        <v>503</v>
      </c>
      <c r="M26" s="5" t="s">
        <v>482</v>
      </c>
    </row>
    <row r="27" spans="1:13" hidden="1">
      <c r="A27" s="110" t="s">
        <v>525</v>
      </c>
      <c r="B27" s="138"/>
      <c r="C27" s="138"/>
      <c r="D27" s="138"/>
      <c r="E27" s="140"/>
      <c r="F27" s="140"/>
      <c r="G27" s="140"/>
      <c r="H27" s="139"/>
      <c r="I27" s="139"/>
      <c r="J27" s="139"/>
      <c r="K27" s="139"/>
      <c r="L27" s="163" t="s">
        <v>526</v>
      </c>
      <c r="M27" s="5" t="s">
        <v>482</v>
      </c>
    </row>
    <row r="28" spans="1:13" ht="28" hidden="1">
      <c r="A28" s="110" t="s">
        <v>527</v>
      </c>
      <c r="B28" s="138"/>
      <c r="C28" s="138"/>
      <c r="D28" s="138"/>
      <c r="E28" s="140"/>
      <c r="F28" s="140"/>
      <c r="G28" s="140"/>
      <c r="H28" s="139"/>
      <c r="I28" s="139"/>
      <c r="J28" s="139"/>
      <c r="K28" s="139"/>
      <c r="L28" s="163" t="s">
        <v>528</v>
      </c>
      <c r="M28" s="5" t="s">
        <v>482</v>
      </c>
    </row>
    <row r="29" spans="1:13" ht="28" hidden="1">
      <c r="A29" s="110" t="s">
        <v>529</v>
      </c>
      <c r="B29" s="138"/>
      <c r="C29" s="138"/>
      <c r="D29" s="138"/>
      <c r="E29" s="140"/>
      <c r="F29" s="140"/>
      <c r="G29" s="140"/>
      <c r="H29" s="139"/>
      <c r="I29" s="139"/>
      <c r="J29" s="139"/>
      <c r="K29" s="139"/>
      <c r="L29" s="163" t="s">
        <v>528</v>
      </c>
      <c r="M29" s="5" t="s">
        <v>482</v>
      </c>
    </row>
    <row r="30" spans="1:13" ht="28" hidden="1">
      <c r="A30" s="110" t="s">
        <v>530</v>
      </c>
      <c r="B30" s="138"/>
      <c r="C30" s="138"/>
      <c r="D30" s="138"/>
      <c r="E30" s="140"/>
      <c r="F30" s="140"/>
      <c r="G30" s="140"/>
      <c r="H30" s="139"/>
      <c r="I30" s="139"/>
      <c r="J30" s="139"/>
      <c r="K30" s="139"/>
      <c r="L30" s="163" t="s">
        <v>528</v>
      </c>
      <c r="M30" s="5" t="s">
        <v>482</v>
      </c>
    </row>
    <row r="31" spans="1:13" ht="56" hidden="1">
      <c r="A31" s="110" t="s">
        <v>531</v>
      </c>
      <c r="B31" s="138"/>
      <c r="C31" s="138"/>
      <c r="D31" s="138"/>
      <c r="E31" s="140"/>
      <c r="F31" s="140"/>
      <c r="G31" s="140"/>
      <c r="H31" s="139"/>
      <c r="I31" s="139"/>
      <c r="J31" s="139"/>
      <c r="K31" s="139"/>
      <c r="L31" s="163" t="s">
        <v>532</v>
      </c>
      <c r="M31" s="5" t="s">
        <v>482</v>
      </c>
    </row>
    <row r="32" spans="1:13" hidden="1">
      <c r="A32" s="110" t="s">
        <v>533</v>
      </c>
      <c r="B32" s="93"/>
      <c r="C32" s="93"/>
      <c r="D32" s="93"/>
      <c r="E32" s="52"/>
      <c r="F32" s="52"/>
      <c r="G32" s="52"/>
      <c r="H32" s="104"/>
      <c r="I32" s="104"/>
      <c r="J32" s="104"/>
      <c r="K32" s="104"/>
      <c r="L32" s="165"/>
      <c r="M32" s="5" t="s">
        <v>482</v>
      </c>
    </row>
    <row r="33" spans="1:13" hidden="1">
      <c r="A33" s="103" t="s">
        <v>534</v>
      </c>
      <c r="B33" s="93"/>
      <c r="C33" s="93"/>
      <c r="D33" s="93"/>
      <c r="E33" s="52"/>
      <c r="F33" s="52"/>
      <c r="G33" s="52"/>
      <c r="H33" s="104"/>
      <c r="I33" s="104"/>
      <c r="J33" s="104"/>
      <c r="K33" s="104"/>
      <c r="L33" s="165"/>
      <c r="M33" s="5" t="s">
        <v>482</v>
      </c>
    </row>
    <row r="34" spans="1:13" s="58" customFormat="1" ht="98">
      <c r="A34" s="97" t="s">
        <v>490</v>
      </c>
      <c r="B34" s="111" t="s">
        <v>28</v>
      </c>
      <c r="C34" s="111"/>
      <c r="D34" s="111" t="s">
        <v>39</v>
      </c>
      <c r="E34" s="41"/>
      <c r="F34" s="41"/>
      <c r="G34" s="41"/>
      <c r="H34" s="97"/>
      <c r="I34" s="97"/>
      <c r="J34" s="97"/>
      <c r="K34" s="97"/>
      <c r="L34" s="161" t="s">
        <v>535</v>
      </c>
      <c r="M34" s="111" t="s">
        <v>493</v>
      </c>
    </row>
    <row r="35" spans="1:13" hidden="1">
      <c r="A35" s="103" t="s">
        <v>524</v>
      </c>
      <c r="B35" s="93"/>
      <c r="C35" s="93"/>
      <c r="D35" s="93"/>
      <c r="E35" s="52"/>
      <c r="F35" s="52"/>
      <c r="G35" s="52"/>
      <c r="H35" s="104"/>
      <c r="I35" s="104"/>
      <c r="J35" s="104"/>
      <c r="K35" s="104"/>
      <c r="L35" s="165" t="s">
        <v>503</v>
      </c>
      <c r="M35" s="5" t="s">
        <v>482</v>
      </c>
    </row>
    <row r="36" spans="1:13" ht="28" hidden="1">
      <c r="A36" s="103" t="s">
        <v>536</v>
      </c>
      <c r="B36" s="93"/>
      <c r="C36" s="93"/>
      <c r="D36" s="93"/>
      <c r="E36" s="52"/>
      <c r="F36" s="52"/>
      <c r="G36" s="52"/>
      <c r="H36" s="104"/>
      <c r="I36" s="104"/>
      <c r="J36" s="104"/>
      <c r="K36" s="104"/>
      <c r="L36" s="165" t="s">
        <v>537</v>
      </c>
      <c r="M36" s="5" t="s">
        <v>482</v>
      </c>
    </row>
    <row r="37" spans="1:13" hidden="1">
      <c r="A37" s="103" t="s">
        <v>538</v>
      </c>
      <c r="B37" s="93"/>
      <c r="C37" s="93"/>
      <c r="D37" s="93"/>
      <c r="E37" s="52"/>
      <c r="F37" s="52"/>
      <c r="G37" s="52"/>
      <c r="H37" s="104"/>
      <c r="I37" s="104"/>
      <c r="J37" s="104"/>
      <c r="K37" s="104"/>
      <c r="L37" s="165" t="s">
        <v>539</v>
      </c>
      <c r="M37" s="5" t="s">
        <v>482</v>
      </c>
    </row>
    <row r="38" spans="1:13">
      <c r="A38" s="97" t="s">
        <v>540</v>
      </c>
      <c r="B38" s="5" t="s">
        <v>28</v>
      </c>
      <c r="C38" s="5"/>
      <c r="D38" s="5" t="s">
        <v>45</v>
      </c>
      <c r="E38" s="31"/>
      <c r="F38" s="31"/>
      <c r="G38" s="31"/>
      <c r="H38" s="96"/>
      <c r="I38" s="96"/>
      <c r="J38" s="96"/>
      <c r="K38" s="96"/>
      <c r="L38" s="162"/>
      <c r="M38" s="111" t="s">
        <v>493</v>
      </c>
    </row>
    <row r="39" spans="1:13" ht="28" hidden="1">
      <c r="A39" s="110" t="s">
        <v>541</v>
      </c>
      <c r="B39" s="138"/>
      <c r="C39" s="138"/>
      <c r="D39" s="138"/>
      <c r="E39" s="140"/>
      <c r="F39" s="140"/>
      <c r="G39" s="140"/>
      <c r="H39" s="139"/>
      <c r="I39" s="139"/>
      <c r="J39" s="139"/>
      <c r="K39" s="139"/>
      <c r="L39" s="163" t="s">
        <v>542</v>
      </c>
      <c r="M39" s="5" t="s">
        <v>482</v>
      </c>
    </row>
    <row r="40" spans="1:13" ht="28" hidden="1">
      <c r="A40" s="110" t="s">
        <v>543</v>
      </c>
      <c r="B40" s="138"/>
      <c r="C40" s="138"/>
      <c r="D40" s="138"/>
      <c r="E40" s="140"/>
      <c r="F40" s="140"/>
      <c r="G40" s="140"/>
      <c r="H40" s="139"/>
      <c r="I40" s="139"/>
      <c r="J40" s="139"/>
      <c r="K40" s="139"/>
      <c r="L40" s="163" t="s">
        <v>542</v>
      </c>
      <c r="M40" s="5" t="s">
        <v>482</v>
      </c>
    </row>
    <row r="41" spans="1:13" ht="28" hidden="1">
      <c r="A41" s="110" t="s">
        <v>544</v>
      </c>
      <c r="B41" s="138"/>
      <c r="C41" s="138"/>
      <c r="D41" s="138"/>
      <c r="E41" s="140"/>
      <c r="F41" s="140"/>
      <c r="G41" s="140"/>
      <c r="H41" s="139"/>
      <c r="I41" s="139"/>
      <c r="J41" s="139"/>
      <c r="K41" s="139"/>
      <c r="L41" s="163" t="s">
        <v>545</v>
      </c>
      <c r="M41" s="5" t="s">
        <v>482</v>
      </c>
    </row>
    <row r="42" spans="1:13" ht="70" hidden="1">
      <c r="A42" s="110" t="s">
        <v>546</v>
      </c>
      <c r="B42" s="138"/>
      <c r="C42" s="138"/>
      <c r="D42" s="138"/>
      <c r="E42" s="140"/>
      <c r="F42" s="140"/>
      <c r="G42" s="140"/>
      <c r="H42" s="139"/>
      <c r="I42" s="139"/>
      <c r="J42" s="139"/>
      <c r="K42" s="139"/>
      <c r="L42" s="163" t="s">
        <v>547</v>
      </c>
      <c r="M42" s="5" t="s">
        <v>482</v>
      </c>
    </row>
    <row r="43" spans="1:13" ht="28" hidden="1">
      <c r="A43" s="110" t="s">
        <v>548</v>
      </c>
      <c r="B43" s="138"/>
      <c r="C43" s="138"/>
      <c r="D43" s="138"/>
      <c r="E43" s="140"/>
      <c r="F43" s="140"/>
      <c r="G43" s="140"/>
      <c r="H43" s="139"/>
      <c r="I43" s="139"/>
      <c r="J43" s="139"/>
      <c r="K43" s="139"/>
      <c r="L43" s="163" t="s">
        <v>549</v>
      </c>
      <c r="M43" s="5" t="s">
        <v>482</v>
      </c>
    </row>
    <row r="44" spans="1:13" ht="28" hidden="1">
      <c r="A44" s="140" t="s">
        <v>550</v>
      </c>
      <c r="B44" s="138"/>
      <c r="C44" s="138"/>
      <c r="D44" s="138"/>
      <c r="E44" s="140"/>
      <c r="F44" s="140"/>
      <c r="G44" s="140"/>
      <c r="H44" s="139"/>
      <c r="I44" s="139"/>
      <c r="J44" s="139"/>
      <c r="K44" s="139"/>
      <c r="L44" s="141" t="s">
        <v>551</v>
      </c>
      <c r="M44" s="5" t="s">
        <v>482</v>
      </c>
    </row>
    <row r="45" spans="1:13" ht="28" hidden="1">
      <c r="A45" s="142" t="s">
        <v>552</v>
      </c>
      <c r="B45" s="143"/>
      <c r="C45" s="143"/>
      <c r="D45" s="143"/>
      <c r="E45" s="148"/>
      <c r="F45" s="148"/>
      <c r="G45" s="148"/>
      <c r="H45" s="144"/>
      <c r="I45" s="144"/>
      <c r="J45" s="144"/>
      <c r="K45" s="144"/>
      <c r="L45" s="141" t="s">
        <v>553</v>
      </c>
      <c r="M45" s="5" t="s">
        <v>482</v>
      </c>
    </row>
    <row r="46" spans="1:13" hidden="1">
      <c r="A46" s="54" t="s">
        <v>554</v>
      </c>
      <c r="B46" s="112"/>
      <c r="C46" s="112"/>
      <c r="D46" s="112"/>
      <c r="E46" s="54"/>
      <c r="F46" s="54"/>
      <c r="G46" s="54"/>
      <c r="H46" s="113"/>
      <c r="I46" s="113"/>
      <c r="J46" s="113"/>
      <c r="K46" s="113"/>
      <c r="L46" s="166" t="s">
        <v>555</v>
      </c>
      <c r="M46" s="5" t="s">
        <v>482</v>
      </c>
    </row>
    <row r="47" spans="1:13" hidden="1">
      <c r="A47" s="114" t="s">
        <v>556</v>
      </c>
      <c r="B47" s="112"/>
      <c r="C47" s="112"/>
      <c r="D47" s="112"/>
      <c r="E47" s="54"/>
      <c r="F47" s="54"/>
      <c r="G47" s="54"/>
      <c r="H47" s="113"/>
      <c r="I47" s="113"/>
      <c r="J47" s="113"/>
      <c r="K47" s="113"/>
      <c r="L47" s="166" t="s">
        <v>555</v>
      </c>
      <c r="M47" s="5" t="s">
        <v>482</v>
      </c>
    </row>
    <row r="48" spans="1:13" s="58" customFormat="1" ht="70">
      <c r="A48" s="97" t="s">
        <v>557</v>
      </c>
      <c r="B48" s="111" t="s">
        <v>28</v>
      </c>
      <c r="C48" s="157"/>
      <c r="D48" s="111" t="s">
        <v>45</v>
      </c>
      <c r="E48" s="41" t="s">
        <v>558</v>
      </c>
      <c r="F48" s="41" t="s">
        <v>559</v>
      </c>
      <c r="G48" s="41" t="s">
        <v>560</v>
      </c>
      <c r="H48" s="97"/>
      <c r="I48" s="97"/>
      <c r="J48" s="97"/>
      <c r="K48" s="41" t="s">
        <v>561</v>
      </c>
      <c r="L48" s="161" t="s">
        <v>562</v>
      </c>
      <c r="M48" s="111" t="s">
        <v>493</v>
      </c>
    </row>
    <row r="49" spans="1:13" s="58" customFormat="1" ht="70">
      <c r="A49" s="97" t="s">
        <v>563</v>
      </c>
      <c r="B49" s="111" t="s">
        <v>28</v>
      </c>
      <c r="C49" s="157"/>
      <c r="D49" s="111" t="s">
        <v>45</v>
      </c>
      <c r="E49" s="41" t="s">
        <v>564</v>
      </c>
      <c r="F49" s="41" t="s">
        <v>559</v>
      </c>
      <c r="G49" s="41" t="s">
        <v>565</v>
      </c>
      <c r="H49" s="97"/>
      <c r="I49" s="97"/>
      <c r="J49" s="97"/>
      <c r="K49" s="41" t="s">
        <v>566</v>
      </c>
      <c r="L49" s="161" t="s">
        <v>567</v>
      </c>
      <c r="M49" s="111" t="s">
        <v>493</v>
      </c>
    </row>
    <row r="50" spans="1:13" s="58" customFormat="1" ht="70">
      <c r="A50" s="97" t="s">
        <v>568</v>
      </c>
      <c r="B50" s="111" t="s">
        <v>28</v>
      </c>
      <c r="C50" s="157"/>
      <c r="D50" s="111" t="s">
        <v>45</v>
      </c>
      <c r="E50" s="41" t="s">
        <v>569</v>
      </c>
      <c r="F50" s="41" t="s">
        <v>559</v>
      </c>
      <c r="G50" s="41" t="s">
        <v>570</v>
      </c>
      <c r="H50" s="97"/>
      <c r="I50" s="97"/>
      <c r="J50" s="97"/>
      <c r="K50" s="41" t="s">
        <v>571</v>
      </c>
      <c r="L50" s="161" t="s">
        <v>572</v>
      </c>
      <c r="M50" s="111" t="s">
        <v>493</v>
      </c>
    </row>
    <row r="51" spans="1:13" s="58" customFormat="1" ht="56">
      <c r="A51" s="97" t="s">
        <v>573</v>
      </c>
      <c r="B51" s="111" t="s">
        <v>28</v>
      </c>
      <c r="C51" s="146" t="s">
        <v>44</v>
      </c>
      <c r="D51" s="111" t="s">
        <v>45</v>
      </c>
      <c r="E51" s="41" t="s">
        <v>574</v>
      </c>
      <c r="F51" s="41" t="s">
        <v>559</v>
      </c>
      <c r="G51" s="41" t="s">
        <v>560</v>
      </c>
      <c r="H51" s="97"/>
      <c r="I51" s="97"/>
      <c r="J51" s="97"/>
      <c r="K51" s="41" t="s">
        <v>561</v>
      </c>
      <c r="L51" s="161" t="s">
        <v>575</v>
      </c>
      <c r="M51" s="111" t="s">
        <v>493</v>
      </c>
    </row>
    <row r="52" spans="1:13" s="58" customFormat="1" ht="56">
      <c r="A52" s="97" t="s">
        <v>576</v>
      </c>
      <c r="B52" s="111" t="s">
        <v>28</v>
      </c>
      <c r="C52" s="146" t="s">
        <v>44</v>
      </c>
      <c r="D52" s="111" t="s">
        <v>45</v>
      </c>
      <c r="E52" s="41" t="s">
        <v>577</v>
      </c>
      <c r="F52" s="41" t="s">
        <v>559</v>
      </c>
      <c r="G52" s="41" t="s">
        <v>565</v>
      </c>
      <c r="H52" s="97"/>
      <c r="I52" s="97"/>
      <c r="J52" s="97"/>
      <c r="K52" s="41" t="s">
        <v>566</v>
      </c>
      <c r="L52" s="161" t="s">
        <v>578</v>
      </c>
      <c r="M52" s="111" t="s">
        <v>493</v>
      </c>
    </row>
    <row r="53" spans="1:13" s="58" customFormat="1" ht="98">
      <c r="A53" s="97" t="s">
        <v>579</v>
      </c>
      <c r="B53" s="111" t="s">
        <v>28</v>
      </c>
      <c r="C53" s="146" t="s">
        <v>44</v>
      </c>
      <c r="D53" s="111" t="s">
        <v>45</v>
      </c>
      <c r="E53" s="41" t="s">
        <v>569</v>
      </c>
      <c r="F53" s="41" t="s">
        <v>559</v>
      </c>
      <c r="G53" s="41" t="s">
        <v>570</v>
      </c>
      <c r="H53" s="97"/>
      <c r="I53" s="97"/>
      <c r="J53" s="97"/>
      <c r="K53" s="41" t="s">
        <v>571</v>
      </c>
      <c r="L53" s="161" t="s">
        <v>580</v>
      </c>
      <c r="M53" s="111" t="s">
        <v>493</v>
      </c>
    </row>
    <row r="54" spans="1:13" s="58" customFormat="1" ht="70">
      <c r="A54" s="97" t="s">
        <v>581</v>
      </c>
      <c r="B54" s="111" t="s">
        <v>28</v>
      </c>
      <c r="C54" s="146" t="s">
        <v>44</v>
      </c>
      <c r="D54" s="111" t="s">
        <v>45</v>
      </c>
      <c r="E54" s="41" t="s">
        <v>558</v>
      </c>
      <c r="F54" s="41" t="s">
        <v>559</v>
      </c>
      <c r="G54" s="41" t="s">
        <v>560</v>
      </c>
      <c r="H54" s="97"/>
      <c r="I54" s="97"/>
      <c r="J54" s="97"/>
      <c r="K54" s="41" t="s">
        <v>561</v>
      </c>
      <c r="L54" s="161" t="s">
        <v>582</v>
      </c>
      <c r="M54" s="111" t="s">
        <v>493</v>
      </c>
    </row>
    <row r="55" spans="1:13" s="58" customFormat="1" ht="70">
      <c r="A55" s="97" t="s">
        <v>583</v>
      </c>
      <c r="B55" s="111" t="s">
        <v>28</v>
      </c>
      <c r="C55" s="146" t="s">
        <v>44</v>
      </c>
      <c r="D55" s="111" t="s">
        <v>45</v>
      </c>
      <c r="E55" s="41" t="s">
        <v>564</v>
      </c>
      <c r="F55" s="41" t="s">
        <v>559</v>
      </c>
      <c r="G55" s="41" t="s">
        <v>565</v>
      </c>
      <c r="H55" s="97"/>
      <c r="I55" s="97"/>
      <c r="J55" s="97"/>
      <c r="K55" s="41" t="s">
        <v>566</v>
      </c>
      <c r="L55" s="161" t="s">
        <v>584</v>
      </c>
      <c r="M55" s="111" t="s">
        <v>493</v>
      </c>
    </row>
    <row r="56" spans="1:13" s="58" customFormat="1" ht="98">
      <c r="A56" s="97" t="s">
        <v>585</v>
      </c>
      <c r="B56" s="111" t="s">
        <v>28</v>
      </c>
      <c r="C56" s="146" t="s">
        <v>44</v>
      </c>
      <c r="D56" s="111" t="s">
        <v>45</v>
      </c>
      <c r="E56" s="41" t="s">
        <v>569</v>
      </c>
      <c r="F56" s="41" t="s">
        <v>559</v>
      </c>
      <c r="G56" s="41" t="s">
        <v>570</v>
      </c>
      <c r="H56" s="97"/>
      <c r="I56" s="97"/>
      <c r="J56" s="97"/>
      <c r="K56" s="41" t="s">
        <v>571</v>
      </c>
      <c r="L56" s="161" t="s">
        <v>586</v>
      </c>
      <c r="M56" s="111" t="s">
        <v>493</v>
      </c>
    </row>
    <row r="57" spans="1:13" s="58" customFormat="1" ht="42">
      <c r="A57" s="105" t="s">
        <v>587</v>
      </c>
      <c r="B57" s="115" t="s">
        <v>44</v>
      </c>
      <c r="C57" s="115" t="s">
        <v>44</v>
      </c>
      <c r="D57" s="115" t="s">
        <v>29</v>
      </c>
      <c r="E57" s="63" t="s">
        <v>588</v>
      </c>
      <c r="F57" s="63" t="s">
        <v>79</v>
      </c>
      <c r="G57" s="63" t="s">
        <v>589</v>
      </c>
      <c r="H57" s="105"/>
      <c r="I57" s="105"/>
      <c r="J57" s="105"/>
      <c r="K57" s="63" t="s">
        <v>590</v>
      </c>
      <c r="L57" s="167"/>
      <c r="M57" s="111" t="s">
        <v>493</v>
      </c>
    </row>
    <row r="58" spans="1:13">
      <c r="A58" s="97" t="s">
        <v>591</v>
      </c>
      <c r="B58" s="5" t="s">
        <v>28</v>
      </c>
      <c r="C58" s="5"/>
      <c r="D58" s="5" t="s">
        <v>29</v>
      </c>
      <c r="E58" s="31"/>
      <c r="F58" s="31"/>
      <c r="G58" s="31"/>
      <c r="H58" s="96"/>
      <c r="I58" s="96"/>
      <c r="J58" s="96"/>
      <c r="K58" s="96"/>
      <c r="L58" s="162" t="s">
        <v>592</v>
      </c>
      <c r="M58" s="111" t="s">
        <v>493</v>
      </c>
    </row>
    <row r="59" spans="1:13" ht="42">
      <c r="A59" s="105" t="s">
        <v>593</v>
      </c>
      <c r="B59" s="92" t="s">
        <v>44</v>
      </c>
      <c r="C59" s="92" t="s">
        <v>44</v>
      </c>
      <c r="D59" s="92" t="s">
        <v>39</v>
      </c>
      <c r="E59" s="106" t="s">
        <v>594</v>
      </c>
      <c r="F59" s="63" t="s">
        <v>79</v>
      </c>
      <c r="G59" s="106" t="s">
        <v>595</v>
      </c>
      <c r="H59" s="95"/>
      <c r="I59" s="96"/>
      <c r="J59" s="96"/>
      <c r="K59" s="106" t="s">
        <v>596</v>
      </c>
      <c r="L59" s="168" t="s">
        <v>597</v>
      </c>
      <c r="M59" s="111" t="s">
        <v>493</v>
      </c>
    </row>
    <row r="60" spans="1:13" ht="56">
      <c r="A60" s="105" t="s">
        <v>598</v>
      </c>
      <c r="B60" s="92" t="s">
        <v>44</v>
      </c>
      <c r="C60" s="92" t="s">
        <v>44</v>
      </c>
      <c r="D60" s="92" t="s">
        <v>29</v>
      </c>
      <c r="E60" s="106" t="s">
        <v>599</v>
      </c>
      <c r="F60" s="106"/>
      <c r="G60" s="106" t="s">
        <v>600</v>
      </c>
      <c r="H60" s="95"/>
      <c r="I60" s="96"/>
      <c r="J60" s="96"/>
      <c r="K60" s="95"/>
      <c r="L60" s="168" t="s">
        <v>601</v>
      </c>
      <c r="M60" s="111" t="s">
        <v>493</v>
      </c>
    </row>
    <row r="61" spans="1:13" ht="42">
      <c r="A61" s="105" t="s">
        <v>602</v>
      </c>
      <c r="B61" s="92" t="s">
        <v>44</v>
      </c>
      <c r="C61" s="92" t="s">
        <v>44</v>
      </c>
      <c r="D61" s="92" t="s">
        <v>39</v>
      </c>
      <c r="E61" s="63" t="s">
        <v>588</v>
      </c>
      <c r="F61" s="63" t="s">
        <v>79</v>
      </c>
      <c r="G61" s="63" t="s">
        <v>589</v>
      </c>
      <c r="H61" s="105"/>
      <c r="I61" s="105"/>
      <c r="J61" s="105"/>
      <c r="K61" s="63" t="s">
        <v>590</v>
      </c>
      <c r="L61" s="168"/>
      <c r="M61" s="111" t="s">
        <v>493</v>
      </c>
    </row>
    <row r="62" spans="1:13">
      <c r="A62" s="97" t="s">
        <v>603</v>
      </c>
      <c r="B62" s="5" t="s">
        <v>28</v>
      </c>
      <c r="C62" s="5"/>
      <c r="D62" s="5" t="s">
        <v>29</v>
      </c>
      <c r="E62" s="31"/>
      <c r="F62" s="31"/>
      <c r="G62" s="31"/>
      <c r="H62" s="96"/>
      <c r="I62" s="96"/>
      <c r="J62" s="96"/>
      <c r="K62" s="96"/>
      <c r="L62" s="162"/>
      <c r="M62" s="111" t="s">
        <v>493</v>
      </c>
    </row>
    <row r="63" spans="1:13" ht="56">
      <c r="A63" s="105" t="s">
        <v>604</v>
      </c>
      <c r="B63" s="92" t="s">
        <v>44</v>
      </c>
      <c r="C63" s="92" t="s">
        <v>44</v>
      </c>
      <c r="D63" s="92" t="s">
        <v>39</v>
      </c>
      <c r="E63" s="106" t="s">
        <v>594</v>
      </c>
      <c r="F63" s="63" t="s">
        <v>79</v>
      </c>
      <c r="G63" s="106" t="s">
        <v>595</v>
      </c>
      <c r="H63" s="95"/>
      <c r="I63" s="96"/>
      <c r="J63" s="96"/>
      <c r="K63" s="106" t="s">
        <v>596</v>
      </c>
      <c r="L63" s="168" t="s">
        <v>605</v>
      </c>
      <c r="M63" s="111" t="s">
        <v>493</v>
      </c>
    </row>
    <row r="64" spans="1:13" ht="56">
      <c r="A64" s="105" t="s">
        <v>606</v>
      </c>
      <c r="B64" s="92" t="s">
        <v>44</v>
      </c>
      <c r="C64" s="92" t="s">
        <v>44</v>
      </c>
      <c r="D64" s="92" t="s">
        <v>29</v>
      </c>
      <c r="E64" s="106" t="s">
        <v>599</v>
      </c>
      <c r="F64" s="106"/>
      <c r="G64" s="106" t="s">
        <v>600</v>
      </c>
      <c r="H64" s="95"/>
      <c r="I64" s="96"/>
      <c r="J64" s="96"/>
      <c r="K64" s="95"/>
      <c r="L64" s="168" t="s">
        <v>601</v>
      </c>
      <c r="M64" s="111" t="s">
        <v>493</v>
      </c>
    </row>
    <row r="65" spans="1:13" ht="42">
      <c r="A65" s="105" t="s">
        <v>607</v>
      </c>
      <c r="B65" s="92" t="s">
        <v>44</v>
      </c>
      <c r="C65" s="92" t="s">
        <v>44</v>
      </c>
      <c r="D65" s="92" t="s">
        <v>39</v>
      </c>
      <c r="E65" s="63" t="s">
        <v>588</v>
      </c>
      <c r="F65" s="63" t="s">
        <v>79</v>
      </c>
      <c r="G65" s="63" t="s">
        <v>589</v>
      </c>
      <c r="H65" s="105"/>
      <c r="I65" s="105"/>
      <c r="J65" s="105"/>
      <c r="K65" s="63" t="s">
        <v>590</v>
      </c>
      <c r="L65" s="168"/>
      <c r="M65" s="111" t="s">
        <v>493</v>
      </c>
    </row>
    <row r="66" spans="1:13">
      <c r="A66" s="97" t="s">
        <v>608</v>
      </c>
      <c r="B66" s="5" t="s">
        <v>28</v>
      </c>
      <c r="C66" s="5"/>
      <c r="D66" s="5" t="s">
        <v>29</v>
      </c>
      <c r="E66" s="31"/>
      <c r="F66" s="31"/>
      <c r="G66" s="31"/>
      <c r="H66" s="96"/>
      <c r="I66" s="96"/>
      <c r="J66" s="96"/>
      <c r="K66" s="96"/>
      <c r="L66" s="162"/>
      <c r="M66" s="111" t="s">
        <v>493</v>
      </c>
    </row>
    <row r="67" spans="1:13" ht="98">
      <c r="A67" s="105" t="s">
        <v>609</v>
      </c>
      <c r="B67" s="92" t="s">
        <v>44</v>
      </c>
      <c r="C67" s="92" t="s">
        <v>44</v>
      </c>
      <c r="D67" s="92" t="s">
        <v>39</v>
      </c>
      <c r="E67" s="106" t="s">
        <v>594</v>
      </c>
      <c r="F67" s="63" t="s">
        <v>79</v>
      </c>
      <c r="G67" s="106" t="s">
        <v>595</v>
      </c>
      <c r="H67" s="95"/>
      <c r="I67" s="96"/>
      <c r="J67" s="96"/>
      <c r="K67" s="106" t="s">
        <v>596</v>
      </c>
      <c r="L67" s="168" t="s">
        <v>610</v>
      </c>
      <c r="M67" s="111" t="s">
        <v>493</v>
      </c>
    </row>
    <row r="68" spans="1:13" s="58" customFormat="1" ht="56">
      <c r="A68" s="105" t="s">
        <v>611</v>
      </c>
      <c r="B68" s="115" t="s">
        <v>44</v>
      </c>
      <c r="C68" s="115" t="s">
        <v>44</v>
      </c>
      <c r="D68" s="115" t="s">
        <v>29</v>
      </c>
      <c r="E68" s="63" t="s">
        <v>599</v>
      </c>
      <c r="F68" s="63"/>
      <c r="G68" s="63" t="s">
        <v>600</v>
      </c>
      <c r="H68" s="105"/>
      <c r="I68" s="97"/>
      <c r="J68" s="97"/>
      <c r="K68" s="105"/>
      <c r="L68" s="167" t="s">
        <v>601</v>
      </c>
      <c r="M68" s="111" t="s">
        <v>493</v>
      </c>
    </row>
    <row r="69" spans="1:13" s="58" customFormat="1" ht="28">
      <c r="A69" s="97" t="s">
        <v>612</v>
      </c>
      <c r="B69" s="111" t="s">
        <v>28</v>
      </c>
      <c r="C69" s="111"/>
      <c r="D69" s="111" t="s">
        <v>45</v>
      </c>
      <c r="E69" s="116" t="s">
        <v>613</v>
      </c>
      <c r="F69" s="31" t="s">
        <v>487</v>
      </c>
      <c r="G69" s="41"/>
      <c r="H69" s="97"/>
      <c r="I69" s="97"/>
      <c r="J69" s="97"/>
      <c r="K69" s="97"/>
      <c r="L69" s="161"/>
      <c r="M69" s="111" t="s">
        <v>493</v>
      </c>
    </row>
    <row r="70" spans="1:13" s="58" customFormat="1" ht="28">
      <c r="A70" s="97" t="s">
        <v>614</v>
      </c>
      <c r="B70" s="111" t="s">
        <v>28</v>
      </c>
      <c r="C70" s="111"/>
      <c r="D70" s="111" t="s">
        <v>45</v>
      </c>
      <c r="E70" s="41" t="s">
        <v>615</v>
      </c>
      <c r="F70" s="41"/>
      <c r="G70" s="41"/>
      <c r="H70" s="97"/>
      <c r="I70" s="97"/>
      <c r="J70" s="97"/>
      <c r="K70" s="97"/>
      <c r="L70" s="161"/>
      <c r="M70" s="111" t="s">
        <v>493</v>
      </c>
    </row>
    <row r="71" spans="1:13" s="58" customFormat="1" ht="28">
      <c r="A71" s="97" t="s">
        <v>616</v>
      </c>
      <c r="B71" s="111" t="s">
        <v>28</v>
      </c>
      <c r="C71" s="111"/>
      <c r="D71" s="111" t="s">
        <v>45</v>
      </c>
      <c r="E71" s="41" t="s">
        <v>617</v>
      </c>
      <c r="F71" s="41"/>
      <c r="G71" s="41"/>
      <c r="H71" s="97"/>
      <c r="I71" s="97"/>
      <c r="J71" s="97"/>
      <c r="K71" s="97"/>
      <c r="L71" s="161"/>
      <c r="M71" s="111" t="s">
        <v>493</v>
      </c>
    </row>
    <row r="72" spans="1:13" s="58" customFormat="1" ht="70" hidden="1">
      <c r="A72" s="103" t="s">
        <v>618</v>
      </c>
      <c r="B72" s="157"/>
      <c r="C72" s="157"/>
      <c r="D72" s="157"/>
      <c r="E72" s="150" t="s">
        <v>619</v>
      </c>
      <c r="F72" s="150"/>
      <c r="G72" s="150"/>
      <c r="H72" s="103"/>
      <c r="I72" s="97"/>
      <c r="J72" s="97"/>
      <c r="K72" s="103"/>
      <c r="L72" s="169" t="s">
        <v>620</v>
      </c>
      <c r="M72" s="111" t="s">
        <v>482</v>
      </c>
    </row>
    <row r="73" spans="1:13" s="58" customFormat="1" ht="28">
      <c r="A73" s="97" t="s">
        <v>621</v>
      </c>
      <c r="B73" s="111" t="s">
        <v>28</v>
      </c>
      <c r="C73" s="157" t="s">
        <v>44</v>
      </c>
      <c r="D73" s="111" t="s">
        <v>29</v>
      </c>
      <c r="E73" s="41" t="s">
        <v>622</v>
      </c>
      <c r="F73" s="41" t="s">
        <v>79</v>
      </c>
      <c r="G73" s="41" t="s">
        <v>623</v>
      </c>
      <c r="H73" s="97" t="s">
        <v>624</v>
      </c>
      <c r="I73" s="97"/>
      <c r="J73" s="97"/>
      <c r="K73" s="97"/>
      <c r="L73" s="161" t="s">
        <v>625</v>
      </c>
      <c r="M73" s="111" t="s">
        <v>493</v>
      </c>
    </row>
    <row r="74" spans="1:13" ht="82.5">
      <c r="A74" s="97" t="s">
        <v>626</v>
      </c>
      <c r="B74" s="5" t="s">
        <v>28</v>
      </c>
      <c r="C74" s="157" t="s">
        <v>44</v>
      </c>
      <c r="D74" s="5" t="s">
        <v>29</v>
      </c>
      <c r="E74" s="89" t="s">
        <v>627</v>
      </c>
      <c r="F74" s="31"/>
      <c r="G74" s="41" t="s">
        <v>628</v>
      </c>
      <c r="H74" s="97" t="s">
        <v>624</v>
      </c>
      <c r="I74" s="96"/>
      <c r="J74" s="96"/>
      <c r="K74" s="96"/>
      <c r="L74" s="162" t="s">
        <v>629</v>
      </c>
      <c r="M74" s="111" t="s">
        <v>493</v>
      </c>
    </row>
    <row r="75" spans="1:13" ht="28">
      <c r="A75" s="97" t="s">
        <v>630</v>
      </c>
      <c r="B75" s="5" t="s">
        <v>28</v>
      </c>
      <c r="C75" s="157" t="s">
        <v>44</v>
      </c>
      <c r="D75" s="5" t="s">
        <v>29</v>
      </c>
      <c r="E75" s="31" t="s">
        <v>631</v>
      </c>
      <c r="F75" s="41" t="s">
        <v>79</v>
      </c>
      <c r="G75" s="41" t="s">
        <v>632</v>
      </c>
      <c r="H75" s="97" t="s">
        <v>624</v>
      </c>
      <c r="I75" s="96"/>
      <c r="J75" s="96"/>
      <c r="K75" s="96"/>
      <c r="L75" s="162" t="s">
        <v>625</v>
      </c>
      <c r="M75" s="111" t="s">
        <v>493</v>
      </c>
    </row>
    <row r="76" spans="1:13" ht="28">
      <c r="A76" s="97" t="s">
        <v>633</v>
      </c>
      <c r="B76" s="5" t="s">
        <v>28</v>
      </c>
      <c r="C76" s="157" t="s">
        <v>44</v>
      </c>
      <c r="D76" s="5" t="s">
        <v>29</v>
      </c>
      <c r="E76" s="31" t="s">
        <v>631</v>
      </c>
      <c r="F76" s="31"/>
      <c r="G76" s="41" t="s">
        <v>634</v>
      </c>
      <c r="H76" s="97" t="s">
        <v>624</v>
      </c>
      <c r="I76" s="96"/>
      <c r="J76" s="96"/>
      <c r="K76" s="96"/>
      <c r="L76" s="162" t="s">
        <v>625</v>
      </c>
      <c r="M76" s="111" t="s">
        <v>493</v>
      </c>
    </row>
    <row r="77" spans="1:13" ht="28">
      <c r="A77" s="97" t="s">
        <v>635</v>
      </c>
      <c r="B77" s="5" t="s">
        <v>28</v>
      </c>
      <c r="C77" s="157" t="s">
        <v>44</v>
      </c>
      <c r="D77" s="5" t="s">
        <v>29</v>
      </c>
      <c r="E77" s="31" t="s">
        <v>636</v>
      </c>
      <c r="F77" s="31"/>
      <c r="G77" s="41" t="s">
        <v>623</v>
      </c>
      <c r="H77" s="97" t="s">
        <v>624</v>
      </c>
      <c r="I77" s="96"/>
      <c r="J77" s="96"/>
      <c r="K77" s="96"/>
      <c r="L77" s="162" t="s">
        <v>625</v>
      </c>
      <c r="M77" s="111" t="s">
        <v>493</v>
      </c>
    </row>
    <row r="78" spans="1:13" ht="28">
      <c r="A78" s="97" t="s">
        <v>637</v>
      </c>
      <c r="B78" s="5" t="s">
        <v>28</v>
      </c>
      <c r="C78" s="5"/>
      <c r="D78" s="5" t="s">
        <v>29</v>
      </c>
      <c r="E78" s="31" t="s">
        <v>638</v>
      </c>
      <c r="F78" s="31" t="s">
        <v>487</v>
      </c>
      <c r="G78" s="31" t="s">
        <v>639</v>
      </c>
      <c r="H78" s="96"/>
      <c r="I78" s="96"/>
      <c r="J78" s="96"/>
      <c r="K78" s="96"/>
      <c r="L78" s="162" t="s">
        <v>640</v>
      </c>
      <c r="M78" s="111" t="s">
        <v>493</v>
      </c>
    </row>
    <row r="79" spans="1:13" ht="28">
      <c r="A79" s="97" t="s">
        <v>641</v>
      </c>
      <c r="B79" s="5" t="s">
        <v>28</v>
      </c>
      <c r="C79" s="5"/>
      <c r="D79" s="5" t="s">
        <v>29</v>
      </c>
      <c r="E79" s="31" t="s">
        <v>642</v>
      </c>
      <c r="F79" s="31"/>
      <c r="G79" s="31" t="s">
        <v>639</v>
      </c>
      <c r="H79" s="96"/>
      <c r="I79" s="96"/>
      <c r="J79" s="96"/>
      <c r="K79" s="96"/>
      <c r="L79" s="162"/>
      <c r="M79" s="111" t="s">
        <v>493</v>
      </c>
    </row>
    <row r="80" spans="1:13" ht="28">
      <c r="A80" s="97" t="s">
        <v>643</v>
      </c>
      <c r="B80" s="5" t="s">
        <v>28</v>
      </c>
      <c r="C80" s="5"/>
      <c r="D80" s="5" t="s">
        <v>29</v>
      </c>
      <c r="E80" s="31" t="s">
        <v>644</v>
      </c>
      <c r="F80" s="31"/>
      <c r="G80" s="31" t="s">
        <v>639</v>
      </c>
      <c r="H80" s="96"/>
      <c r="I80" s="96"/>
      <c r="J80" s="96"/>
      <c r="K80" s="96"/>
      <c r="L80" s="162"/>
      <c r="M80" s="111" t="s">
        <v>493</v>
      </c>
    </row>
    <row r="81" spans="1:13" ht="42">
      <c r="A81" s="97" t="s">
        <v>645</v>
      </c>
      <c r="B81" s="5" t="s">
        <v>28</v>
      </c>
      <c r="C81" s="5"/>
      <c r="D81" s="5" t="s">
        <v>29</v>
      </c>
      <c r="E81" s="31" t="s">
        <v>646</v>
      </c>
      <c r="F81" s="31"/>
      <c r="G81" s="31" t="s">
        <v>639</v>
      </c>
      <c r="H81" s="96"/>
      <c r="I81" s="96"/>
      <c r="J81" s="96"/>
      <c r="K81" s="96"/>
      <c r="L81" s="162"/>
      <c r="M81" s="111" t="s">
        <v>493</v>
      </c>
    </row>
    <row r="82" spans="1:13" ht="28">
      <c r="A82" s="97" t="s">
        <v>647</v>
      </c>
      <c r="B82" s="5" t="s">
        <v>28</v>
      </c>
      <c r="C82" s="5"/>
      <c r="D82" s="5" t="s">
        <v>45</v>
      </c>
      <c r="E82" s="31" t="s">
        <v>648</v>
      </c>
      <c r="F82" s="31"/>
      <c r="G82" s="31" t="s">
        <v>639</v>
      </c>
      <c r="H82" s="96"/>
      <c r="I82" s="96"/>
      <c r="J82" s="96"/>
      <c r="K82" s="96"/>
      <c r="L82" s="162" t="s">
        <v>649</v>
      </c>
      <c r="M82" s="111" t="s">
        <v>493</v>
      </c>
    </row>
    <row r="83" spans="1:13" ht="28">
      <c r="A83" s="97" t="s">
        <v>650</v>
      </c>
      <c r="B83" s="5" t="s">
        <v>28</v>
      </c>
      <c r="C83" s="5"/>
      <c r="D83" s="5" t="s">
        <v>45</v>
      </c>
      <c r="E83" s="31" t="s">
        <v>651</v>
      </c>
      <c r="F83" s="31"/>
      <c r="G83" s="31" t="s">
        <v>639</v>
      </c>
      <c r="H83" s="96"/>
      <c r="I83" s="96"/>
      <c r="J83" s="96"/>
      <c r="K83" s="96"/>
      <c r="L83" s="162"/>
      <c r="M83" s="111" t="s">
        <v>493</v>
      </c>
    </row>
    <row r="84" spans="1:13" ht="28">
      <c r="A84" s="97" t="s">
        <v>652</v>
      </c>
      <c r="B84" s="5" t="s">
        <v>28</v>
      </c>
      <c r="C84" s="5"/>
      <c r="D84" s="5" t="s">
        <v>45</v>
      </c>
      <c r="E84" s="31" t="s">
        <v>653</v>
      </c>
      <c r="F84" s="31"/>
      <c r="G84" s="31" t="s">
        <v>639</v>
      </c>
      <c r="H84" s="96"/>
      <c r="I84" s="96"/>
      <c r="J84" s="96"/>
      <c r="K84" s="96"/>
      <c r="L84" s="162"/>
      <c r="M84" s="111" t="s">
        <v>493</v>
      </c>
    </row>
    <row r="85" spans="1:13" ht="28">
      <c r="A85" s="97" t="s">
        <v>654</v>
      </c>
      <c r="B85" s="5" t="s">
        <v>28</v>
      </c>
      <c r="C85" s="5"/>
      <c r="D85" s="5" t="s">
        <v>45</v>
      </c>
      <c r="E85" s="31" t="s">
        <v>655</v>
      </c>
      <c r="F85" s="31"/>
      <c r="G85" s="31" t="s">
        <v>639</v>
      </c>
      <c r="H85" s="96"/>
      <c r="I85" s="96"/>
      <c r="J85" s="96"/>
      <c r="K85" s="96"/>
      <c r="L85" s="162"/>
      <c r="M85" s="111" t="s">
        <v>493</v>
      </c>
    </row>
    <row r="86" spans="1:13" ht="28" hidden="1">
      <c r="A86" s="110" t="s">
        <v>656</v>
      </c>
      <c r="B86" s="138"/>
      <c r="C86" s="138"/>
      <c r="D86" s="138"/>
      <c r="E86" s="140"/>
      <c r="F86" s="140"/>
      <c r="G86" s="140"/>
      <c r="H86" s="139"/>
      <c r="I86" s="139"/>
      <c r="J86" s="139"/>
      <c r="K86" s="139"/>
      <c r="L86" s="163" t="s">
        <v>657</v>
      </c>
      <c r="M86" s="5" t="s">
        <v>482</v>
      </c>
    </row>
    <row r="87" spans="1:13" ht="28">
      <c r="A87" s="97" t="s">
        <v>658</v>
      </c>
      <c r="B87" s="5" t="s">
        <v>28</v>
      </c>
      <c r="C87" s="5"/>
      <c r="D87" s="5" t="s">
        <v>45</v>
      </c>
      <c r="E87" s="31" t="s">
        <v>659</v>
      </c>
      <c r="F87" s="31"/>
      <c r="G87" s="31" t="s">
        <v>660</v>
      </c>
      <c r="H87" s="96"/>
      <c r="I87" s="96"/>
      <c r="J87" s="96"/>
      <c r="K87" s="96"/>
      <c r="L87" s="162" t="s">
        <v>661</v>
      </c>
      <c r="M87" s="111" t="s">
        <v>493</v>
      </c>
    </row>
    <row r="88" spans="1:13" ht="28">
      <c r="A88" s="97" t="s">
        <v>662</v>
      </c>
      <c r="B88" s="5" t="s">
        <v>28</v>
      </c>
      <c r="C88" s="5"/>
      <c r="D88" s="5" t="s">
        <v>45</v>
      </c>
      <c r="E88" s="31" t="s">
        <v>663</v>
      </c>
      <c r="F88" s="31"/>
      <c r="G88" s="31" t="s">
        <v>660</v>
      </c>
      <c r="H88" s="96"/>
      <c r="I88" s="96"/>
      <c r="J88" s="96"/>
      <c r="K88" s="96"/>
      <c r="L88" s="162" t="s">
        <v>661</v>
      </c>
      <c r="M88" s="111" t="s">
        <v>493</v>
      </c>
    </row>
    <row r="89" spans="1:13" ht="28">
      <c r="A89" s="97" t="s">
        <v>664</v>
      </c>
      <c r="B89" s="5" t="s">
        <v>28</v>
      </c>
      <c r="C89" s="5"/>
      <c r="D89" s="5" t="s">
        <v>45</v>
      </c>
      <c r="E89" s="31" t="s">
        <v>665</v>
      </c>
      <c r="F89" s="31"/>
      <c r="G89" s="31" t="s">
        <v>660</v>
      </c>
      <c r="H89" s="96"/>
      <c r="I89" s="96"/>
      <c r="J89" s="96"/>
      <c r="K89" s="96"/>
      <c r="L89" s="162" t="s">
        <v>661</v>
      </c>
      <c r="M89" s="111" t="s">
        <v>493</v>
      </c>
    </row>
    <row r="90" spans="1:13" ht="56">
      <c r="A90" s="97" t="s">
        <v>666</v>
      </c>
      <c r="B90" s="5" t="s">
        <v>28</v>
      </c>
      <c r="C90" s="5"/>
      <c r="D90" s="5" t="s">
        <v>45</v>
      </c>
      <c r="E90" s="31" t="s">
        <v>667</v>
      </c>
      <c r="F90" s="31"/>
      <c r="G90" s="31" t="s">
        <v>660</v>
      </c>
      <c r="H90" s="96"/>
      <c r="I90" s="96"/>
      <c r="J90" s="96"/>
      <c r="K90" s="96"/>
      <c r="L90" s="162" t="s">
        <v>661</v>
      </c>
      <c r="M90" s="111" t="s">
        <v>493</v>
      </c>
    </row>
    <row r="91" spans="1:13" ht="42">
      <c r="A91" s="97" t="s">
        <v>668</v>
      </c>
      <c r="B91" s="5" t="s">
        <v>28</v>
      </c>
      <c r="C91" s="5"/>
      <c r="D91" s="5" t="s">
        <v>45</v>
      </c>
      <c r="E91" s="31"/>
      <c r="F91" s="31"/>
      <c r="G91" s="31" t="s">
        <v>660</v>
      </c>
      <c r="H91" s="96"/>
      <c r="I91" s="96"/>
      <c r="J91" s="96"/>
      <c r="K91" s="96"/>
      <c r="L91" s="162" t="s">
        <v>669</v>
      </c>
      <c r="M91" s="111" t="s">
        <v>493</v>
      </c>
    </row>
    <row r="92" spans="1:13" ht="42">
      <c r="A92" s="97" t="s">
        <v>670</v>
      </c>
      <c r="B92" s="5" t="s">
        <v>28</v>
      </c>
      <c r="C92" s="5"/>
      <c r="D92" s="5" t="s">
        <v>45</v>
      </c>
      <c r="E92" s="31"/>
      <c r="F92" s="31"/>
      <c r="G92" s="31" t="s">
        <v>660</v>
      </c>
      <c r="H92" s="96"/>
      <c r="I92" s="96"/>
      <c r="J92" s="96"/>
      <c r="K92" s="96"/>
      <c r="L92" s="162" t="s">
        <v>669</v>
      </c>
      <c r="M92" s="111" t="s">
        <v>493</v>
      </c>
    </row>
    <row r="93" spans="1:13" ht="42">
      <c r="A93" s="105" t="s">
        <v>671</v>
      </c>
      <c r="B93" s="92" t="s">
        <v>44</v>
      </c>
      <c r="C93" s="92" t="s">
        <v>44</v>
      </c>
      <c r="D93" s="92" t="s">
        <v>45</v>
      </c>
      <c r="E93" s="106" t="s">
        <v>672</v>
      </c>
      <c r="F93" s="106"/>
      <c r="G93" s="106" t="s">
        <v>673</v>
      </c>
      <c r="H93" s="95"/>
      <c r="I93" s="95"/>
      <c r="J93" s="95"/>
      <c r="K93" s="95"/>
      <c r="L93" s="168" t="s">
        <v>674</v>
      </c>
      <c r="M93" s="111" t="s">
        <v>493</v>
      </c>
    </row>
    <row r="94" spans="1:13">
      <c r="A94" s="105" t="s">
        <v>675</v>
      </c>
      <c r="B94" s="92" t="s">
        <v>44</v>
      </c>
      <c r="C94" s="92" t="s">
        <v>44</v>
      </c>
      <c r="D94" s="92" t="s">
        <v>45</v>
      </c>
      <c r="E94" s="106"/>
      <c r="F94" s="106"/>
      <c r="G94" s="106"/>
      <c r="H94" s="95"/>
      <c r="I94" s="95"/>
      <c r="J94" s="95"/>
      <c r="K94" s="95"/>
      <c r="L94" s="168"/>
      <c r="M94" s="111" t="s">
        <v>493</v>
      </c>
    </row>
    <row r="95" spans="1:13" ht="98">
      <c r="A95" s="105" t="s">
        <v>676</v>
      </c>
      <c r="B95" s="92" t="s">
        <v>44</v>
      </c>
      <c r="C95" s="92" t="s">
        <v>44</v>
      </c>
      <c r="D95" s="92" t="s">
        <v>45</v>
      </c>
      <c r="E95" s="106" t="s">
        <v>677</v>
      </c>
      <c r="F95" s="106"/>
      <c r="G95" s="106"/>
      <c r="H95" s="95"/>
      <c r="I95" s="95"/>
      <c r="J95" s="95"/>
      <c r="K95" s="95"/>
      <c r="L95" s="168" t="s">
        <v>678</v>
      </c>
      <c r="M95" s="111" t="s">
        <v>493</v>
      </c>
    </row>
    <row r="96" spans="1:13" ht="28">
      <c r="A96" s="97" t="s">
        <v>679</v>
      </c>
      <c r="B96" s="5" t="s">
        <v>28</v>
      </c>
      <c r="C96" s="5"/>
      <c r="D96" s="5" t="s">
        <v>29</v>
      </c>
      <c r="E96" s="31" t="s">
        <v>680</v>
      </c>
      <c r="F96" s="31" t="s">
        <v>681</v>
      </c>
      <c r="G96" s="31" t="s">
        <v>682</v>
      </c>
      <c r="H96" s="96"/>
      <c r="I96" s="96"/>
      <c r="J96" s="96"/>
      <c r="K96" s="96"/>
      <c r="L96" s="162"/>
      <c r="M96" s="111" t="s">
        <v>493</v>
      </c>
    </row>
    <row r="97" spans="1:13" ht="28">
      <c r="A97" s="97" t="s">
        <v>683</v>
      </c>
      <c r="B97" s="5" t="s">
        <v>28</v>
      </c>
      <c r="C97" s="147" t="s">
        <v>44</v>
      </c>
      <c r="D97" s="5" t="s">
        <v>29</v>
      </c>
      <c r="E97" s="31" t="s">
        <v>684</v>
      </c>
      <c r="F97" s="31" t="s">
        <v>685</v>
      </c>
      <c r="G97" s="31" t="s">
        <v>686</v>
      </c>
      <c r="H97" s="96"/>
      <c r="I97" s="96"/>
      <c r="J97" s="96"/>
      <c r="K97" s="96"/>
      <c r="L97" s="162"/>
      <c r="M97" s="111" t="s">
        <v>493</v>
      </c>
    </row>
    <row r="98" spans="1:13">
      <c r="A98" s="97" t="s">
        <v>687</v>
      </c>
      <c r="B98" s="5" t="s">
        <v>28</v>
      </c>
      <c r="C98" s="5"/>
      <c r="D98" s="5" t="s">
        <v>45</v>
      </c>
      <c r="E98" s="31"/>
      <c r="F98" s="31"/>
      <c r="G98" s="31"/>
      <c r="H98" s="96"/>
      <c r="I98" s="96"/>
      <c r="J98" s="96"/>
      <c r="K98" s="96"/>
      <c r="L98" s="162"/>
      <c r="M98" s="111" t="s">
        <v>493</v>
      </c>
    </row>
    <row r="99" spans="1:13" ht="28">
      <c r="A99" s="97" t="s">
        <v>688</v>
      </c>
      <c r="B99" s="5"/>
      <c r="C99" s="5"/>
      <c r="D99" s="5"/>
      <c r="E99" s="31" t="s">
        <v>689</v>
      </c>
      <c r="F99" s="31"/>
      <c r="G99" s="31"/>
      <c r="H99" s="96"/>
      <c r="I99" s="96"/>
      <c r="J99" s="96"/>
      <c r="K99" s="96"/>
      <c r="L99" s="18" t="s">
        <v>690</v>
      </c>
      <c r="M99" s="111" t="s">
        <v>493</v>
      </c>
    </row>
    <row r="100" spans="1:13" ht="42">
      <c r="A100" s="97" t="s">
        <v>691</v>
      </c>
      <c r="B100" s="5" t="s">
        <v>28</v>
      </c>
      <c r="C100" s="147" t="s">
        <v>44</v>
      </c>
      <c r="D100" s="5" t="s">
        <v>29</v>
      </c>
      <c r="E100" s="31" t="s">
        <v>692</v>
      </c>
      <c r="F100" s="31" t="s">
        <v>693</v>
      </c>
      <c r="G100" s="31" t="s">
        <v>694</v>
      </c>
      <c r="H100" s="96"/>
      <c r="I100" s="96"/>
      <c r="J100" s="96"/>
      <c r="K100" s="96"/>
      <c r="L100" s="162"/>
      <c r="M100" s="111" t="s">
        <v>493</v>
      </c>
    </row>
    <row r="101" spans="1:13" ht="42">
      <c r="A101" s="97" t="s">
        <v>695</v>
      </c>
      <c r="B101" s="5" t="s">
        <v>28</v>
      </c>
      <c r="C101" s="147" t="s">
        <v>44</v>
      </c>
      <c r="D101" s="5" t="s">
        <v>29</v>
      </c>
      <c r="E101" s="31" t="s">
        <v>696</v>
      </c>
      <c r="F101" s="31" t="s">
        <v>693</v>
      </c>
      <c r="G101" s="31" t="s">
        <v>697</v>
      </c>
      <c r="H101" s="96"/>
      <c r="I101" s="96"/>
      <c r="J101" s="96"/>
      <c r="K101" s="96"/>
      <c r="L101" s="162"/>
      <c r="M101" s="111" t="s">
        <v>493</v>
      </c>
    </row>
    <row r="102" spans="1:13" ht="42">
      <c r="A102" s="97" t="s">
        <v>698</v>
      </c>
      <c r="B102" s="5" t="s">
        <v>28</v>
      </c>
      <c r="C102" s="147" t="s">
        <v>44</v>
      </c>
      <c r="D102" s="5" t="s">
        <v>29</v>
      </c>
      <c r="E102" s="31" t="s">
        <v>699</v>
      </c>
      <c r="F102" s="31" t="s">
        <v>700</v>
      </c>
      <c r="G102" s="31" t="s">
        <v>701</v>
      </c>
      <c r="H102" s="96"/>
      <c r="I102" s="96"/>
      <c r="J102" s="96"/>
      <c r="K102" s="96"/>
      <c r="L102" s="162"/>
      <c r="M102" s="111" t="s">
        <v>493</v>
      </c>
    </row>
    <row r="103" spans="1:13" ht="42">
      <c r="A103" s="97" t="s">
        <v>702</v>
      </c>
      <c r="B103" s="5" t="s">
        <v>28</v>
      </c>
      <c r="C103" s="5"/>
      <c r="D103" s="5" t="s">
        <v>29</v>
      </c>
      <c r="E103" s="31" t="s">
        <v>703</v>
      </c>
      <c r="F103" s="31" t="s">
        <v>704</v>
      </c>
      <c r="G103" s="31" t="s">
        <v>701</v>
      </c>
      <c r="H103" s="96"/>
      <c r="I103" s="96"/>
      <c r="J103" s="96"/>
      <c r="K103" s="96"/>
      <c r="L103" s="162"/>
      <c r="M103" s="111" t="s">
        <v>493</v>
      </c>
    </row>
    <row r="104" spans="1:13" ht="28">
      <c r="A104" s="97" t="s">
        <v>705</v>
      </c>
      <c r="B104" s="5" t="s">
        <v>28</v>
      </c>
      <c r="C104" s="5"/>
      <c r="D104" s="5" t="s">
        <v>29</v>
      </c>
      <c r="E104" s="31" t="s">
        <v>706</v>
      </c>
      <c r="F104" s="31" t="s">
        <v>707</v>
      </c>
      <c r="G104" s="31" t="s">
        <v>708</v>
      </c>
      <c r="H104" s="96"/>
      <c r="I104" s="96"/>
      <c r="J104" s="96"/>
      <c r="K104" s="96"/>
      <c r="L104" s="162"/>
      <c r="M104" s="111" t="s">
        <v>493</v>
      </c>
    </row>
    <row r="105" spans="1:13">
      <c r="A105" s="97" t="s">
        <v>709</v>
      </c>
      <c r="B105" s="5" t="s">
        <v>28</v>
      </c>
      <c r="C105" s="5"/>
      <c r="D105" s="5" t="s">
        <v>29</v>
      </c>
      <c r="E105" s="31"/>
      <c r="F105" s="31" t="s">
        <v>710</v>
      </c>
      <c r="G105" s="31" t="s">
        <v>711</v>
      </c>
      <c r="H105" s="96"/>
      <c r="I105" s="96"/>
      <c r="J105" s="96"/>
      <c r="K105" s="96"/>
      <c r="L105" s="162"/>
      <c r="M105" s="111" t="s">
        <v>493</v>
      </c>
    </row>
    <row r="106" spans="1:13" ht="28">
      <c r="A106" s="97" t="s">
        <v>712</v>
      </c>
      <c r="B106" s="5" t="s">
        <v>28</v>
      </c>
      <c r="C106" s="5"/>
      <c r="D106" s="5" t="s">
        <v>29</v>
      </c>
      <c r="E106" s="31" t="s">
        <v>713</v>
      </c>
      <c r="F106" s="31" t="s">
        <v>714</v>
      </c>
      <c r="G106" s="31" t="s">
        <v>715</v>
      </c>
      <c r="H106" s="96"/>
      <c r="I106" s="96"/>
      <c r="J106" s="96"/>
      <c r="K106" s="96"/>
      <c r="L106" s="162" t="s">
        <v>716</v>
      </c>
      <c r="M106" s="111" t="s">
        <v>493</v>
      </c>
    </row>
    <row r="107" spans="1:13" ht="28">
      <c r="A107" s="97" t="s">
        <v>717</v>
      </c>
      <c r="B107" s="5" t="s">
        <v>28</v>
      </c>
      <c r="C107" s="5"/>
      <c r="D107" s="5" t="s">
        <v>29</v>
      </c>
      <c r="E107" s="31" t="s">
        <v>718</v>
      </c>
      <c r="F107" s="31" t="s">
        <v>714</v>
      </c>
      <c r="G107" s="31" t="s">
        <v>719</v>
      </c>
      <c r="H107" s="96"/>
      <c r="I107" s="96"/>
      <c r="J107" s="96"/>
      <c r="K107" s="96"/>
      <c r="L107" s="162" t="s">
        <v>716</v>
      </c>
      <c r="M107" s="111" t="s">
        <v>493</v>
      </c>
    </row>
    <row r="108" spans="1:13" ht="28">
      <c r="A108" s="97" t="s">
        <v>720</v>
      </c>
      <c r="B108" s="5" t="s">
        <v>28</v>
      </c>
      <c r="C108" s="5"/>
      <c r="D108" s="5" t="s">
        <v>29</v>
      </c>
      <c r="E108" s="31" t="s">
        <v>721</v>
      </c>
      <c r="F108" s="31" t="s">
        <v>115</v>
      </c>
      <c r="G108" s="31" t="s">
        <v>720</v>
      </c>
      <c r="H108" s="96"/>
      <c r="I108" s="96"/>
      <c r="J108" s="96"/>
      <c r="K108" s="96"/>
      <c r="L108" s="162" t="s">
        <v>722</v>
      </c>
      <c r="M108" s="111" t="s">
        <v>493</v>
      </c>
    </row>
    <row r="109" spans="1:13" ht="42">
      <c r="A109" s="97" t="s">
        <v>723</v>
      </c>
      <c r="B109" s="5" t="s">
        <v>28</v>
      </c>
      <c r="C109" s="5"/>
      <c r="D109" s="5" t="s">
        <v>29</v>
      </c>
      <c r="E109" s="31" t="s">
        <v>724</v>
      </c>
      <c r="F109" s="31" t="s">
        <v>115</v>
      </c>
      <c r="G109" s="31" t="s">
        <v>725</v>
      </c>
      <c r="H109" s="96"/>
      <c r="I109" s="96"/>
      <c r="J109" s="96"/>
      <c r="K109" s="96"/>
      <c r="L109" s="162" t="s">
        <v>722</v>
      </c>
      <c r="M109" s="111" t="s">
        <v>493</v>
      </c>
    </row>
    <row r="110" spans="1:13" ht="28">
      <c r="A110" s="97" t="s">
        <v>726</v>
      </c>
      <c r="B110" s="5" t="s">
        <v>28</v>
      </c>
      <c r="C110" s="5"/>
      <c r="D110" s="5" t="s">
        <v>29</v>
      </c>
      <c r="E110" s="31" t="s">
        <v>727</v>
      </c>
      <c r="F110" s="31" t="s">
        <v>115</v>
      </c>
      <c r="G110" s="31" t="s">
        <v>728</v>
      </c>
      <c r="H110" s="96"/>
      <c r="I110" s="96"/>
      <c r="J110" s="96"/>
      <c r="K110" s="96"/>
      <c r="L110" s="162" t="s">
        <v>722</v>
      </c>
      <c r="M110" s="111" t="s">
        <v>493</v>
      </c>
    </row>
    <row r="111" spans="1:13" ht="28">
      <c r="A111" s="105" t="s">
        <v>729</v>
      </c>
      <c r="B111" s="92" t="s">
        <v>44</v>
      </c>
      <c r="C111" s="92" t="s">
        <v>44</v>
      </c>
      <c r="D111" s="92" t="s">
        <v>39</v>
      </c>
      <c r="E111" s="106" t="s">
        <v>730</v>
      </c>
      <c r="F111" s="106" t="s">
        <v>731</v>
      </c>
      <c r="G111" s="106" t="s">
        <v>732</v>
      </c>
      <c r="H111" s="95"/>
      <c r="I111" s="95"/>
      <c r="J111" s="95"/>
      <c r="K111" s="95"/>
      <c r="L111" s="168"/>
      <c r="M111" s="111" t="s">
        <v>493</v>
      </c>
    </row>
    <row r="112" spans="1:13" ht="42">
      <c r="A112" s="97" t="s">
        <v>733</v>
      </c>
      <c r="B112" s="5" t="s">
        <v>28</v>
      </c>
      <c r="C112" s="5"/>
      <c r="D112" s="5" t="s">
        <v>29</v>
      </c>
      <c r="E112" s="31" t="s">
        <v>734</v>
      </c>
      <c r="F112" s="31" t="s">
        <v>710</v>
      </c>
      <c r="G112" s="31" t="s">
        <v>735</v>
      </c>
      <c r="H112" s="96"/>
      <c r="I112" s="96"/>
      <c r="J112" s="96"/>
      <c r="K112" s="96"/>
      <c r="L112" s="162"/>
      <c r="M112" s="111" t="s">
        <v>493</v>
      </c>
    </row>
    <row r="113" spans="1:13" ht="28">
      <c r="A113" s="97" t="s">
        <v>736</v>
      </c>
      <c r="B113" s="5" t="s">
        <v>28</v>
      </c>
      <c r="C113" s="5"/>
      <c r="D113" s="5" t="s">
        <v>29</v>
      </c>
      <c r="E113" s="31" t="s">
        <v>737</v>
      </c>
      <c r="F113" s="31" t="s">
        <v>115</v>
      </c>
      <c r="G113" s="31" t="s">
        <v>738</v>
      </c>
      <c r="H113" s="96"/>
      <c r="I113" s="96"/>
      <c r="J113" s="96"/>
      <c r="K113" s="96"/>
      <c r="L113" s="162" t="s">
        <v>739</v>
      </c>
      <c r="M113" s="111" t="s">
        <v>493</v>
      </c>
    </row>
    <row r="114" spans="1:13" ht="28">
      <c r="A114" s="97" t="s">
        <v>740</v>
      </c>
      <c r="B114" s="5" t="s">
        <v>28</v>
      </c>
      <c r="C114" s="5"/>
      <c r="D114" s="5" t="s">
        <v>29</v>
      </c>
      <c r="E114" s="31" t="s">
        <v>741</v>
      </c>
      <c r="F114" s="31" t="s">
        <v>115</v>
      </c>
      <c r="G114" s="31" t="s">
        <v>742</v>
      </c>
      <c r="H114" s="96"/>
      <c r="I114" s="96"/>
      <c r="J114" s="96"/>
      <c r="K114" s="96"/>
      <c r="L114" s="162" t="s">
        <v>739</v>
      </c>
      <c r="M114" s="111" t="s">
        <v>493</v>
      </c>
    </row>
    <row r="115" spans="1:13" ht="28">
      <c r="A115" s="97" t="s">
        <v>743</v>
      </c>
      <c r="B115" s="5" t="s">
        <v>28</v>
      </c>
      <c r="C115" s="147" t="s">
        <v>44</v>
      </c>
      <c r="D115" s="5" t="s">
        <v>29</v>
      </c>
      <c r="E115" s="31" t="s">
        <v>741</v>
      </c>
      <c r="F115" s="31" t="s">
        <v>115</v>
      </c>
      <c r="G115" s="31" t="s">
        <v>744</v>
      </c>
      <c r="H115" s="96"/>
      <c r="I115" s="96"/>
      <c r="J115" s="96"/>
      <c r="K115" s="96"/>
      <c r="L115" s="162" t="s">
        <v>739</v>
      </c>
      <c r="M115" s="111" t="s">
        <v>493</v>
      </c>
    </row>
    <row r="116" spans="1:13" ht="28">
      <c r="A116" s="97" t="s">
        <v>745</v>
      </c>
      <c r="B116" s="5" t="s">
        <v>28</v>
      </c>
      <c r="C116" s="5"/>
      <c r="D116" s="5" t="s">
        <v>29</v>
      </c>
      <c r="E116" s="31" t="s">
        <v>741</v>
      </c>
      <c r="F116" s="31" t="s">
        <v>115</v>
      </c>
      <c r="G116" s="31" t="s">
        <v>746</v>
      </c>
      <c r="H116" s="96"/>
      <c r="I116" s="96"/>
      <c r="J116" s="96"/>
      <c r="K116" s="96"/>
      <c r="L116" s="162" t="s">
        <v>739</v>
      </c>
      <c r="M116" s="111" t="s">
        <v>493</v>
      </c>
    </row>
    <row r="117" spans="1:13" ht="28">
      <c r="A117" s="105" t="s">
        <v>747</v>
      </c>
      <c r="B117" s="92" t="s">
        <v>44</v>
      </c>
      <c r="C117" s="92" t="s">
        <v>44</v>
      </c>
      <c r="D117" s="92" t="s">
        <v>29</v>
      </c>
      <c r="E117" s="106" t="s">
        <v>741</v>
      </c>
      <c r="F117" s="106" t="s">
        <v>115</v>
      </c>
      <c r="G117" s="106" t="s">
        <v>748</v>
      </c>
      <c r="H117" s="95"/>
      <c r="I117" s="95"/>
      <c r="J117" s="95"/>
      <c r="K117" s="95"/>
      <c r="L117" s="168" t="s">
        <v>739</v>
      </c>
      <c r="M117" s="111" t="s">
        <v>493</v>
      </c>
    </row>
    <row r="118" spans="1:13" ht="28">
      <c r="A118" s="97" t="s">
        <v>749</v>
      </c>
      <c r="B118" s="5" t="s">
        <v>28</v>
      </c>
      <c r="C118" s="5"/>
      <c r="D118" s="5" t="s">
        <v>29</v>
      </c>
      <c r="E118" s="31" t="s">
        <v>741</v>
      </c>
      <c r="F118" s="31" t="s">
        <v>115</v>
      </c>
      <c r="G118" s="31" t="s">
        <v>750</v>
      </c>
      <c r="H118" s="96"/>
      <c r="I118" s="96"/>
      <c r="J118" s="96"/>
      <c r="K118" s="96"/>
      <c r="L118" s="162" t="s">
        <v>739</v>
      </c>
      <c r="M118" s="111" t="s">
        <v>493</v>
      </c>
    </row>
    <row r="119" spans="1:13" ht="28">
      <c r="A119" s="97" t="s">
        <v>751</v>
      </c>
      <c r="B119" s="5" t="s">
        <v>28</v>
      </c>
      <c r="C119" s="147" t="s">
        <v>44</v>
      </c>
      <c r="D119" s="5" t="s">
        <v>29</v>
      </c>
      <c r="E119" s="31" t="s">
        <v>741</v>
      </c>
      <c r="F119" s="31" t="s">
        <v>115</v>
      </c>
      <c r="G119" s="31" t="s">
        <v>752</v>
      </c>
      <c r="H119" s="96"/>
      <c r="I119" s="96"/>
      <c r="J119" s="96"/>
      <c r="K119" s="96"/>
      <c r="L119" s="162" t="s">
        <v>739</v>
      </c>
      <c r="M119" s="111" t="s">
        <v>493</v>
      </c>
    </row>
    <row r="120" spans="1:13" ht="84">
      <c r="A120" s="97" t="s">
        <v>753</v>
      </c>
      <c r="B120" s="5" t="s">
        <v>28</v>
      </c>
      <c r="C120" s="5"/>
      <c r="D120" s="5" t="s">
        <v>29</v>
      </c>
      <c r="E120" s="31" t="s">
        <v>754</v>
      </c>
      <c r="F120" s="31" t="s">
        <v>755</v>
      </c>
      <c r="G120" s="31" t="s">
        <v>756</v>
      </c>
      <c r="H120" s="96"/>
      <c r="I120" s="96"/>
      <c r="J120" s="96"/>
      <c r="K120" s="96"/>
      <c r="L120" s="162" t="s">
        <v>757</v>
      </c>
      <c r="M120" s="111" t="s">
        <v>493</v>
      </c>
    </row>
    <row r="121" spans="1:13" ht="42">
      <c r="A121" s="97" t="s">
        <v>758</v>
      </c>
      <c r="B121" s="5" t="s">
        <v>28</v>
      </c>
      <c r="C121" s="5"/>
      <c r="D121" s="5" t="s">
        <v>39</v>
      </c>
      <c r="E121" s="116" t="s">
        <v>759</v>
      </c>
      <c r="F121" s="31" t="s">
        <v>760</v>
      </c>
      <c r="G121" s="31"/>
      <c r="H121" s="96"/>
      <c r="I121" s="96"/>
      <c r="J121" s="96"/>
      <c r="K121" s="96"/>
      <c r="L121" s="162"/>
      <c r="M121" s="111" t="s">
        <v>493</v>
      </c>
    </row>
    <row r="122" spans="1:13" ht="28">
      <c r="A122" s="97" t="s">
        <v>761</v>
      </c>
      <c r="B122" s="5" t="s">
        <v>28</v>
      </c>
      <c r="C122" s="5"/>
      <c r="D122" s="5" t="s">
        <v>29</v>
      </c>
      <c r="E122" s="31" t="s">
        <v>762</v>
      </c>
      <c r="F122" s="31" t="s">
        <v>714</v>
      </c>
      <c r="G122" s="31" t="s">
        <v>763</v>
      </c>
      <c r="H122" s="96"/>
      <c r="I122" s="96"/>
      <c r="J122" s="96"/>
      <c r="K122" s="96"/>
      <c r="L122" s="162" t="s">
        <v>764</v>
      </c>
      <c r="M122" s="111" t="s">
        <v>493</v>
      </c>
    </row>
    <row r="123" spans="1:13" ht="70">
      <c r="A123" s="97" t="s">
        <v>765</v>
      </c>
      <c r="B123" s="5" t="s">
        <v>28</v>
      </c>
      <c r="C123" s="147" t="s">
        <v>44</v>
      </c>
      <c r="D123" s="5" t="s">
        <v>45</v>
      </c>
      <c r="E123" s="31" t="s">
        <v>766</v>
      </c>
      <c r="F123" s="31" t="s">
        <v>710</v>
      </c>
      <c r="G123" s="31" t="s">
        <v>767</v>
      </c>
      <c r="H123" s="96"/>
      <c r="I123" s="96"/>
      <c r="J123" s="96"/>
      <c r="K123" s="96"/>
      <c r="L123" s="162"/>
      <c r="M123" s="111" t="s">
        <v>493</v>
      </c>
    </row>
    <row r="124" spans="1:13" ht="28">
      <c r="A124" s="105" t="s">
        <v>768</v>
      </c>
      <c r="B124" s="92" t="s">
        <v>44</v>
      </c>
      <c r="C124" s="92" t="s">
        <v>44</v>
      </c>
      <c r="D124" s="92" t="s">
        <v>39</v>
      </c>
      <c r="E124" s="106" t="s">
        <v>769</v>
      </c>
      <c r="F124" s="106" t="s">
        <v>770</v>
      </c>
      <c r="G124" s="106" t="s">
        <v>771</v>
      </c>
      <c r="H124" s="95"/>
      <c r="I124" s="96"/>
      <c r="J124" s="96"/>
      <c r="K124" s="95"/>
      <c r="L124" s="168"/>
      <c r="M124" s="111" t="s">
        <v>493</v>
      </c>
    </row>
    <row r="125" spans="1:13" ht="56">
      <c r="A125" s="97" t="s">
        <v>772</v>
      </c>
      <c r="B125" s="5" t="s">
        <v>28</v>
      </c>
      <c r="C125" s="5"/>
      <c r="D125" s="5" t="s">
        <v>29</v>
      </c>
      <c r="E125" s="31" t="s">
        <v>773</v>
      </c>
      <c r="F125" s="31" t="s">
        <v>710</v>
      </c>
      <c r="G125" s="31" t="s">
        <v>774</v>
      </c>
      <c r="H125" s="96"/>
      <c r="I125" s="96"/>
      <c r="J125" s="96"/>
      <c r="K125" s="96"/>
      <c r="L125" s="162"/>
      <c r="M125" s="111" t="s">
        <v>493</v>
      </c>
    </row>
    <row r="126" spans="1:13" ht="28">
      <c r="A126" s="97" t="s">
        <v>775</v>
      </c>
      <c r="B126" s="5" t="s">
        <v>28</v>
      </c>
      <c r="C126" s="147" t="s">
        <v>44</v>
      </c>
      <c r="D126" s="5" t="s">
        <v>29</v>
      </c>
      <c r="E126" s="31" t="s">
        <v>776</v>
      </c>
      <c r="F126" s="31" t="s">
        <v>710</v>
      </c>
      <c r="G126" s="31" t="s">
        <v>777</v>
      </c>
      <c r="H126" s="96"/>
      <c r="I126" s="96"/>
      <c r="J126" s="96"/>
      <c r="K126" s="96"/>
      <c r="L126" s="162"/>
      <c r="M126" s="111" t="s">
        <v>493</v>
      </c>
    </row>
    <row r="127" spans="1:13">
      <c r="A127" s="97" t="s">
        <v>778</v>
      </c>
      <c r="B127" s="5" t="s">
        <v>28</v>
      </c>
      <c r="C127" s="5"/>
      <c r="D127" s="5" t="s">
        <v>39</v>
      </c>
      <c r="E127" s="31" t="s">
        <v>779</v>
      </c>
      <c r="F127" s="31" t="s">
        <v>710</v>
      </c>
      <c r="G127" s="31" t="s">
        <v>780</v>
      </c>
      <c r="H127" s="96"/>
      <c r="I127" s="96"/>
      <c r="J127" s="96"/>
      <c r="K127" s="96"/>
      <c r="L127" s="162"/>
      <c r="M127" s="111" t="s">
        <v>493</v>
      </c>
    </row>
    <row r="128" spans="1:13" ht="42" hidden="1">
      <c r="A128" s="110" t="s">
        <v>781</v>
      </c>
      <c r="B128" s="138"/>
      <c r="C128" s="138"/>
      <c r="D128" s="138"/>
      <c r="E128" s="140"/>
      <c r="F128" s="140"/>
      <c r="G128" s="140"/>
      <c r="H128" s="139"/>
      <c r="I128" s="139"/>
      <c r="J128" s="139"/>
      <c r="K128" s="139"/>
      <c r="L128" s="163" t="s">
        <v>782</v>
      </c>
      <c r="M128" s="5" t="s">
        <v>482</v>
      </c>
    </row>
    <row r="129" spans="1:13" ht="28">
      <c r="A129" s="97" t="s">
        <v>783</v>
      </c>
      <c r="B129" s="5" t="s">
        <v>28</v>
      </c>
      <c r="C129" s="5"/>
      <c r="D129" s="5" t="s">
        <v>39</v>
      </c>
      <c r="E129" s="31" t="s">
        <v>784</v>
      </c>
      <c r="F129" s="31" t="s">
        <v>710</v>
      </c>
      <c r="G129" s="31" t="s">
        <v>785</v>
      </c>
      <c r="H129" s="96"/>
      <c r="I129" s="96"/>
      <c r="J129" s="96"/>
      <c r="K129" s="96"/>
      <c r="L129" s="162" t="s">
        <v>757</v>
      </c>
      <c r="M129" s="111" t="s">
        <v>493</v>
      </c>
    </row>
    <row r="130" spans="1:13" ht="28">
      <c r="A130" s="97" t="s">
        <v>786</v>
      </c>
      <c r="B130" s="5" t="s">
        <v>28</v>
      </c>
      <c r="C130" s="5"/>
      <c r="D130" s="5" t="s">
        <v>29</v>
      </c>
      <c r="E130" s="31" t="s">
        <v>787</v>
      </c>
      <c r="F130" s="31" t="s">
        <v>115</v>
      </c>
      <c r="G130" s="31" t="s">
        <v>788</v>
      </c>
      <c r="H130" s="96"/>
      <c r="I130" s="96"/>
      <c r="J130" s="96"/>
      <c r="K130" s="96"/>
      <c r="L130" s="162" t="s">
        <v>789</v>
      </c>
      <c r="M130" s="111" t="s">
        <v>493</v>
      </c>
    </row>
    <row r="131" spans="1:13">
      <c r="A131" s="97" t="s">
        <v>790</v>
      </c>
      <c r="B131" s="5" t="s">
        <v>28</v>
      </c>
      <c r="C131" s="5"/>
      <c r="D131" s="5" t="s">
        <v>39</v>
      </c>
      <c r="E131" s="31" t="s">
        <v>791</v>
      </c>
      <c r="F131" s="31" t="s">
        <v>710</v>
      </c>
      <c r="G131" s="31" t="s">
        <v>788</v>
      </c>
      <c r="H131" s="96"/>
      <c r="I131" s="96"/>
      <c r="J131" s="96"/>
      <c r="K131" s="96"/>
      <c r="L131" s="162"/>
      <c r="M131" s="111" t="s">
        <v>493</v>
      </c>
    </row>
    <row r="132" spans="1:13" ht="42">
      <c r="A132" s="97" t="s">
        <v>792</v>
      </c>
      <c r="B132" s="5" t="s">
        <v>28</v>
      </c>
      <c r="C132" s="5"/>
      <c r="D132" s="5" t="s">
        <v>45</v>
      </c>
      <c r="E132" s="31" t="s">
        <v>793</v>
      </c>
      <c r="F132" s="31" t="s">
        <v>710</v>
      </c>
      <c r="G132" s="31" t="s">
        <v>794</v>
      </c>
      <c r="H132" s="96"/>
      <c r="I132" s="96"/>
      <c r="J132" s="96"/>
      <c r="K132" s="31" t="s">
        <v>795</v>
      </c>
      <c r="L132" s="162"/>
      <c r="M132" s="111" t="s">
        <v>493</v>
      </c>
    </row>
    <row r="133" spans="1:13" ht="28">
      <c r="A133" s="97" t="s">
        <v>796</v>
      </c>
      <c r="B133" s="5" t="s">
        <v>28</v>
      </c>
      <c r="C133" s="5"/>
      <c r="D133" s="5" t="s">
        <v>45</v>
      </c>
      <c r="E133" s="31" t="s">
        <v>797</v>
      </c>
      <c r="F133" s="31" t="s">
        <v>798</v>
      </c>
      <c r="G133" s="31" t="s">
        <v>794</v>
      </c>
      <c r="H133" s="96"/>
      <c r="I133" s="96"/>
      <c r="J133" s="96"/>
      <c r="K133" s="96"/>
      <c r="L133" s="162"/>
      <c r="M133" s="111" t="s">
        <v>493</v>
      </c>
    </row>
    <row r="134" spans="1:13" ht="28">
      <c r="A134" s="97" t="s">
        <v>799</v>
      </c>
      <c r="B134" s="5" t="s">
        <v>28</v>
      </c>
      <c r="C134" s="5"/>
      <c r="D134" s="5" t="s">
        <v>45</v>
      </c>
      <c r="E134" s="31" t="s">
        <v>800</v>
      </c>
      <c r="F134" s="31" t="s">
        <v>801</v>
      </c>
      <c r="G134" s="31" t="s">
        <v>794</v>
      </c>
      <c r="H134" s="96"/>
      <c r="I134" s="96"/>
      <c r="J134" s="96"/>
      <c r="K134" s="96"/>
      <c r="L134" s="162"/>
      <c r="M134" s="111" t="s">
        <v>493</v>
      </c>
    </row>
    <row r="135" spans="1:13" ht="28">
      <c r="A135" s="97" t="s">
        <v>802</v>
      </c>
      <c r="B135" s="5" t="s">
        <v>28</v>
      </c>
      <c r="C135" s="5"/>
      <c r="D135" s="5" t="s">
        <v>45</v>
      </c>
      <c r="E135" s="31" t="s">
        <v>803</v>
      </c>
      <c r="F135" s="31" t="s">
        <v>710</v>
      </c>
      <c r="G135" s="31" t="s">
        <v>804</v>
      </c>
      <c r="H135" s="96"/>
      <c r="I135" s="96"/>
      <c r="J135" s="96"/>
      <c r="K135" s="96"/>
      <c r="L135" s="162"/>
      <c r="M135" s="111" t="s">
        <v>493</v>
      </c>
    </row>
    <row r="136" spans="1:13" ht="28">
      <c r="A136" s="97" t="s">
        <v>805</v>
      </c>
      <c r="B136" s="5" t="s">
        <v>28</v>
      </c>
      <c r="C136" s="5"/>
      <c r="D136" s="5" t="s">
        <v>45</v>
      </c>
      <c r="E136" s="31" t="s">
        <v>797</v>
      </c>
      <c r="F136" s="31" t="s">
        <v>798</v>
      </c>
      <c r="G136" s="31" t="s">
        <v>804</v>
      </c>
      <c r="H136" s="96"/>
      <c r="I136" s="96"/>
      <c r="J136" s="96"/>
      <c r="K136" s="96"/>
      <c r="L136" s="162"/>
      <c r="M136" s="111" t="s">
        <v>493</v>
      </c>
    </row>
    <row r="137" spans="1:13" ht="28">
      <c r="A137" s="97" t="s">
        <v>806</v>
      </c>
      <c r="B137" s="5" t="s">
        <v>28</v>
      </c>
      <c r="C137" s="5"/>
      <c r="D137" s="5" t="s">
        <v>45</v>
      </c>
      <c r="E137" s="31" t="s">
        <v>800</v>
      </c>
      <c r="F137" s="31" t="s">
        <v>801</v>
      </c>
      <c r="G137" s="31" t="s">
        <v>804</v>
      </c>
      <c r="H137" s="96"/>
      <c r="I137" s="96"/>
      <c r="J137" s="96"/>
      <c r="K137" s="96"/>
      <c r="L137" s="162"/>
      <c r="M137" s="111" t="s">
        <v>493</v>
      </c>
    </row>
    <row r="138" spans="1:13">
      <c r="A138" s="97" t="s">
        <v>807</v>
      </c>
      <c r="B138" s="5" t="s">
        <v>28</v>
      </c>
      <c r="C138" s="5"/>
      <c r="D138" s="5" t="s">
        <v>45</v>
      </c>
      <c r="E138" s="31" t="s">
        <v>808</v>
      </c>
      <c r="F138" s="31" t="s">
        <v>710</v>
      </c>
      <c r="G138" s="31" t="s">
        <v>809</v>
      </c>
      <c r="H138" s="96"/>
      <c r="I138" s="96"/>
      <c r="J138" s="96"/>
      <c r="K138" s="96"/>
      <c r="L138" s="162"/>
      <c r="M138" s="111" t="s">
        <v>493</v>
      </c>
    </row>
    <row r="139" spans="1:13" ht="28">
      <c r="A139" s="97" t="s">
        <v>810</v>
      </c>
      <c r="B139" s="5" t="s">
        <v>28</v>
      </c>
      <c r="C139" s="5"/>
      <c r="D139" s="5" t="s">
        <v>45</v>
      </c>
      <c r="E139" s="31" t="s">
        <v>797</v>
      </c>
      <c r="F139" s="31" t="s">
        <v>798</v>
      </c>
      <c r="G139" s="31" t="s">
        <v>809</v>
      </c>
      <c r="H139" s="96"/>
      <c r="I139" s="96"/>
      <c r="J139" s="96"/>
      <c r="K139" s="96"/>
      <c r="L139" s="162"/>
      <c r="M139" s="111" t="s">
        <v>493</v>
      </c>
    </row>
    <row r="140" spans="1:13" ht="28">
      <c r="A140" s="97" t="s">
        <v>811</v>
      </c>
      <c r="B140" s="5" t="s">
        <v>28</v>
      </c>
      <c r="C140" s="5"/>
      <c r="D140" s="5" t="s">
        <v>45</v>
      </c>
      <c r="E140" s="31" t="s">
        <v>800</v>
      </c>
      <c r="F140" s="31" t="s">
        <v>801</v>
      </c>
      <c r="G140" s="31" t="s">
        <v>809</v>
      </c>
      <c r="H140" s="96"/>
      <c r="I140" s="96"/>
      <c r="J140" s="96"/>
      <c r="K140" s="96"/>
      <c r="L140" s="162"/>
      <c r="M140" s="111" t="s">
        <v>493</v>
      </c>
    </row>
    <row r="141" spans="1:13" ht="28">
      <c r="A141" s="97" t="s">
        <v>812</v>
      </c>
      <c r="B141" s="5" t="s">
        <v>28</v>
      </c>
      <c r="C141" s="5"/>
      <c r="D141" s="5" t="s">
        <v>45</v>
      </c>
      <c r="E141" s="31" t="s">
        <v>813</v>
      </c>
      <c r="F141" s="31" t="s">
        <v>710</v>
      </c>
      <c r="G141" s="31" t="s">
        <v>814</v>
      </c>
      <c r="H141" s="96"/>
      <c r="I141" s="96"/>
      <c r="J141" s="96"/>
      <c r="K141" s="96"/>
      <c r="L141" s="162"/>
      <c r="M141" s="111" t="s">
        <v>493</v>
      </c>
    </row>
    <row r="142" spans="1:13" ht="28">
      <c r="A142" s="97" t="s">
        <v>815</v>
      </c>
      <c r="B142" s="5" t="s">
        <v>28</v>
      </c>
      <c r="C142" s="5"/>
      <c r="D142" s="5" t="s">
        <v>45</v>
      </c>
      <c r="E142" s="31" t="s">
        <v>797</v>
      </c>
      <c r="F142" s="31" t="s">
        <v>798</v>
      </c>
      <c r="G142" s="31" t="s">
        <v>814</v>
      </c>
      <c r="H142" s="96"/>
      <c r="I142" s="96"/>
      <c r="J142" s="96"/>
      <c r="K142" s="96"/>
      <c r="L142" s="162"/>
      <c r="M142" s="111" t="s">
        <v>493</v>
      </c>
    </row>
    <row r="143" spans="1:13" ht="28">
      <c r="A143" s="97" t="s">
        <v>816</v>
      </c>
      <c r="B143" s="5" t="s">
        <v>28</v>
      </c>
      <c r="C143" s="5"/>
      <c r="D143" s="5" t="s">
        <v>45</v>
      </c>
      <c r="E143" s="31" t="s">
        <v>800</v>
      </c>
      <c r="F143" s="31" t="s">
        <v>801</v>
      </c>
      <c r="G143" s="31" t="s">
        <v>814</v>
      </c>
      <c r="H143" s="96"/>
      <c r="I143" s="96"/>
      <c r="J143" s="96"/>
      <c r="K143" s="96"/>
      <c r="L143" s="162"/>
      <c r="M143" s="111" t="s">
        <v>493</v>
      </c>
    </row>
    <row r="144" spans="1:13">
      <c r="A144" s="97" t="s">
        <v>817</v>
      </c>
      <c r="B144" s="5" t="s">
        <v>28</v>
      </c>
      <c r="C144" s="5"/>
      <c r="D144" s="5" t="s">
        <v>45</v>
      </c>
      <c r="E144" s="31" t="s">
        <v>818</v>
      </c>
      <c r="F144" s="31" t="s">
        <v>710</v>
      </c>
      <c r="G144" s="31" t="s">
        <v>819</v>
      </c>
      <c r="H144" s="96"/>
      <c r="I144" s="96"/>
      <c r="J144" s="96"/>
      <c r="K144" s="96"/>
      <c r="L144" s="162"/>
      <c r="M144" s="111" t="s">
        <v>493</v>
      </c>
    </row>
    <row r="145" spans="1:13" ht="28">
      <c r="A145" s="97" t="s">
        <v>820</v>
      </c>
      <c r="B145" s="5" t="s">
        <v>28</v>
      </c>
      <c r="C145" s="5"/>
      <c r="D145" s="5" t="s">
        <v>45</v>
      </c>
      <c r="E145" s="31" t="s">
        <v>797</v>
      </c>
      <c r="F145" s="31" t="s">
        <v>798</v>
      </c>
      <c r="G145" s="31" t="s">
        <v>819</v>
      </c>
      <c r="H145" s="96"/>
      <c r="I145" s="96"/>
      <c r="J145" s="96"/>
      <c r="K145" s="96"/>
      <c r="L145" s="162"/>
      <c r="M145" s="111" t="s">
        <v>493</v>
      </c>
    </row>
    <row r="146" spans="1:13" ht="28">
      <c r="A146" s="97" t="s">
        <v>821</v>
      </c>
      <c r="B146" s="5" t="s">
        <v>28</v>
      </c>
      <c r="C146" s="5"/>
      <c r="D146" s="5" t="s">
        <v>45</v>
      </c>
      <c r="E146" s="31" t="s">
        <v>800</v>
      </c>
      <c r="F146" s="31" t="s">
        <v>801</v>
      </c>
      <c r="G146" s="31" t="s">
        <v>819</v>
      </c>
      <c r="H146" s="96"/>
      <c r="I146" s="96"/>
      <c r="J146" s="96"/>
      <c r="K146" s="96"/>
      <c r="L146" s="162"/>
      <c r="M146" s="111" t="s">
        <v>493</v>
      </c>
    </row>
    <row r="147" spans="1:13">
      <c r="A147" s="97" t="s">
        <v>822</v>
      </c>
      <c r="B147" s="5" t="s">
        <v>28</v>
      </c>
      <c r="C147" s="5"/>
      <c r="D147" s="5" t="s">
        <v>45</v>
      </c>
      <c r="E147" s="31" t="s">
        <v>823</v>
      </c>
      <c r="F147" s="31" t="s">
        <v>710</v>
      </c>
      <c r="G147" s="31" t="s">
        <v>824</v>
      </c>
      <c r="H147" s="96"/>
      <c r="I147" s="96"/>
      <c r="J147" s="96"/>
      <c r="K147" s="96"/>
      <c r="L147" s="162"/>
      <c r="M147" s="111" t="s">
        <v>493</v>
      </c>
    </row>
    <row r="148" spans="1:13" ht="28">
      <c r="A148" s="97" t="s">
        <v>825</v>
      </c>
      <c r="B148" s="5" t="s">
        <v>28</v>
      </c>
      <c r="C148" s="5"/>
      <c r="D148" s="5" t="s">
        <v>45</v>
      </c>
      <c r="E148" s="31" t="s">
        <v>797</v>
      </c>
      <c r="F148" s="31" t="s">
        <v>798</v>
      </c>
      <c r="G148" s="31" t="s">
        <v>824</v>
      </c>
      <c r="H148" s="96"/>
      <c r="I148" s="96"/>
      <c r="J148" s="96"/>
      <c r="K148" s="96"/>
      <c r="L148" s="162"/>
      <c r="M148" s="111" t="s">
        <v>493</v>
      </c>
    </row>
    <row r="149" spans="1:13" ht="28">
      <c r="A149" s="97" t="s">
        <v>826</v>
      </c>
      <c r="B149" s="5" t="s">
        <v>28</v>
      </c>
      <c r="C149" s="5"/>
      <c r="D149" s="5" t="s">
        <v>45</v>
      </c>
      <c r="E149" s="31" t="s">
        <v>800</v>
      </c>
      <c r="F149" s="31" t="s">
        <v>801</v>
      </c>
      <c r="G149" s="31" t="s">
        <v>824</v>
      </c>
      <c r="H149" s="96"/>
      <c r="I149" s="96"/>
      <c r="J149" s="96"/>
      <c r="K149" s="96"/>
      <c r="L149" s="162"/>
      <c r="M149" s="111" t="s">
        <v>493</v>
      </c>
    </row>
    <row r="150" spans="1:13">
      <c r="A150" s="97" t="s">
        <v>827</v>
      </c>
      <c r="B150" s="5" t="s">
        <v>28</v>
      </c>
      <c r="C150" s="5"/>
      <c r="D150" s="5" t="s">
        <v>39</v>
      </c>
      <c r="E150" s="31"/>
      <c r="F150" s="31"/>
      <c r="G150" s="31" t="s">
        <v>828</v>
      </c>
      <c r="H150" s="96"/>
      <c r="I150" s="96"/>
      <c r="J150" s="96"/>
      <c r="K150" s="96"/>
      <c r="L150" s="162" t="s">
        <v>757</v>
      </c>
      <c r="M150" s="111" t="s">
        <v>493</v>
      </c>
    </row>
    <row r="151" spans="1:13" ht="28">
      <c r="A151" s="97" t="s">
        <v>829</v>
      </c>
      <c r="B151" s="5" t="s">
        <v>28</v>
      </c>
      <c r="C151" s="5"/>
      <c r="D151" s="5" t="s">
        <v>39</v>
      </c>
      <c r="E151" s="31" t="s">
        <v>830</v>
      </c>
      <c r="F151" s="31" t="s">
        <v>710</v>
      </c>
      <c r="G151" s="31" t="s">
        <v>831</v>
      </c>
      <c r="H151" s="96"/>
      <c r="I151" s="96"/>
      <c r="J151" s="96"/>
      <c r="K151" s="96"/>
      <c r="L151" s="162"/>
      <c r="M151" s="111" t="s">
        <v>493</v>
      </c>
    </row>
    <row r="152" spans="1:13" hidden="1">
      <c r="A152" s="110" t="s">
        <v>832</v>
      </c>
      <c r="B152" s="138"/>
      <c r="C152" s="138"/>
      <c r="D152" s="138"/>
      <c r="E152" s="140"/>
      <c r="F152" s="140"/>
      <c r="G152" s="140"/>
      <c r="H152" s="139"/>
      <c r="I152" s="139"/>
      <c r="J152" s="139"/>
      <c r="K152" s="139"/>
      <c r="L152" s="163" t="s">
        <v>833</v>
      </c>
      <c r="M152" s="5" t="s">
        <v>482</v>
      </c>
    </row>
    <row r="153" spans="1:13" hidden="1">
      <c r="A153" s="110" t="s">
        <v>834</v>
      </c>
      <c r="B153" s="138"/>
      <c r="C153" s="138"/>
      <c r="D153" s="138"/>
      <c r="E153" s="140"/>
      <c r="F153" s="140"/>
      <c r="G153" s="140"/>
      <c r="H153" s="139"/>
      <c r="I153" s="139"/>
      <c r="J153" s="139"/>
      <c r="K153" s="139"/>
      <c r="L153" s="163" t="s">
        <v>833</v>
      </c>
      <c r="M153" s="5" t="s">
        <v>482</v>
      </c>
    </row>
    <row r="154" spans="1:13" hidden="1">
      <c r="A154" s="110" t="s">
        <v>835</v>
      </c>
      <c r="B154" s="138"/>
      <c r="C154" s="138"/>
      <c r="D154" s="138"/>
      <c r="E154" s="140"/>
      <c r="F154" s="140"/>
      <c r="G154" s="140"/>
      <c r="H154" s="139"/>
      <c r="I154" s="139"/>
      <c r="J154" s="139"/>
      <c r="K154" s="139"/>
      <c r="L154" s="163" t="s">
        <v>833</v>
      </c>
      <c r="M154" s="5" t="s">
        <v>482</v>
      </c>
    </row>
    <row r="155" spans="1:13" ht="28" hidden="1">
      <c r="A155" s="110" t="s">
        <v>836</v>
      </c>
      <c r="B155" s="138"/>
      <c r="C155" s="138"/>
      <c r="D155" s="138"/>
      <c r="E155" s="140" t="s">
        <v>837</v>
      </c>
      <c r="F155" s="140"/>
      <c r="G155" s="140"/>
      <c r="H155" s="139"/>
      <c r="I155" s="139"/>
      <c r="J155" s="139"/>
      <c r="K155" s="139"/>
      <c r="L155" s="163" t="s">
        <v>833</v>
      </c>
      <c r="M155" s="5" t="s">
        <v>482</v>
      </c>
    </row>
    <row r="156" spans="1:13" ht="28" hidden="1">
      <c r="A156" s="110" t="s">
        <v>838</v>
      </c>
      <c r="B156" s="138"/>
      <c r="C156" s="138"/>
      <c r="D156" s="138"/>
      <c r="E156" s="140" t="s">
        <v>839</v>
      </c>
      <c r="F156" s="140"/>
      <c r="G156" s="140"/>
      <c r="H156" s="139"/>
      <c r="I156" s="139"/>
      <c r="J156" s="139"/>
      <c r="K156" s="139"/>
      <c r="L156" s="163" t="s">
        <v>840</v>
      </c>
      <c r="M156" s="5" t="s">
        <v>482</v>
      </c>
    </row>
    <row r="157" spans="1:13" hidden="1">
      <c r="A157" s="110" t="s">
        <v>841</v>
      </c>
      <c r="B157" s="138"/>
      <c r="C157" s="138"/>
      <c r="D157" s="138"/>
      <c r="E157" s="140"/>
      <c r="F157" s="140"/>
      <c r="G157" s="140"/>
      <c r="H157" s="139"/>
      <c r="I157" s="139"/>
      <c r="J157" s="139"/>
      <c r="K157" s="139"/>
      <c r="L157" s="163" t="s">
        <v>833</v>
      </c>
      <c r="M157" s="5" t="s">
        <v>482</v>
      </c>
    </row>
    <row r="158" spans="1:13">
      <c r="A158" s="97" t="s">
        <v>842</v>
      </c>
      <c r="B158" s="5" t="s">
        <v>28</v>
      </c>
      <c r="C158" s="5"/>
      <c r="D158" s="5" t="s">
        <v>29</v>
      </c>
      <c r="E158" s="31" t="s">
        <v>843</v>
      </c>
      <c r="F158" s="31"/>
      <c r="G158" s="31"/>
      <c r="H158" s="96"/>
      <c r="I158" s="96"/>
      <c r="J158" s="96"/>
      <c r="K158" s="96"/>
      <c r="L158" s="162" t="s">
        <v>844</v>
      </c>
      <c r="M158" s="111" t="s">
        <v>493</v>
      </c>
    </row>
    <row r="159" spans="1:13">
      <c r="A159" s="97" t="s">
        <v>845</v>
      </c>
      <c r="B159" s="5" t="s">
        <v>28</v>
      </c>
      <c r="C159" s="5"/>
      <c r="D159" s="5" t="s">
        <v>29</v>
      </c>
      <c r="E159" s="31" t="s">
        <v>846</v>
      </c>
      <c r="F159" s="31"/>
      <c r="G159" s="31"/>
      <c r="H159" s="96"/>
      <c r="I159" s="96"/>
      <c r="J159" s="96"/>
      <c r="K159" s="96"/>
      <c r="L159" s="162" t="s">
        <v>844</v>
      </c>
      <c r="M159" s="111" t="s">
        <v>493</v>
      </c>
    </row>
    <row r="160" spans="1:13" ht="28">
      <c r="A160" s="97" t="s">
        <v>38</v>
      </c>
      <c r="B160" s="5" t="s">
        <v>28</v>
      </c>
      <c r="C160" s="5"/>
      <c r="D160" s="5" t="s">
        <v>39</v>
      </c>
      <c r="E160" s="31" t="s">
        <v>847</v>
      </c>
      <c r="F160" s="31" t="s">
        <v>848</v>
      </c>
      <c r="G160" s="31" t="s">
        <v>849</v>
      </c>
      <c r="H160" s="96"/>
      <c r="I160" s="96"/>
      <c r="J160" s="96"/>
      <c r="K160" s="96"/>
      <c r="L160" s="162" t="s">
        <v>850</v>
      </c>
      <c r="M160" s="111" t="s">
        <v>493</v>
      </c>
    </row>
    <row r="161" spans="1:13" ht="28" hidden="1">
      <c r="A161" s="110" t="s">
        <v>851</v>
      </c>
      <c r="B161" s="138"/>
      <c r="C161" s="138"/>
      <c r="D161" s="138"/>
      <c r="E161" s="140" t="s">
        <v>852</v>
      </c>
      <c r="F161" s="140"/>
      <c r="G161" s="140"/>
      <c r="H161" s="139"/>
      <c r="I161" s="139"/>
      <c r="J161" s="139"/>
      <c r="K161" s="139"/>
      <c r="L161" s="163" t="s">
        <v>853</v>
      </c>
      <c r="M161" s="5" t="s">
        <v>482</v>
      </c>
    </row>
    <row r="162" spans="1:13" hidden="1">
      <c r="A162" s="110" t="s">
        <v>854</v>
      </c>
      <c r="B162" s="138"/>
      <c r="C162" s="138"/>
      <c r="D162" s="138"/>
      <c r="E162" s="140" t="s">
        <v>855</v>
      </c>
      <c r="F162" s="140"/>
      <c r="G162" s="140"/>
      <c r="H162" s="139"/>
      <c r="I162" s="139"/>
      <c r="J162" s="139"/>
      <c r="K162" s="139"/>
      <c r="L162" s="163" t="s">
        <v>853</v>
      </c>
      <c r="M162" s="5" t="s">
        <v>482</v>
      </c>
    </row>
    <row r="163" spans="1:13" ht="28">
      <c r="A163" s="97" t="s">
        <v>856</v>
      </c>
      <c r="B163" s="5" t="s">
        <v>28</v>
      </c>
      <c r="C163" s="5"/>
      <c r="D163" s="5" t="s">
        <v>45</v>
      </c>
      <c r="E163" s="31" t="s">
        <v>857</v>
      </c>
      <c r="F163" s="31" t="s">
        <v>115</v>
      </c>
      <c r="G163" s="31" t="s">
        <v>858</v>
      </c>
      <c r="H163" s="96"/>
      <c r="I163" s="96"/>
      <c r="J163" s="96"/>
      <c r="K163" s="96"/>
      <c r="L163" s="162" t="s">
        <v>859</v>
      </c>
      <c r="M163" s="111" t="s">
        <v>493</v>
      </c>
    </row>
    <row r="164" spans="1:13" ht="42">
      <c r="A164" s="97" t="s">
        <v>860</v>
      </c>
      <c r="B164" s="5" t="s">
        <v>28</v>
      </c>
      <c r="C164" s="5"/>
      <c r="D164" s="5" t="s">
        <v>45</v>
      </c>
      <c r="E164" s="31" t="s">
        <v>861</v>
      </c>
      <c r="F164" s="31" t="s">
        <v>862</v>
      </c>
      <c r="G164" s="31" t="s">
        <v>858</v>
      </c>
      <c r="H164" s="96"/>
      <c r="I164" s="96"/>
      <c r="J164" s="96"/>
      <c r="K164" s="96"/>
      <c r="L164" s="162"/>
      <c r="M164" s="111" t="s">
        <v>493</v>
      </c>
    </row>
    <row r="165" spans="1:13" ht="28">
      <c r="A165" s="97" t="s">
        <v>863</v>
      </c>
      <c r="B165" s="5" t="s">
        <v>28</v>
      </c>
      <c r="C165" s="5"/>
      <c r="D165" s="5" t="s">
        <v>45</v>
      </c>
      <c r="E165" s="31" t="s">
        <v>857</v>
      </c>
      <c r="F165" s="31" t="s">
        <v>115</v>
      </c>
      <c r="G165" s="31" t="s">
        <v>858</v>
      </c>
      <c r="H165" s="96"/>
      <c r="I165" s="96"/>
      <c r="J165" s="96"/>
      <c r="K165" s="96"/>
      <c r="L165" s="162"/>
      <c r="M165" s="111" t="s">
        <v>493</v>
      </c>
    </row>
    <row r="166" spans="1:13" ht="42">
      <c r="A166" s="97" t="s">
        <v>864</v>
      </c>
      <c r="B166" s="5" t="s">
        <v>28</v>
      </c>
      <c r="C166" s="5"/>
      <c r="D166" s="5" t="s">
        <v>45</v>
      </c>
      <c r="E166" s="31" t="s">
        <v>861</v>
      </c>
      <c r="F166" s="31" t="s">
        <v>862</v>
      </c>
      <c r="G166" s="31" t="s">
        <v>858</v>
      </c>
      <c r="H166" s="96"/>
      <c r="I166" s="96"/>
      <c r="J166" s="96"/>
      <c r="K166" s="96"/>
      <c r="L166" s="162"/>
      <c r="M166" s="111" t="s">
        <v>493</v>
      </c>
    </row>
    <row r="167" spans="1:13" ht="28">
      <c r="A167" s="97" t="s">
        <v>865</v>
      </c>
      <c r="B167" s="5" t="s">
        <v>28</v>
      </c>
      <c r="C167" s="5"/>
      <c r="D167" s="5" t="s">
        <v>29</v>
      </c>
      <c r="E167" s="31" t="s">
        <v>866</v>
      </c>
      <c r="F167" s="31" t="s">
        <v>867</v>
      </c>
      <c r="G167" s="31" t="s">
        <v>868</v>
      </c>
      <c r="H167" s="96"/>
      <c r="I167" s="96"/>
      <c r="J167" s="96"/>
      <c r="K167" s="96"/>
      <c r="L167" s="162"/>
      <c r="M167" s="111" t="s">
        <v>493</v>
      </c>
    </row>
    <row r="168" spans="1:13" ht="28">
      <c r="A168" s="97" t="s">
        <v>869</v>
      </c>
      <c r="B168" s="5" t="s">
        <v>28</v>
      </c>
      <c r="C168" s="5"/>
      <c r="D168" s="5" t="s">
        <v>29</v>
      </c>
      <c r="E168" s="31" t="s">
        <v>870</v>
      </c>
      <c r="F168" s="31" t="s">
        <v>871</v>
      </c>
      <c r="G168" s="31" t="s">
        <v>868</v>
      </c>
      <c r="H168" s="96"/>
      <c r="I168" s="96"/>
      <c r="J168" s="96"/>
      <c r="K168" s="96"/>
      <c r="L168" s="162"/>
      <c r="M168" s="111" t="s">
        <v>493</v>
      </c>
    </row>
    <row r="169" spans="1:13" ht="28">
      <c r="A169" s="97" t="s">
        <v>872</v>
      </c>
      <c r="B169" s="5" t="s">
        <v>28</v>
      </c>
      <c r="C169" s="5"/>
      <c r="D169" s="5" t="s">
        <v>29</v>
      </c>
      <c r="E169" s="31" t="s">
        <v>873</v>
      </c>
      <c r="F169" s="31" t="s">
        <v>874</v>
      </c>
      <c r="G169" s="31" t="s">
        <v>868</v>
      </c>
      <c r="H169" s="96"/>
      <c r="I169" s="96"/>
      <c r="J169" s="96"/>
      <c r="K169" s="96"/>
      <c r="L169" s="162" t="s">
        <v>875</v>
      </c>
      <c r="M169" s="111" t="s">
        <v>493</v>
      </c>
    </row>
    <row r="170" spans="1:13" ht="56">
      <c r="A170" s="97" t="s">
        <v>876</v>
      </c>
      <c r="B170" s="5" t="s">
        <v>28</v>
      </c>
      <c r="C170" s="147" t="s">
        <v>44</v>
      </c>
      <c r="D170" s="5" t="s">
        <v>39</v>
      </c>
      <c r="E170" s="31" t="s">
        <v>877</v>
      </c>
      <c r="F170" s="31"/>
      <c r="G170" s="31"/>
      <c r="H170" s="96"/>
      <c r="I170" s="96"/>
      <c r="J170" s="96"/>
      <c r="K170" s="96"/>
      <c r="L170" s="162"/>
      <c r="M170" s="111" t="s">
        <v>493</v>
      </c>
    </row>
    <row r="171" spans="1:13" ht="42">
      <c r="A171" s="97" t="s">
        <v>878</v>
      </c>
      <c r="B171" s="5" t="s">
        <v>28</v>
      </c>
      <c r="C171" s="147" t="s">
        <v>44</v>
      </c>
      <c r="D171" s="5" t="s">
        <v>39</v>
      </c>
      <c r="E171" s="31" t="s">
        <v>879</v>
      </c>
      <c r="F171" s="31" t="s">
        <v>880</v>
      </c>
      <c r="G171" s="31"/>
      <c r="H171" s="31" t="s">
        <v>881</v>
      </c>
      <c r="I171" s="96"/>
      <c r="J171" s="96"/>
      <c r="K171" s="96"/>
      <c r="L171" s="162"/>
      <c r="M171" s="111" t="s">
        <v>493</v>
      </c>
    </row>
    <row r="172" spans="1:13">
      <c r="A172" s="97" t="s">
        <v>882</v>
      </c>
      <c r="B172" s="5" t="s">
        <v>28</v>
      </c>
      <c r="C172" s="147" t="s">
        <v>44</v>
      </c>
      <c r="D172" s="5" t="s">
        <v>29</v>
      </c>
      <c r="E172" s="31" t="s">
        <v>883</v>
      </c>
      <c r="F172" s="31" t="s">
        <v>884</v>
      </c>
      <c r="G172" s="31"/>
      <c r="H172" s="96"/>
      <c r="I172" s="96"/>
      <c r="J172" s="96"/>
      <c r="K172" s="96"/>
      <c r="L172" s="162"/>
      <c r="M172" s="111" t="s">
        <v>493</v>
      </c>
    </row>
    <row r="173" spans="1:13" ht="56">
      <c r="A173" s="97" t="s">
        <v>885</v>
      </c>
      <c r="B173" s="5" t="s">
        <v>28</v>
      </c>
      <c r="C173" s="147" t="s">
        <v>44</v>
      </c>
      <c r="D173" s="5" t="s">
        <v>39</v>
      </c>
      <c r="E173" s="31" t="s">
        <v>886</v>
      </c>
      <c r="F173" s="31" t="s">
        <v>887</v>
      </c>
      <c r="G173" s="31"/>
      <c r="H173" s="31" t="s">
        <v>888</v>
      </c>
      <c r="I173" s="96"/>
      <c r="J173" s="96"/>
      <c r="K173" s="96"/>
      <c r="L173" s="162"/>
      <c r="M173" s="111" t="s">
        <v>493</v>
      </c>
    </row>
    <row r="175" spans="1:13" ht="14.5" thickBot="1"/>
    <row r="176" spans="1:13">
      <c r="A176" s="98" t="s">
        <v>889</v>
      </c>
      <c r="B176" s="2">
        <f>COUNTA(B7:B173)</f>
        <v>124</v>
      </c>
      <c r="C176" s="8"/>
      <c r="D176" s="8"/>
    </row>
    <row r="177" spans="1:5">
      <c r="A177" s="99" t="s">
        <v>158</v>
      </c>
      <c r="B177" s="4">
        <f>COUNTIF(B7:B173,"Yes")</f>
        <v>15</v>
      </c>
      <c r="C177" s="8"/>
      <c r="D177" s="8"/>
    </row>
    <row r="178" spans="1:5">
      <c r="A178" s="99" t="s">
        <v>475</v>
      </c>
      <c r="B178" s="4">
        <f>COUNTIF(C7:C173,"Yes")</f>
        <v>38</v>
      </c>
      <c r="C178" s="8"/>
      <c r="D178" s="8"/>
    </row>
    <row r="179" spans="1:5">
      <c r="A179" s="99" t="s">
        <v>890</v>
      </c>
      <c r="B179" s="4">
        <f>(COUNTIF(B7:B173,"No"))</f>
        <v>109</v>
      </c>
      <c r="C179" s="8"/>
      <c r="D179" s="8"/>
    </row>
    <row r="180" spans="1:5" ht="14.5" thickBot="1">
      <c r="A180" s="100" t="s">
        <v>891</v>
      </c>
      <c r="B180" s="94">
        <f>B179/B176</f>
        <v>0.87903225806451613</v>
      </c>
      <c r="C180" s="130"/>
      <c r="D180" s="8"/>
    </row>
    <row r="181" spans="1:5" ht="14.5" thickBot="1">
      <c r="B181" s="8"/>
      <c r="C181" s="8"/>
      <c r="D181" s="8"/>
    </row>
    <row r="182" spans="1:5">
      <c r="A182" s="173" t="s">
        <v>892</v>
      </c>
      <c r="B182" s="174"/>
      <c r="C182" s="117"/>
      <c r="D182" s="10" t="s">
        <v>161</v>
      </c>
      <c r="E182" s="32" t="s">
        <v>162</v>
      </c>
    </row>
    <row r="183" spans="1:5">
      <c r="A183" s="175" t="s">
        <v>163</v>
      </c>
      <c r="B183" s="176"/>
      <c r="C183" s="118"/>
      <c r="D183" s="5">
        <f>COUNTIF(D7:D173,"Low")</f>
        <v>20</v>
      </c>
      <c r="E183" s="33">
        <f>(COUNTIF(D8:D174,"Low"))/(COUNTA(D8:D174))</f>
        <v>0.15447154471544716</v>
      </c>
    </row>
    <row r="184" spans="1:5">
      <c r="A184" s="175" t="s">
        <v>164</v>
      </c>
      <c r="B184" s="176"/>
      <c r="C184" s="118"/>
      <c r="D184" s="5">
        <f>COUNTIF(D7:D173,"Medium")</f>
        <v>53</v>
      </c>
      <c r="E184" s="33">
        <f>(COUNTIF(D8:D174,"Medium"))/(COUNTA(D8:D174))</f>
        <v>0.43089430894308944</v>
      </c>
    </row>
    <row r="185" spans="1:5" ht="14.5" thickBot="1">
      <c r="A185" s="177" t="s">
        <v>165</v>
      </c>
      <c r="B185" s="178"/>
      <c r="C185" s="119"/>
      <c r="D185" s="6">
        <f>COUNTIF(D7:D173,"High")</f>
        <v>51</v>
      </c>
      <c r="E185" s="34">
        <f>(COUNTIF(D8:D174,"High"))/(COUNTA(D8:D174))</f>
        <v>0.41463414634146339</v>
      </c>
    </row>
    <row r="186" spans="1:5">
      <c r="B186" s="8"/>
      <c r="C186" s="8"/>
      <c r="D186" s="8"/>
    </row>
    <row r="187" spans="1:5" ht="14.5" thickBot="1">
      <c r="B187" s="8"/>
      <c r="C187" s="8"/>
      <c r="D187" s="8"/>
    </row>
    <row r="188" spans="1:5">
      <c r="A188" s="101" t="s">
        <v>893</v>
      </c>
      <c r="B188" s="12" t="s">
        <v>167</v>
      </c>
      <c r="C188" s="131"/>
      <c r="D188" s="13" t="s">
        <v>162</v>
      </c>
    </row>
    <row r="189" spans="1:5">
      <c r="A189" s="99" t="s">
        <v>168</v>
      </c>
      <c r="B189" s="5">
        <v>13</v>
      </c>
      <c r="C189" s="132"/>
      <c r="D189" s="14">
        <f>B189/B192</f>
        <v>0.12380952380952381</v>
      </c>
    </row>
    <row r="190" spans="1:5">
      <c r="A190" s="99" t="s">
        <v>169</v>
      </c>
      <c r="B190" s="5">
        <v>45</v>
      </c>
      <c r="C190" s="132"/>
      <c r="D190" s="14">
        <f>B190/B192</f>
        <v>0.42857142857142855</v>
      </c>
    </row>
    <row r="191" spans="1:5">
      <c r="A191" s="99" t="s">
        <v>170</v>
      </c>
      <c r="B191" s="5">
        <v>47</v>
      </c>
      <c r="C191" s="132"/>
      <c r="D191" s="14">
        <f>B191/B192</f>
        <v>0.44761904761904764</v>
      </c>
    </row>
    <row r="192" spans="1:5" ht="14.5" thickBot="1">
      <c r="A192" s="102" t="s">
        <v>171</v>
      </c>
      <c r="B192" s="16">
        <f>SUM(B189:B191)</f>
        <v>105</v>
      </c>
      <c r="C192" s="133"/>
      <c r="D192" s="17"/>
    </row>
  </sheetData>
  <autoFilter ref="A1:M173" xr:uid="{1B30C78D-72C0-48FE-8802-5FDE51921E95}">
    <filterColumn colId="12">
      <filters>
        <filter val="Y"/>
      </filters>
    </filterColumn>
  </autoFilter>
  <mergeCells count="4">
    <mergeCell ref="A182:B182"/>
    <mergeCell ref="A183:B183"/>
    <mergeCell ref="A184:B184"/>
    <mergeCell ref="A185:B185"/>
  </mergeCells>
  <phoneticPr fontId="15" type="noConversion"/>
  <dataValidations count="2">
    <dataValidation type="list" allowBlank="1" showInputMessage="1" showErrorMessage="1" sqref="D7:D173" xr:uid="{C7283D31-F070-4731-A041-4759549F517F}">
      <formula1>"Low, Medium, High"</formula1>
    </dataValidation>
    <dataValidation type="list" allowBlank="1" showInputMessage="1" showErrorMessage="1" sqref="B7:C173" xr:uid="{7A57111D-4DAC-4385-BE82-977459BAEF35}">
      <formula1>"Yes, No"</formula1>
    </dataValidation>
  </dataValidations>
  <pageMargins left="0.7" right="0.7" top="0.75" bottom="0.75" header="0.3" footer="0.3"/>
  <pageSetup orientation="portrait" horizontalDpi="90" verticalDpi="9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A26AF-11A4-462D-AC9B-E4EC807BA198}">
  <dimension ref="B2:O32"/>
  <sheetViews>
    <sheetView workbookViewId="0">
      <selection activeCell="G30" sqref="G30"/>
    </sheetView>
  </sheetViews>
  <sheetFormatPr defaultRowHeight="14"/>
  <sheetData>
    <row r="2" spans="2:13">
      <c r="B2" s="187" t="s">
        <v>894</v>
      </c>
      <c r="C2" s="187"/>
      <c r="D2" s="187"/>
      <c r="E2" s="187"/>
      <c r="F2" s="187"/>
      <c r="G2" s="187"/>
      <c r="H2" s="187"/>
      <c r="I2" s="187"/>
      <c r="J2" s="187"/>
      <c r="K2" s="187"/>
      <c r="L2" s="187"/>
      <c r="M2" s="187"/>
    </row>
    <row r="32" spans="2:15">
      <c r="B32" s="186" t="s">
        <v>895</v>
      </c>
      <c r="C32" s="186"/>
      <c r="D32" s="186"/>
      <c r="E32" s="186"/>
      <c r="F32" s="186"/>
      <c r="G32" s="186"/>
      <c r="H32" s="186"/>
      <c r="I32" s="186"/>
      <c r="J32" s="186"/>
      <c r="K32" s="186"/>
      <c r="L32" s="186"/>
      <c r="M32" s="186"/>
      <c r="N32" s="186"/>
      <c r="O32" s="186"/>
    </row>
  </sheetData>
  <mergeCells count="2">
    <mergeCell ref="B32:O32"/>
    <mergeCell ref="B2:M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EDB07AB8F38D546AAC986BD3B4CD2A8" ma:contentTypeVersion="13" ma:contentTypeDescription="Create a new document." ma:contentTypeScope="" ma:versionID="03cef26a5d46c0d1ba31dcae55e80550">
  <xsd:schema xmlns:xsd="http://www.w3.org/2001/XMLSchema" xmlns:xs="http://www.w3.org/2001/XMLSchema" xmlns:p="http://schemas.microsoft.com/office/2006/metadata/properties" xmlns:ns2="69bf9da6-9fc2-42bc-9e25-0c5f8e5b49fd" xmlns:ns3="6a546368-895a-47cb-98e3-c14f67e72e5f" targetNamespace="http://schemas.microsoft.com/office/2006/metadata/properties" ma:root="true" ma:fieldsID="2f37814433669752e19e36f97b090bbd" ns2:_="" ns3:_="">
    <xsd:import namespace="69bf9da6-9fc2-42bc-9e25-0c5f8e5b49fd"/>
    <xsd:import namespace="6a546368-895a-47cb-98e3-c14f67e72e5f"/>
    <xsd:element name="properties">
      <xsd:complexType>
        <xsd:sequence>
          <xsd:element name="documentManagement">
            <xsd:complexType>
              <xsd:all>
                <xsd:element ref="ns2:MediaServiceMetadata" minOccurs="0"/>
                <xsd:element ref="ns2:MediaServiceFastMetadata" minOccurs="0"/>
                <xsd:element ref="ns2:MediaLengthInSecond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bf9da6-9fc2-42bc-9e25-0c5f8e5b49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546368-895a-47cb-98e3-c14f67e72e5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C918C4-23DD-499A-BBBC-C0E25D3D975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46F5361-3FBC-45C5-9E9F-E86A87D46E1A}">
  <ds:schemaRefs>
    <ds:schemaRef ds:uri="http://schemas.microsoft.com/sharepoint/v3/contenttype/forms"/>
  </ds:schemaRefs>
</ds:datastoreItem>
</file>

<file path=customXml/itemProps3.xml><?xml version="1.0" encoding="utf-8"?>
<ds:datastoreItem xmlns:ds="http://schemas.openxmlformats.org/officeDocument/2006/customXml" ds:itemID="{6CB51C2F-C9BA-47AD-B6E0-F302019BFD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bf9da6-9fc2-42bc-9e25-0c5f8e5b49fd"/>
    <ds:schemaRef ds:uri="6a546368-895a-47cb-98e3-c14f67e72e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Basic Life</vt:lpstr>
      <vt:lpstr>Final_Basic_Life_Entities</vt:lpstr>
      <vt:lpstr>Sheet1</vt:lpstr>
      <vt:lpstr>LTD</vt:lpstr>
      <vt:lpstr>Dental</vt:lpstr>
      <vt:lpstr>Dental Network Tiers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Romero</dc:creator>
  <cp:keywords/>
  <dc:description/>
  <cp:lastModifiedBy>Brahma Sai Nikhilesh, Bethalam</cp:lastModifiedBy>
  <cp:revision/>
  <dcterms:created xsi:type="dcterms:W3CDTF">2021-04-08T17:56:46Z</dcterms:created>
  <dcterms:modified xsi:type="dcterms:W3CDTF">2024-12-16T06:57:43Z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0x0101002EDB07AB8F38D546AAC986BD3B4CD2A8</vt:lpwstr>
  </property>
</Properties>
</file>