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illustrative example/2022 data/optimisation_results/one_dimentional_levelised_maintenance/"/>
    </mc:Choice>
  </mc:AlternateContent>
  <xr:revisionPtr revIDLastSave="0" documentId="13_ncr:1_{B7FD7556-5D16-6E4E-AC94-B9AE4BBF9A69}" xr6:coauthVersionLast="47" xr6:coauthVersionMax="47" xr10:uidLastSave="{00000000-0000-0000-0000-000000000000}"/>
  <bookViews>
    <workbookView xWindow="0" yWindow="0" windowWidth="38400" windowHeight="24000" activeTab="5" xr2:uid="{4D1FE4D9-21A8-AC4D-A00E-68C4E3558728}"/>
  </bookViews>
  <sheets>
    <sheet name="data" sheetId="1" r:id="rId1"/>
    <sheet name="pairwise comparison" sheetId="2" r:id="rId2"/>
    <sheet name="graphs" sheetId="3" r:id="rId3"/>
    <sheet name="Transmission budget only " sheetId="4" r:id="rId4"/>
    <sheet name="Incentives only" sheetId="5" r:id="rId5"/>
    <sheet name="Taxes onl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B12" i="4"/>
  <c r="AO11" i="2"/>
  <c r="AO40" i="3"/>
  <c r="AN40" i="3"/>
  <c r="AM40" i="3"/>
  <c r="AL40" i="3"/>
  <c r="AH40" i="3"/>
  <c r="AG40" i="3"/>
  <c r="AF40" i="3"/>
  <c r="AE40" i="3"/>
  <c r="AO39" i="3"/>
  <c r="AN39" i="3"/>
  <c r="AM39" i="3"/>
  <c r="AL39" i="3"/>
  <c r="AH39" i="3"/>
  <c r="AG39" i="3"/>
  <c r="AF39" i="3"/>
  <c r="AE39" i="3"/>
  <c r="AO38" i="3"/>
  <c r="AN38" i="3"/>
  <c r="AM38" i="3"/>
  <c r="AL38" i="3"/>
  <c r="AH38" i="3"/>
  <c r="AG38" i="3"/>
  <c r="AF38" i="3"/>
  <c r="AE38" i="3"/>
  <c r="AA40" i="3"/>
  <c r="Z40" i="3"/>
  <c r="Y40" i="3"/>
  <c r="X40" i="3"/>
  <c r="AA39" i="3"/>
  <c r="Z39" i="3"/>
  <c r="Y39" i="3"/>
  <c r="X39" i="3"/>
  <c r="AA38" i="3"/>
  <c r="Z38" i="3"/>
  <c r="Y38" i="3"/>
  <c r="X38" i="3"/>
  <c r="T40" i="3"/>
  <c r="S40" i="3"/>
  <c r="R40" i="3"/>
  <c r="Q40" i="3"/>
  <c r="T39" i="3"/>
  <c r="S39" i="3"/>
  <c r="R39" i="3"/>
  <c r="Q39" i="3"/>
  <c r="T38" i="3"/>
  <c r="S38" i="3"/>
  <c r="R38" i="3"/>
  <c r="Q38" i="3"/>
  <c r="M40" i="3"/>
  <c r="L40" i="3"/>
  <c r="K40" i="3"/>
  <c r="J40" i="3"/>
  <c r="M39" i="3"/>
  <c r="L39" i="3"/>
  <c r="K39" i="3"/>
  <c r="J39" i="3"/>
  <c r="M38" i="3"/>
  <c r="L38" i="3"/>
  <c r="K38" i="3"/>
  <c r="J38" i="3"/>
  <c r="F40" i="3"/>
  <c r="E40" i="3"/>
  <c r="D40" i="3"/>
  <c r="C40" i="3"/>
  <c r="F39" i="3"/>
  <c r="E39" i="3"/>
  <c r="D39" i="3"/>
  <c r="C39" i="3"/>
  <c r="F38" i="3"/>
  <c r="E38" i="3"/>
  <c r="D38" i="3"/>
  <c r="C38" i="3"/>
  <c r="AO12" i="3"/>
  <c r="AN12" i="3"/>
  <c r="AM12" i="3"/>
  <c r="AL12" i="3"/>
  <c r="AH12" i="3"/>
  <c r="AG12" i="3"/>
  <c r="AF12" i="3"/>
  <c r="AE12" i="3"/>
  <c r="AO11" i="3"/>
  <c r="AN11" i="3"/>
  <c r="AM11" i="3"/>
  <c r="AL11" i="3"/>
  <c r="AH11" i="3"/>
  <c r="AG11" i="3"/>
  <c r="AF11" i="3"/>
  <c r="AE11" i="3"/>
  <c r="AO10" i="3"/>
  <c r="AN10" i="3"/>
  <c r="AM10" i="3"/>
  <c r="AL10" i="3"/>
  <c r="AH10" i="3"/>
  <c r="AG10" i="3"/>
  <c r="AF10" i="3"/>
  <c r="AE10" i="3"/>
  <c r="AA12" i="3"/>
  <c r="Z12" i="3"/>
  <c r="Y12" i="3"/>
  <c r="X12" i="3"/>
  <c r="AA11" i="3"/>
  <c r="Z11" i="3"/>
  <c r="Y11" i="3"/>
  <c r="X11" i="3"/>
  <c r="AA10" i="3"/>
  <c r="Z10" i="3"/>
  <c r="Y10" i="3"/>
  <c r="X10" i="3"/>
  <c r="T12" i="3"/>
  <c r="S12" i="3"/>
  <c r="R12" i="3"/>
  <c r="Q12" i="3"/>
  <c r="T11" i="3"/>
  <c r="S11" i="3"/>
  <c r="R11" i="3"/>
  <c r="Q11" i="3"/>
  <c r="T10" i="3"/>
  <c r="S10" i="3"/>
  <c r="R10" i="3"/>
  <c r="Q10" i="3"/>
  <c r="Q10" i="2"/>
  <c r="M12" i="3"/>
  <c r="L12" i="3"/>
  <c r="K12" i="3"/>
  <c r="J12" i="3"/>
  <c r="M11" i="3"/>
  <c r="L11" i="3"/>
  <c r="K11" i="3"/>
  <c r="J11" i="3"/>
  <c r="M10" i="3"/>
  <c r="L10" i="3"/>
  <c r="K10" i="3"/>
  <c r="J10" i="3"/>
  <c r="F12" i="3"/>
  <c r="E12" i="3"/>
  <c r="D12" i="3"/>
  <c r="C12" i="3"/>
  <c r="F11" i="3"/>
  <c r="E11" i="3"/>
  <c r="D11" i="3"/>
  <c r="C11" i="3"/>
  <c r="F10" i="3"/>
  <c r="E10" i="3"/>
  <c r="D10" i="3"/>
  <c r="C10" i="3"/>
  <c r="AL79" i="2"/>
  <c r="AM79" i="2"/>
  <c r="AN79" i="2"/>
  <c r="AO79" i="2"/>
  <c r="AL80" i="2"/>
  <c r="AM80" i="2"/>
  <c r="AN80" i="2"/>
  <c r="AO80" i="2"/>
  <c r="AM78" i="2"/>
  <c r="AN78" i="2"/>
  <c r="AO78" i="2"/>
  <c r="AL78" i="2"/>
  <c r="AE79" i="2"/>
  <c r="AF79" i="2"/>
  <c r="AG79" i="2"/>
  <c r="AH79" i="2"/>
  <c r="AE80" i="2"/>
  <c r="AF80" i="2"/>
  <c r="AG80" i="2"/>
  <c r="AH80" i="2"/>
  <c r="AF78" i="2"/>
  <c r="AG78" i="2"/>
  <c r="AH78" i="2"/>
  <c r="AE78" i="2"/>
  <c r="AL71" i="2"/>
  <c r="AM71" i="2"/>
  <c r="AN71" i="2"/>
  <c r="AO71" i="2"/>
  <c r="AL72" i="2"/>
  <c r="AM72" i="2"/>
  <c r="AN72" i="2"/>
  <c r="AO72" i="2"/>
  <c r="AM70" i="2"/>
  <c r="AN70" i="2"/>
  <c r="AO70" i="2"/>
  <c r="AL70" i="2"/>
  <c r="AE71" i="2"/>
  <c r="AF71" i="2"/>
  <c r="AG71" i="2"/>
  <c r="AH71" i="2"/>
  <c r="AE72" i="2"/>
  <c r="AF72" i="2"/>
  <c r="AG72" i="2"/>
  <c r="AH72" i="2"/>
  <c r="AF70" i="2"/>
  <c r="AG70" i="2"/>
  <c r="AH70" i="2"/>
  <c r="AE70" i="2"/>
  <c r="AL59" i="2"/>
  <c r="AM59" i="2"/>
  <c r="AN59" i="2"/>
  <c r="AO59" i="2"/>
  <c r="AL60" i="2"/>
  <c r="AM60" i="2"/>
  <c r="AN60" i="2"/>
  <c r="AO60" i="2"/>
  <c r="AM58" i="2"/>
  <c r="AN58" i="2"/>
  <c r="AO58" i="2"/>
  <c r="AL58" i="2"/>
  <c r="AE59" i="2"/>
  <c r="AF59" i="2"/>
  <c r="AG59" i="2"/>
  <c r="AH59" i="2"/>
  <c r="AE60" i="2"/>
  <c r="AF60" i="2"/>
  <c r="AG60" i="2"/>
  <c r="AH60" i="2"/>
  <c r="AF58" i="2"/>
  <c r="AG58" i="2"/>
  <c r="AH58" i="2"/>
  <c r="AE58" i="2"/>
  <c r="AL52" i="2"/>
  <c r="AM52" i="2"/>
  <c r="AN52" i="2"/>
  <c r="AO52" i="2"/>
  <c r="AL51" i="2"/>
  <c r="AM51" i="2"/>
  <c r="AN51" i="2"/>
  <c r="AO51" i="2"/>
  <c r="AM50" i="2"/>
  <c r="AN50" i="2"/>
  <c r="AO50" i="2"/>
  <c r="AL50" i="2"/>
  <c r="AE51" i="2"/>
  <c r="AF51" i="2"/>
  <c r="AG51" i="2"/>
  <c r="AH51" i="2"/>
  <c r="AE52" i="2"/>
  <c r="AF52" i="2"/>
  <c r="AG52" i="2"/>
  <c r="AH52" i="2"/>
  <c r="AF50" i="2"/>
  <c r="AG50" i="2"/>
  <c r="AH50" i="2"/>
  <c r="AE50" i="2"/>
  <c r="AL11" i="2"/>
  <c r="AM11" i="2"/>
  <c r="AN11" i="2"/>
  <c r="AL12" i="2"/>
  <c r="AM12" i="2"/>
  <c r="AN12" i="2"/>
  <c r="AO12" i="2"/>
  <c r="AM10" i="2"/>
  <c r="AN10" i="2"/>
  <c r="AO10" i="2"/>
  <c r="AL10" i="2"/>
  <c r="AE11" i="2"/>
  <c r="AF11" i="2"/>
  <c r="AG11" i="2"/>
  <c r="AH11" i="2"/>
  <c r="AE12" i="2"/>
  <c r="AF12" i="2"/>
  <c r="AG12" i="2"/>
  <c r="AH12" i="2"/>
  <c r="AF10" i="2"/>
  <c r="AG10" i="2"/>
  <c r="AH10" i="2"/>
  <c r="AE10" i="2"/>
  <c r="AO20" i="2"/>
  <c r="AN20" i="2"/>
  <c r="AM20" i="2"/>
  <c r="AL20" i="2"/>
  <c r="AO19" i="2"/>
  <c r="AN19" i="2"/>
  <c r="AM19" i="2"/>
  <c r="AL19" i="2"/>
  <c r="AO18" i="2"/>
  <c r="AN18" i="2"/>
  <c r="AM18" i="2"/>
  <c r="AL18" i="2"/>
  <c r="AE19" i="2"/>
  <c r="AF19" i="2"/>
  <c r="AG19" i="2"/>
  <c r="AH19" i="2"/>
  <c r="AE20" i="2"/>
  <c r="AF20" i="2"/>
  <c r="AG20" i="2"/>
  <c r="AH20" i="2"/>
  <c r="AF18" i="2"/>
  <c r="AG18" i="2"/>
  <c r="AH18" i="2"/>
  <c r="AE18" i="2"/>
  <c r="AO32" i="2"/>
  <c r="AN32" i="2"/>
  <c r="AM32" i="2"/>
  <c r="AL32" i="2"/>
  <c r="AO31" i="2"/>
  <c r="AN31" i="2"/>
  <c r="AM31" i="2"/>
  <c r="AL31" i="2"/>
  <c r="AO30" i="2"/>
  <c r="AN30" i="2"/>
  <c r="AM30" i="2"/>
  <c r="AL30" i="2"/>
  <c r="AO40" i="2"/>
  <c r="AN40" i="2"/>
  <c r="AM40" i="2"/>
  <c r="AL40" i="2"/>
  <c r="AO39" i="2"/>
  <c r="AN39" i="2"/>
  <c r="AM39" i="2"/>
  <c r="AL39" i="2"/>
  <c r="AO38" i="2"/>
  <c r="AN38" i="2"/>
  <c r="AM38" i="2"/>
  <c r="AL38" i="2"/>
  <c r="AE39" i="2"/>
  <c r="AF39" i="2"/>
  <c r="AG39" i="2"/>
  <c r="AH39" i="2"/>
  <c r="AE40" i="2"/>
  <c r="AF40" i="2"/>
  <c r="AG40" i="2"/>
  <c r="AH40" i="2"/>
  <c r="AF38" i="2"/>
  <c r="AG38" i="2"/>
  <c r="AH38" i="2"/>
  <c r="AE38" i="2"/>
  <c r="AE30" i="2"/>
  <c r="AE31" i="2"/>
  <c r="AF31" i="2"/>
  <c r="AG31" i="2"/>
  <c r="AH31" i="2"/>
  <c r="AE32" i="2"/>
  <c r="AF32" i="2"/>
  <c r="AG32" i="2"/>
  <c r="AH32" i="2"/>
  <c r="AF30" i="2"/>
  <c r="AG30" i="2"/>
  <c r="AH30" i="2"/>
  <c r="X79" i="2"/>
  <c r="Y79" i="2"/>
  <c r="Z79" i="2"/>
  <c r="AA79" i="2"/>
  <c r="X80" i="2"/>
  <c r="Y80" i="2"/>
  <c r="Z80" i="2"/>
  <c r="AA80" i="2"/>
  <c r="Y78" i="2"/>
  <c r="Z78" i="2"/>
  <c r="AA78" i="2"/>
  <c r="X78" i="2"/>
  <c r="X71" i="2"/>
  <c r="X94" i="3" s="1"/>
  <c r="Y71" i="2"/>
  <c r="Y94" i="3" s="1"/>
  <c r="Z71" i="2"/>
  <c r="Z94" i="3" s="1"/>
  <c r="AA71" i="2"/>
  <c r="AA94" i="3" s="1"/>
  <c r="X72" i="2"/>
  <c r="X95" i="3" s="1"/>
  <c r="Y72" i="2"/>
  <c r="Y95" i="3" s="1"/>
  <c r="Z72" i="2"/>
  <c r="Z95" i="3" s="1"/>
  <c r="AA72" i="2"/>
  <c r="AA95" i="3" s="1"/>
  <c r="Y70" i="2"/>
  <c r="Y93" i="3" s="1"/>
  <c r="Z70" i="2"/>
  <c r="Z93" i="3" s="1"/>
  <c r="AA70" i="2"/>
  <c r="AA93" i="3" s="1"/>
  <c r="X70" i="2"/>
  <c r="X93" i="3" s="1"/>
  <c r="Q79" i="2"/>
  <c r="R79" i="2"/>
  <c r="S79" i="2"/>
  <c r="T79" i="2"/>
  <c r="Q80" i="2"/>
  <c r="R80" i="2"/>
  <c r="S80" i="2"/>
  <c r="T80" i="2"/>
  <c r="R78" i="2"/>
  <c r="S78" i="2"/>
  <c r="T78" i="2"/>
  <c r="Q78" i="2"/>
  <c r="Q71" i="2"/>
  <c r="Q94" i="3" s="1"/>
  <c r="R71" i="2"/>
  <c r="R94" i="3" s="1"/>
  <c r="S71" i="2"/>
  <c r="S94" i="3" s="1"/>
  <c r="T71" i="2"/>
  <c r="T94" i="3" s="1"/>
  <c r="Q72" i="2"/>
  <c r="Q95" i="3" s="1"/>
  <c r="R72" i="2"/>
  <c r="R95" i="3" s="1"/>
  <c r="S72" i="2"/>
  <c r="S95" i="3" s="1"/>
  <c r="T72" i="2"/>
  <c r="T95" i="3" s="1"/>
  <c r="R70" i="2"/>
  <c r="R93" i="3" s="1"/>
  <c r="S70" i="2"/>
  <c r="S93" i="3" s="1"/>
  <c r="T70" i="2"/>
  <c r="T93" i="3" s="1"/>
  <c r="Q70" i="2"/>
  <c r="Q93" i="3" s="1"/>
  <c r="J79" i="2"/>
  <c r="K79" i="2"/>
  <c r="L79" i="2"/>
  <c r="M79" i="2"/>
  <c r="J80" i="2"/>
  <c r="K80" i="2"/>
  <c r="L80" i="2"/>
  <c r="M80" i="2"/>
  <c r="K78" i="2"/>
  <c r="L78" i="2"/>
  <c r="M78" i="2"/>
  <c r="J78" i="2"/>
  <c r="J71" i="2"/>
  <c r="J94" i="3" s="1"/>
  <c r="K71" i="2"/>
  <c r="K94" i="3" s="1"/>
  <c r="L71" i="2"/>
  <c r="L94" i="3" s="1"/>
  <c r="M71" i="2"/>
  <c r="M94" i="3" s="1"/>
  <c r="J72" i="2"/>
  <c r="J95" i="3" s="1"/>
  <c r="K72" i="2"/>
  <c r="K95" i="3" s="1"/>
  <c r="L72" i="2"/>
  <c r="L95" i="3" s="1"/>
  <c r="M72" i="2"/>
  <c r="M95" i="3" s="1"/>
  <c r="K70" i="2"/>
  <c r="K93" i="3" s="1"/>
  <c r="L70" i="2"/>
  <c r="L93" i="3" s="1"/>
  <c r="M70" i="2"/>
  <c r="M93" i="3" s="1"/>
  <c r="J70" i="2"/>
  <c r="J93" i="3" s="1"/>
  <c r="C79" i="2"/>
  <c r="D79" i="2"/>
  <c r="E79" i="2"/>
  <c r="F79" i="2"/>
  <c r="C80" i="2"/>
  <c r="D80" i="2"/>
  <c r="E80" i="2"/>
  <c r="F80" i="2"/>
  <c r="D78" i="2"/>
  <c r="E78" i="2"/>
  <c r="F78" i="2"/>
  <c r="C78" i="2"/>
  <c r="C71" i="2"/>
  <c r="C94" i="3" s="1"/>
  <c r="D71" i="2"/>
  <c r="D94" i="3" s="1"/>
  <c r="E71" i="2"/>
  <c r="E94" i="3" s="1"/>
  <c r="F71" i="2"/>
  <c r="F94" i="3" s="1"/>
  <c r="C72" i="2"/>
  <c r="C95" i="3" s="1"/>
  <c r="D72" i="2"/>
  <c r="D95" i="3" s="1"/>
  <c r="E72" i="2"/>
  <c r="E95" i="3" s="1"/>
  <c r="F72" i="2"/>
  <c r="F95" i="3" s="1"/>
  <c r="D70" i="2"/>
  <c r="D93" i="3" s="1"/>
  <c r="E70" i="2"/>
  <c r="E93" i="3" s="1"/>
  <c r="F70" i="2"/>
  <c r="F93" i="3" s="1"/>
  <c r="C70" i="2"/>
  <c r="C93" i="3" s="1"/>
  <c r="X60" i="2"/>
  <c r="Y60" i="2"/>
  <c r="Z60" i="2"/>
  <c r="AA60" i="2"/>
  <c r="X59" i="2"/>
  <c r="Y59" i="2"/>
  <c r="Z59" i="2"/>
  <c r="AA59" i="2"/>
  <c r="Y58" i="2"/>
  <c r="Z58" i="2"/>
  <c r="AA58" i="2"/>
  <c r="X58" i="2"/>
  <c r="X51" i="2"/>
  <c r="Y51" i="2"/>
  <c r="Z51" i="2"/>
  <c r="AA51" i="2"/>
  <c r="X52" i="2"/>
  <c r="Y52" i="2"/>
  <c r="Z52" i="2"/>
  <c r="AA52" i="2"/>
  <c r="Y50" i="2"/>
  <c r="Z50" i="2"/>
  <c r="AA50" i="2"/>
  <c r="X50" i="2"/>
  <c r="Q59" i="2"/>
  <c r="R59" i="2"/>
  <c r="S59" i="2"/>
  <c r="T59" i="2"/>
  <c r="Q60" i="2"/>
  <c r="R60" i="2"/>
  <c r="S60" i="2"/>
  <c r="T60" i="2"/>
  <c r="R58" i="2"/>
  <c r="S58" i="2"/>
  <c r="T58" i="2"/>
  <c r="Q58" i="2"/>
  <c r="Q51" i="2"/>
  <c r="R51" i="2"/>
  <c r="S51" i="2"/>
  <c r="T51" i="2"/>
  <c r="Q52" i="2"/>
  <c r="R52" i="2"/>
  <c r="S52" i="2"/>
  <c r="T52" i="2"/>
  <c r="R50" i="2"/>
  <c r="S50" i="2"/>
  <c r="T50" i="2"/>
  <c r="Q50" i="2"/>
  <c r="J59" i="2"/>
  <c r="K59" i="2"/>
  <c r="L59" i="2"/>
  <c r="M59" i="2"/>
  <c r="J60" i="2"/>
  <c r="K60" i="2"/>
  <c r="L60" i="2"/>
  <c r="M60" i="2"/>
  <c r="K58" i="2"/>
  <c r="L58" i="2"/>
  <c r="M58" i="2"/>
  <c r="J58" i="2"/>
  <c r="C59" i="2"/>
  <c r="D59" i="2"/>
  <c r="E59" i="2"/>
  <c r="F59" i="2"/>
  <c r="C60" i="2"/>
  <c r="D60" i="2"/>
  <c r="E60" i="2"/>
  <c r="F60" i="2"/>
  <c r="D58" i="2"/>
  <c r="E58" i="2"/>
  <c r="F58" i="2"/>
  <c r="C58" i="2"/>
  <c r="J51" i="2"/>
  <c r="K51" i="2"/>
  <c r="L51" i="2"/>
  <c r="M51" i="2"/>
  <c r="J52" i="2"/>
  <c r="K52" i="2"/>
  <c r="L52" i="2"/>
  <c r="M52" i="2"/>
  <c r="K50" i="2"/>
  <c r="L50" i="2"/>
  <c r="M50" i="2"/>
  <c r="J50" i="2"/>
  <c r="C51" i="2"/>
  <c r="D51" i="2"/>
  <c r="E51" i="2"/>
  <c r="F51" i="2"/>
  <c r="C52" i="2"/>
  <c r="D52" i="2"/>
  <c r="E52" i="2"/>
  <c r="F52" i="2"/>
  <c r="D50" i="2"/>
  <c r="E50" i="2"/>
  <c r="F50" i="2"/>
  <c r="C50" i="2"/>
  <c r="Y40" i="2"/>
  <c r="Z40" i="2"/>
  <c r="AA40" i="2"/>
  <c r="X40" i="2"/>
  <c r="Y39" i="2"/>
  <c r="Z39" i="2"/>
  <c r="AA39" i="2"/>
  <c r="X39" i="2"/>
  <c r="Y38" i="2"/>
  <c r="Z38" i="2"/>
  <c r="AA38" i="2"/>
  <c r="X38" i="2"/>
  <c r="R40" i="2"/>
  <c r="S40" i="2"/>
  <c r="T40" i="2"/>
  <c r="Q40" i="2"/>
  <c r="R39" i="2"/>
  <c r="S39" i="2"/>
  <c r="T39" i="2"/>
  <c r="Q39" i="2"/>
  <c r="R38" i="2"/>
  <c r="S38" i="2"/>
  <c r="T38" i="2"/>
  <c r="Q38" i="2"/>
  <c r="K40" i="2"/>
  <c r="L40" i="2"/>
  <c r="M40" i="2"/>
  <c r="J40" i="2"/>
  <c r="K39" i="2"/>
  <c r="L39" i="2"/>
  <c r="M39" i="2"/>
  <c r="J39" i="2"/>
  <c r="K38" i="2"/>
  <c r="L38" i="2"/>
  <c r="M38" i="2"/>
  <c r="J38" i="2"/>
  <c r="D40" i="2"/>
  <c r="E40" i="2"/>
  <c r="F40" i="2"/>
  <c r="C40" i="2"/>
  <c r="D39" i="2"/>
  <c r="E39" i="2"/>
  <c r="F39" i="2"/>
  <c r="C39" i="2"/>
  <c r="D38" i="2"/>
  <c r="E38" i="2"/>
  <c r="F38" i="2"/>
  <c r="C38" i="2"/>
  <c r="Y32" i="2"/>
  <c r="Z32" i="2"/>
  <c r="AA32" i="2"/>
  <c r="X32" i="2"/>
  <c r="Y31" i="2"/>
  <c r="Z31" i="2"/>
  <c r="AA31" i="2"/>
  <c r="X31" i="2"/>
  <c r="Y30" i="2"/>
  <c r="Z30" i="2"/>
  <c r="AA30" i="2"/>
  <c r="X30" i="2"/>
  <c r="R32" i="2"/>
  <c r="S32" i="2"/>
  <c r="T32" i="2"/>
  <c r="Q32" i="2"/>
  <c r="R31" i="2"/>
  <c r="S31" i="2"/>
  <c r="T31" i="2"/>
  <c r="Q31" i="2"/>
  <c r="R30" i="2"/>
  <c r="S30" i="2"/>
  <c r="T30" i="2"/>
  <c r="Q30" i="2"/>
  <c r="K32" i="2"/>
  <c r="L32" i="2"/>
  <c r="M32" i="2"/>
  <c r="J32" i="2"/>
  <c r="K31" i="2"/>
  <c r="L31" i="2"/>
  <c r="M31" i="2"/>
  <c r="J31" i="2"/>
  <c r="K30" i="2"/>
  <c r="L30" i="2"/>
  <c r="M30" i="2"/>
  <c r="J30" i="2"/>
  <c r="D32" i="2"/>
  <c r="E32" i="2"/>
  <c r="F32" i="2"/>
  <c r="C32" i="2"/>
  <c r="D31" i="2"/>
  <c r="E31" i="2"/>
  <c r="F31" i="2"/>
  <c r="C31" i="2"/>
  <c r="D30" i="2"/>
  <c r="E30" i="2"/>
  <c r="F30" i="2"/>
  <c r="C30" i="2"/>
  <c r="X19" i="2"/>
  <c r="Y19" i="2"/>
  <c r="Z19" i="2"/>
  <c r="AA19" i="2"/>
  <c r="X20" i="2"/>
  <c r="Y20" i="2"/>
  <c r="Z20" i="2"/>
  <c r="AA20" i="2"/>
  <c r="Y18" i="2"/>
  <c r="Z18" i="2"/>
  <c r="AA18" i="2"/>
  <c r="X18" i="2"/>
  <c r="Q19" i="2"/>
  <c r="R19" i="2"/>
  <c r="S19" i="2"/>
  <c r="T19" i="2"/>
  <c r="Q20" i="2"/>
  <c r="R20" i="2"/>
  <c r="S20" i="2"/>
  <c r="T20" i="2"/>
  <c r="R18" i="2"/>
  <c r="S18" i="2"/>
  <c r="T18" i="2"/>
  <c r="Q18" i="2"/>
  <c r="J19" i="2"/>
  <c r="K19" i="2"/>
  <c r="L19" i="2"/>
  <c r="M19" i="2"/>
  <c r="J20" i="2"/>
  <c r="K20" i="2"/>
  <c r="L20" i="2"/>
  <c r="M20" i="2"/>
  <c r="K18" i="2"/>
  <c r="L18" i="2"/>
  <c r="M18" i="2"/>
  <c r="J18" i="2"/>
  <c r="C19" i="2"/>
  <c r="D19" i="2"/>
  <c r="E19" i="2"/>
  <c r="F19" i="2"/>
  <c r="C20" i="2"/>
  <c r="D20" i="2"/>
  <c r="E20" i="2"/>
  <c r="F20" i="2"/>
  <c r="D18" i="2"/>
  <c r="E18" i="2"/>
  <c r="F18" i="2"/>
  <c r="C18" i="2"/>
  <c r="X11" i="2"/>
  <c r="Y11" i="2"/>
  <c r="Z11" i="2"/>
  <c r="AA11" i="2"/>
  <c r="X12" i="2"/>
  <c r="Y12" i="2"/>
  <c r="Z12" i="2"/>
  <c r="AA12" i="2"/>
  <c r="Y10" i="2"/>
  <c r="Z10" i="2"/>
  <c r="AA10" i="2"/>
  <c r="X10" i="2"/>
  <c r="Q11" i="2"/>
  <c r="R11" i="2"/>
  <c r="S11" i="2"/>
  <c r="T11" i="2"/>
  <c r="Q12" i="2"/>
  <c r="R12" i="2"/>
  <c r="S12" i="2"/>
  <c r="T12" i="2"/>
  <c r="R10" i="2"/>
  <c r="S10" i="2"/>
  <c r="T10" i="2"/>
  <c r="J11" i="2"/>
  <c r="K11" i="2"/>
  <c r="L11" i="2"/>
  <c r="M11" i="2"/>
  <c r="J12" i="2"/>
  <c r="K12" i="2"/>
  <c r="L12" i="2"/>
  <c r="M12" i="2"/>
  <c r="K10" i="2"/>
  <c r="L10" i="2"/>
  <c r="M10" i="2"/>
  <c r="J10" i="2"/>
  <c r="C11" i="2"/>
  <c r="D11" i="2"/>
  <c r="E11" i="2"/>
  <c r="F11" i="2"/>
  <c r="C12" i="2"/>
  <c r="D12" i="2"/>
  <c r="E12" i="2"/>
  <c r="F12" i="2"/>
  <c r="D10" i="2"/>
  <c r="E10" i="2"/>
  <c r="F10" i="2"/>
  <c r="C10" i="2"/>
</calcChain>
</file>

<file path=xl/sharedStrings.xml><?xml version="1.0" encoding="utf-8"?>
<sst xmlns="http://schemas.openxmlformats.org/spreadsheetml/2006/main" count="772" uniqueCount="45">
  <si>
    <t xml:space="preserve">CENTRALISED PLANNER </t>
  </si>
  <si>
    <t xml:space="preserve">VRES SHARE </t>
  </si>
  <si>
    <t>100K</t>
  </si>
  <si>
    <t>TRANSMISSION EXPANSION BUDGET</t>
  </si>
  <si>
    <t>CARBON TAX (€/MWh)</t>
  </si>
  <si>
    <t>INCENTIVE (%)</t>
  </si>
  <si>
    <t>1M</t>
  </si>
  <si>
    <t>PERFECT COMPETITION</t>
  </si>
  <si>
    <t>TOTAL CONSUMPTION</t>
  </si>
  <si>
    <t>GENERATION CAPACITY EXPANSION BUDGET 1M</t>
  </si>
  <si>
    <t>VRES SHARE CHANGE COMPARED TO THE "BASE CASE"* (%)</t>
  </si>
  <si>
    <t>TOTAL CONSUMPTION CHANGE COMPARED TO THE "BASE CASE"* (%)</t>
  </si>
  <si>
    <t>GENERATION CAPACITY EXPANSION BUDGET 10M</t>
  </si>
  <si>
    <t>GENERATION CAPACITY EXPANSION BUDGET 1B</t>
  </si>
  <si>
    <t>GENERATION CAPACITY EXPANSION BUDGET: COMPANY 1 - €10M, COMPANY 2 - €1B</t>
  </si>
  <si>
    <t>Wellfare</t>
  </si>
  <si>
    <t>GENERATION CAPACITY EXPANSION BUDGET : COMPANY 1 - €10M, COMPANY 2 - €1B</t>
  </si>
  <si>
    <t>moderate tax</t>
  </si>
  <si>
    <t>high tax</t>
  </si>
  <si>
    <t>small tax</t>
  </si>
  <si>
    <t xml:space="preserve">TRANSMISSION BUDGET </t>
  </si>
  <si>
    <t xml:space="preserve">100K </t>
  </si>
  <si>
    <t xml:space="preserve">1M </t>
  </si>
  <si>
    <t>10M</t>
  </si>
  <si>
    <t>Totla welfare</t>
  </si>
  <si>
    <t xml:space="preserve">Share of VRES </t>
  </si>
  <si>
    <t>Total generation</t>
  </si>
  <si>
    <t>Single level problem</t>
  </si>
  <si>
    <t>Bi level problem</t>
  </si>
  <si>
    <t>100M</t>
  </si>
  <si>
    <t>25M</t>
  </si>
  <si>
    <t>50M</t>
  </si>
  <si>
    <t>75M</t>
  </si>
  <si>
    <t>GENERATION CAPACITY EXPANSION BUDGET: 1B</t>
  </si>
  <si>
    <t xml:space="preserve">GENERATION CAPACITY EXPANSION BUDGET: 10M </t>
  </si>
  <si>
    <t xml:space="preserve">GENERATION CAPACITY EXPANSION BUDGET: 1M </t>
  </si>
  <si>
    <t>Perfect cometition</t>
  </si>
  <si>
    <t>GENERATION CAPACITY EXPANSION BUDGET: 10M , TRANSMISSION CAPACITY EXPANSION BDUGET: 10M</t>
  </si>
  <si>
    <t>GENERATION CAPACITY EXPANSION BUDGET: COMPANY 1 - €10M, COMPANY 2 - €1B, TRANSMISSION CAPACITY EXPANSION BDUGET: 10M</t>
  </si>
  <si>
    <t>Carbon tax (€/MWh)</t>
  </si>
  <si>
    <t>Incentive (%)</t>
  </si>
  <si>
    <t>GENERATION CAPACITY EXPANSION BUDGET: 10M , TRANSMISSION CAPACITY EXPANSION BDUGET: 1B</t>
  </si>
  <si>
    <t>Single-level problem</t>
  </si>
  <si>
    <t>GENERATION CAPACITY EXPANSION BUDGET: COMPANY 1 - €100M, COMPANY 2 - €1B</t>
  </si>
  <si>
    <t>GENERATION CAPACITY EXPANSION BUDGET: 1B , TRANSMISSION CAPACITY EXPANSION BDUGET: 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</si>
</sst>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11" fontId="0" fillId="0" borderId="3" xfId="0" applyNumberFormat="1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1" fontId="0" fillId="0" borderId="0" xfId="0" applyNumberFormat="1"/>
    <xf numFmtId="0" fontId="0" fillId="0" borderId="3" xfId="0" applyNumberFormat="1" applyBorder="1"/>
    <xf numFmtId="0" fontId="0" fillId="3" borderId="0" xfId="0" applyFill="1" applyAlignment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Border="1"/>
    <xf numFmtId="11" fontId="0" fillId="0" borderId="6" xfId="0" applyNumberFormat="1" applyBorder="1"/>
    <xf numFmtId="0" fontId="0" fillId="0" borderId="10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8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graphs!$C$10:$F$10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4-4048-B7B5-F8AD907C27DD}"/>
            </c:ext>
          </c:extLst>
        </c:ser>
        <c:ser>
          <c:idx val="1"/>
          <c:order val="1"/>
          <c:tx>
            <c:strRef>
              <c:f>graphs!$B$11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graphs!$C$11:$F$11</c:f>
              <c:numCache>
                <c:formatCode>General</c:formatCode>
                <c:ptCount val="4"/>
                <c:pt idx="0">
                  <c:v>0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4-4048-B7B5-F8AD907C27DD}"/>
            </c:ext>
          </c:extLst>
        </c:ser>
        <c:ser>
          <c:idx val="2"/>
          <c:order val="2"/>
          <c:tx>
            <c:strRef>
              <c:f>graphs!$B$12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graphs!$C$12:$F$12</c:f>
              <c:numCache>
                <c:formatCode>General</c:formatCode>
                <c:ptCount val="4"/>
                <c:pt idx="0">
                  <c:v>55</c:v>
                </c:pt>
                <c:pt idx="1">
                  <c:v>61</c:v>
                </c:pt>
                <c:pt idx="2">
                  <c:v>66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4-4048-B7B5-F8AD907C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graphs!$X$37:$AA$37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graphs!$X$38:$AA$38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F-6E47-B15D-9CF8FCF94C5D}"/>
            </c:ext>
          </c:extLst>
        </c:ser>
        <c:ser>
          <c:idx val="1"/>
          <c:order val="1"/>
          <c:tx>
            <c:strRef>
              <c:f>graphs!$W$39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graphs!$X$37:$AA$37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graphs!$X$39:$AA$39</c:f>
              <c:numCache>
                <c:formatCode>General</c:formatCode>
                <c:ptCount val="4"/>
                <c:pt idx="0">
                  <c:v>0</c:v>
                </c:pt>
                <c:pt idx="1">
                  <c:v>-55.51</c:v>
                </c:pt>
                <c:pt idx="2">
                  <c:v>-39.32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F-6E47-B15D-9CF8FCF94C5D}"/>
            </c:ext>
          </c:extLst>
        </c:ser>
        <c:ser>
          <c:idx val="2"/>
          <c:order val="2"/>
          <c:tx>
            <c:strRef>
              <c:f>graphs!$W$40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graphs!$X$37:$AA$37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graphs!$X$40:$AA$40</c:f>
              <c:numCache>
                <c:formatCode>General</c:formatCode>
                <c:ptCount val="4"/>
                <c:pt idx="0">
                  <c:v>-68.55</c:v>
                </c:pt>
                <c:pt idx="1">
                  <c:v>-56.4</c:v>
                </c:pt>
                <c:pt idx="2">
                  <c:v>-40.200000000000003</c:v>
                </c:pt>
                <c:pt idx="3">
                  <c:v>-2.4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F-6E47-B15D-9CF8FCF9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graphs!$J$66:$M$66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9-8749-AF4E-9A3E66F9C642}"/>
            </c:ext>
          </c:extLst>
        </c:ser>
        <c:ser>
          <c:idx val="1"/>
          <c:order val="1"/>
          <c:tx>
            <c:strRef>
              <c:f>graphs!$I$67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graphs!$J$67:$M$67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9-8749-AF4E-9A3E66F9C642}"/>
            </c:ext>
          </c:extLst>
        </c:ser>
        <c:ser>
          <c:idx val="2"/>
          <c:order val="2"/>
          <c:tx>
            <c:strRef>
              <c:f>graphs!$I$68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graphs!$J$68:$M$68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9-8749-AF4E-9A3E66F9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graphs!$X$66:$AA$66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1-7544-BDCC-A8F57F33A438}"/>
            </c:ext>
          </c:extLst>
        </c:ser>
        <c:ser>
          <c:idx val="1"/>
          <c:order val="1"/>
          <c:tx>
            <c:strRef>
              <c:f>graphs!$W$67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graphs!$X$67:$AA$67</c:f>
              <c:numCache>
                <c:formatCode>General</c:formatCode>
                <c:ptCount val="4"/>
                <c:pt idx="0">
                  <c:v>-57.8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1-7544-BDCC-A8F57F33A438}"/>
            </c:ext>
          </c:extLst>
        </c:ser>
        <c:ser>
          <c:idx val="2"/>
          <c:order val="2"/>
          <c:tx>
            <c:strRef>
              <c:f>graphs!$W$68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graphs!$X$68:$AA$68</c:f>
              <c:numCache>
                <c:formatCode>General</c:formatCode>
                <c:ptCount val="4"/>
                <c:pt idx="0">
                  <c:v>-57.85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1-7544-BDCC-A8F57F33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graphs!$AD$10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graphs!$AE$9:$AH$9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graphs!$AE$10:$AH$10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6-174E-9414-3C37ED2D0320}"/>
            </c:ext>
          </c:extLst>
        </c:ser>
        <c:ser>
          <c:idx val="1"/>
          <c:order val="1"/>
          <c:tx>
            <c:strRef>
              <c:f>graphs!$AD$11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graphs!$AE$9:$AH$9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graphs!$AE$11:$AH$11</c:f>
              <c:numCache>
                <c:formatCode>General</c:formatCode>
                <c:ptCount val="4"/>
                <c:pt idx="0">
                  <c:v>-45.63</c:v>
                </c:pt>
                <c:pt idx="1">
                  <c:v>-39.28</c:v>
                </c:pt>
                <c:pt idx="2">
                  <c:v>-21.59</c:v>
                </c:pt>
                <c:pt idx="3">
                  <c:v>19.510000000000002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6-174E-9414-3C37ED2D0320}"/>
            </c:ext>
          </c:extLst>
        </c:ser>
        <c:ser>
          <c:idx val="2"/>
          <c:order val="2"/>
          <c:tx>
            <c:strRef>
              <c:f>graphs!$AD$12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graphs!$AE$9:$AH$9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graphs!$AE$12:$AH$12</c:f>
              <c:numCache>
                <c:formatCode>General</c:formatCode>
                <c:ptCount val="4"/>
                <c:pt idx="0">
                  <c:v>-61.29</c:v>
                </c:pt>
                <c:pt idx="1">
                  <c:v>-47.99</c:v>
                </c:pt>
                <c:pt idx="2">
                  <c:v>-30.29</c:v>
                </c:pt>
                <c:pt idx="3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6-174E-9414-3C37ED2D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graphs!$AK$10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graphs!$AL$9:$AO$9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graphs!$AL$10:$AO$10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7-0949-888F-00293FE52AC6}"/>
            </c:ext>
          </c:extLst>
        </c:ser>
        <c:ser>
          <c:idx val="1"/>
          <c:order val="1"/>
          <c:tx>
            <c:strRef>
              <c:f>graphs!$AK$11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graphs!$AL$9:$AO$9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graphs!$AL$11:$AO$11</c:f>
              <c:numCache>
                <c:formatCode>General</c:formatCode>
                <c:ptCount val="4"/>
                <c:pt idx="0">
                  <c:v>-45.63</c:v>
                </c:pt>
                <c:pt idx="1">
                  <c:v>-39.28</c:v>
                </c:pt>
                <c:pt idx="2">
                  <c:v>-21.59</c:v>
                </c:pt>
                <c:pt idx="3">
                  <c:v>19.510000000000002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7-0949-888F-00293FE52AC6}"/>
            </c:ext>
          </c:extLst>
        </c:ser>
        <c:ser>
          <c:idx val="2"/>
          <c:order val="2"/>
          <c:tx>
            <c:strRef>
              <c:f>graphs!$AK$12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graphs!$AL$9:$AO$9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graphs!$AL$12:$AO$12</c:f>
              <c:numCache>
                <c:formatCode>General</c:formatCode>
                <c:ptCount val="4"/>
                <c:pt idx="0">
                  <c:v>-61.29</c:v>
                </c:pt>
                <c:pt idx="1">
                  <c:v>-47.99</c:v>
                </c:pt>
                <c:pt idx="2">
                  <c:v>-30.29</c:v>
                </c:pt>
                <c:pt idx="3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57-0949-888F-00293FE5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graphs!$AD$38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graphs!$AE$37:$AH$37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graphs!$AE$38:$AH$38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1-6447-B92E-05F07FF01F55}"/>
            </c:ext>
          </c:extLst>
        </c:ser>
        <c:ser>
          <c:idx val="1"/>
          <c:order val="1"/>
          <c:tx>
            <c:strRef>
              <c:f>graphs!$AD$39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graphs!$AE$37:$AH$37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graphs!$AE$39:$AH$39</c:f>
              <c:numCache>
                <c:formatCode>General</c:formatCode>
                <c:ptCount val="4"/>
                <c:pt idx="0">
                  <c:v>-56.06</c:v>
                </c:pt>
                <c:pt idx="1">
                  <c:v>-42.78</c:v>
                </c:pt>
                <c:pt idx="2">
                  <c:v>-17.940000000000001</c:v>
                </c:pt>
                <c:pt idx="3">
                  <c:v>37.25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1-6447-B92E-05F07FF01F55}"/>
            </c:ext>
          </c:extLst>
        </c:ser>
        <c:ser>
          <c:idx val="2"/>
          <c:order val="2"/>
          <c:tx>
            <c:strRef>
              <c:f>graphs!$AD$40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graphs!$AE$37:$AH$37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graphs!$AE$40:$AH$40</c:f>
              <c:numCache>
                <c:formatCode>General</c:formatCode>
                <c:ptCount val="4"/>
                <c:pt idx="0">
                  <c:v>-63.16</c:v>
                </c:pt>
                <c:pt idx="1">
                  <c:v>-44.05</c:v>
                </c:pt>
                <c:pt idx="2">
                  <c:v>-19.190000000000001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1-6447-B92E-05F07FF0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graphs!$AK$38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graphs!$AL$37:$AO$37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graphs!$AL$38:$AO$38</c:f>
              <c:numCache>
                <c:formatCode>General</c:formatCode>
                <c:ptCount val="4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38.94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A447-8490-745DAD1802C3}"/>
            </c:ext>
          </c:extLst>
        </c:ser>
        <c:ser>
          <c:idx val="1"/>
          <c:order val="1"/>
          <c:tx>
            <c:strRef>
              <c:f>graphs!$AK$39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graphs!$AL$37:$AO$37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graphs!$AL$39:$AO$39</c:f>
              <c:numCache>
                <c:formatCode>General</c:formatCode>
                <c:ptCount val="4"/>
                <c:pt idx="0">
                  <c:v>-55.97</c:v>
                </c:pt>
                <c:pt idx="1">
                  <c:v>-42.63</c:v>
                </c:pt>
                <c:pt idx="2">
                  <c:v>-17.77</c:v>
                </c:pt>
                <c:pt idx="3">
                  <c:v>37.49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C-A447-8490-745DAD1802C3}"/>
            </c:ext>
          </c:extLst>
        </c:ser>
        <c:ser>
          <c:idx val="2"/>
          <c:order val="2"/>
          <c:tx>
            <c:strRef>
              <c:f>graphs!$AK$40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graphs!$AL$37:$AO$37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graphs!$AL$40:$AO$40</c:f>
              <c:numCache>
                <c:formatCode>General</c:formatCode>
                <c:ptCount val="4"/>
                <c:pt idx="0">
                  <c:v>-63.16</c:v>
                </c:pt>
                <c:pt idx="1">
                  <c:v>-44.05</c:v>
                </c:pt>
                <c:pt idx="2">
                  <c:v>-19.190000000000001</c:v>
                </c:pt>
                <c:pt idx="3">
                  <c:v>36.08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C-A447-8490-745DAD18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graphs!$C$66:$F$66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B-D84C-8DF1-7D968EE394A1}"/>
            </c:ext>
          </c:extLst>
        </c:ser>
        <c:ser>
          <c:idx val="1"/>
          <c:order val="1"/>
          <c:tx>
            <c:strRef>
              <c:f>graphs!$B$67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graphs!$C$67:$F$67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B-D84C-8DF1-7D968EE394A1}"/>
            </c:ext>
          </c:extLst>
        </c:ser>
        <c:ser>
          <c:idx val="2"/>
          <c:order val="2"/>
          <c:tx>
            <c:strRef>
              <c:f>graphs!$B$68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graphs!$C$68:$F$68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B-D84C-8DF1-7D968EE3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graphs!$Q$66:$T$66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2-754F-8504-D08E4B6D3E91}"/>
            </c:ext>
          </c:extLst>
        </c:ser>
        <c:ser>
          <c:idx val="1"/>
          <c:order val="1"/>
          <c:tx>
            <c:strRef>
              <c:f>graphs!$P$67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graphs!$Q$67:$T$67</c:f>
              <c:numCache>
                <c:formatCode>General</c:formatCode>
                <c:ptCount val="4"/>
                <c:pt idx="0">
                  <c:v>-58.04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2-754F-8504-D08E4B6D3E91}"/>
            </c:ext>
          </c:extLst>
        </c:ser>
        <c:ser>
          <c:idx val="2"/>
          <c:order val="2"/>
          <c:tx>
            <c:strRef>
              <c:f>graphs!$P$68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graphs!$Q$68:$T$68</c:f>
              <c:numCache>
                <c:formatCode>General</c:formatCode>
                <c:ptCount val="4"/>
                <c:pt idx="0">
                  <c:v>-58.1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2-754F-8504-D08E4B6D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graphs!$J$66:$M$66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5-D645-9D67-475F77D1B0DE}"/>
            </c:ext>
          </c:extLst>
        </c:ser>
        <c:ser>
          <c:idx val="1"/>
          <c:order val="1"/>
          <c:tx>
            <c:strRef>
              <c:f>graphs!$I$67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graphs!$J$67:$M$67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5-D645-9D67-475F77D1B0DE}"/>
            </c:ext>
          </c:extLst>
        </c:ser>
        <c:ser>
          <c:idx val="2"/>
          <c:order val="2"/>
          <c:tx>
            <c:strRef>
              <c:f>graphs!$I$68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graphs!$J$68:$M$68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5-D645-9D67-475F77D1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graphs!$Q$10:$T$10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B-8548-92F5-D8260712D9AF}"/>
            </c:ext>
          </c:extLst>
        </c:ser>
        <c:ser>
          <c:idx val="1"/>
          <c:order val="1"/>
          <c:tx>
            <c:strRef>
              <c:f>graphs!$P$11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graphs!$Q$11:$T$11</c:f>
              <c:numCache>
                <c:formatCode>General</c:formatCode>
                <c:ptCount val="4"/>
                <c:pt idx="0">
                  <c:v>0</c:v>
                </c:pt>
                <c:pt idx="1">
                  <c:v>-40.86</c:v>
                </c:pt>
                <c:pt idx="2">
                  <c:v>-28.93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B-8548-92F5-D8260712D9AF}"/>
            </c:ext>
          </c:extLst>
        </c:ser>
        <c:ser>
          <c:idx val="2"/>
          <c:order val="2"/>
          <c:tx>
            <c:strRef>
              <c:f>graphs!$P$12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graphs!$Q$12:$T$12</c:f>
              <c:numCache>
                <c:formatCode>General</c:formatCode>
                <c:ptCount val="4"/>
                <c:pt idx="0">
                  <c:v>-52.41</c:v>
                </c:pt>
                <c:pt idx="1">
                  <c:v>-43.47</c:v>
                </c:pt>
                <c:pt idx="2">
                  <c:v>-31.54</c:v>
                </c:pt>
                <c:pt idx="3">
                  <c:v>-7.62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B-8548-92F5-D8260712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graphs!$X$66:$AA$66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F14C-883F-E466EAD70B15}"/>
            </c:ext>
          </c:extLst>
        </c:ser>
        <c:ser>
          <c:idx val="1"/>
          <c:order val="1"/>
          <c:tx>
            <c:strRef>
              <c:f>graphs!$W$67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graphs!$X$67:$AA$67</c:f>
              <c:numCache>
                <c:formatCode>General</c:formatCode>
                <c:ptCount val="4"/>
                <c:pt idx="0">
                  <c:v>-57.8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4-F14C-883F-E466EAD70B15}"/>
            </c:ext>
          </c:extLst>
        </c:ser>
        <c:ser>
          <c:idx val="2"/>
          <c:order val="2"/>
          <c:tx>
            <c:strRef>
              <c:f>graphs!$W$68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graphs!$X$68:$AA$68</c:f>
              <c:numCache>
                <c:formatCode>General</c:formatCode>
                <c:ptCount val="4"/>
                <c:pt idx="0">
                  <c:v>-57.85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4-F14C-883F-E466EAD7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'Transmission budget only '!$B$27:$H$27</c:f>
              <c:numCache>
                <c:formatCode>0.00E+00</c:formatCode>
                <c:ptCount val="7"/>
                <c:pt idx="0">
                  <c:v>1954305126.2449999</c:v>
                </c:pt>
                <c:pt idx="1">
                  <c:v>1956488490.8139999</c:v>
                </c:pt>
                <c:pt idx="2">
                  <c:v>1978322136.503</c:v>
                </c:pt>
                <c:pt idx="3">
                  <c:v>2014711545.9860001</c:v>
                </c:pt>
                <c:pt idx="4">
                  <c:v>2075360561.79</c:v>
                </c:pt>
                <c:pt idx="5">
                  <c:v>2136009577.595</c:v>
                </c:pt>
                <c:pt idx="6">
                  <c:v>2196658593.3990002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2-6347-A76E-52C434F100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'Transmission budget only '!$B$28:$H$28</c:f>
              <c:numCache>
                <c:formatCode>General</c:formatCode>
                <c:ptCount val="7"/>
                <c:pt idx="0">
                  <c:v>45</c:v>
                </c:pt>
                <c:pt idx="1">
                  <c:v>46</c:v>
                </c:pt>
                <c:pt idx="2">
                  <c:v>48</c:v>
                </c:pt>
                <c:pt idx="3">
                  <c:v>51</c:v>
                </c:pt>
                <c:pt idx="4">
                  <c:v>57</c:v>
                </c:pt>
                <c:pt idx="5">
                  <c:v>63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52-6347-A76E-52C434F1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'!$K$26:$Q$26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'!$K$28:$Q$28</c:f>
              <c:numCache>
                <c:formatCode>General</c:formatCode>
                <c:ptCount val="7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72</c:v>
                </c:pt>
                <c:pt idx="4">
                  <c:v>75</c:v>
                </c:pt>
                <c:pt idx="5">
                  <c:v>79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B246-B8AE-EE51F8E9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'!$B$27:$H$27</c:f>
              <c:numCache>
                <c:formatCode>0.00E+00</c:formatCode>
                <c:ptCount val="7"/>
                <c:pt idx="0">
                  <c:v>1954305126.2449999</c:v>
                </c:pt>
                <c:pt idx="1">
                  <c:v>1956488490.8139999</c:v>
                </c:pt>
                <c:pt idx="2">
                  <c:v>1978322136.503</c:v>
                </c:pt>
                <c:pt idx="3">
                  <c:v>2014711545.9860001</c:v>
                </c:pt>
                <c:pt idx="4">
                  <c:v>2075360561.79</c:v>
                </c:pt>
                <c:pt idx="5">
                  <c:v>2136009577.595</c:v>
                </c:pt>
                <c:pt idx="6">
                  <c:v>2196658593.3990002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0-FC49-80DD-C6E58543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'!$K$26:$Q$26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'!$K$27:$Q$27</c:f>
              <c:numCache>
                <c:formatCode>0.00E+00</c:formatCode>
                <c:ptCount val="7"/>
                <c:pt idx="0">
                  <c:v>1719875107.579</c:v>
                </c:pt>
                <c:pt idx="1">
                  <c:v>1722728764.747</c:v>
                </c:pt>
                <c:pt idx="2">
                  <c:v>1751265336.428</c:v>
                </c:pt>
                <c:pt idx="3">
                  <c:v>1798826289.23</c:v>
                </c:pt>
                <c:pt idx="4">
                  <c:v>1878094543.8989999</c:v>
                </c:pt>
                <c:pt idx="5">
                  <c:v>1957362798.569</c:v>
                </c:pt>
                <c:pt idx="6">
                  <c:v>2036631053.2379999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7-6045-9D70-E9EB3DBB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'!$B$48:$H$48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'!$B$50:$H$50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B-AF4B-B70B-EA970AB8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'!$K$26:$Q$26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'!$K$50:$Q$50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A-ED41-9E82-DFAB9CD9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'!$B$49:$H$49</c:f>
              <c:numCache>
                <c:formatCode>0.00E+00</c:formatCode>
                <c:ptCount val="7"/>
                <c:pt idx="0">
                  <c:v>1936624713.8510001</c:v>
                </c:pt>
                <c:pt idx="1">
                  <c:v>1938061365.1170001</c:v>
                </c:pt>
                <c:pt idx="2">
                  <c:v>1951574381.21</c:v>
                </c:pt>
                <c:pt idx="3">
                  <c:v>1971483417.1159999</c:v>
                </c:pt>
                <c:pt idx="4">
                  <c:v>2004153868.4760001</c:v>
                </c:pt>
                <c:pt idx="5">
                  <c:v>2036824319.8369999</c:v>
                </c:pt>
                <c:pt idx="6">
                  <c:v>2069494771.198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9-9F42-8E60-C4FD081A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'!$K$49:$Q$49</c:f>
              <c:numCache>
                <c:formatCode>0.00E+00</c:formatCode>
                <c:ptCount val="7"/>
                <c:pt idx="0">
                  <c:v>1936517299.7550001</c:v>
                </c:pt>
                <c:pt idx="1">
                  <c:v>1937956505.3280001</c:v>
                </c:pt>
                <c:pt idx="2">
                  <c:v>1951495064.4920001</c:v>
                </c:pt>
                <c:pt idx="3">
                  <c:v>1971420371.5799999</c:v>
                </c:pt>
                <c:pt idx="4">
                  <c:v>2004090822.941</c:v>
                </c:pt>
                <c:pt idx="5">
                  <c:v>2036761274.302</c:v>
                </c:pt>
                <c:pt idx="6">
                  <c:v>2069431725.6630001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A04A-BF4C-FBDD84EE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'!$B$10:$E$10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A2-D646-953B-4C2E4B704C5D}"/>
            </c:ext>
          </c:extLst>
        </c:ser>
        <c:ser>
          <c:idx val="3"/>
          <c:order val="1"/>
          <c:tx>
            <c:v>10M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'!$B$19:$E$19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A2-D646-953B-4C2E4B704C5D}"/>
            </c:ext>
          </c:extLst>
        </c:ser>
        <c:ser>
          <c:idx val="0"/>
          <c:order val="2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'!$B$10:$E$10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A2-D646-953B-4C2E4B704C5D}"/>
            </c:ext>
          </c:extLst>
        </c:ser>
        <c:ser>
          <c:idx val="1"/>
          <c:order val="3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'!$B$19:$E$19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A2-D646-953B-4C2E4B70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graphs!$C$38:$F$38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9-AF4B-AF4F-1FAE81BB786E}"/>
            </c:ext>
          </c:extLst>
        </c:ser>
        <c:ser>
          <c:idx val="1"/>
          <c:order val="1"/>
          <c:tx>
            <c:strRef>
              <c:f>graphs!$B$39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graphs!$C$39:$F$39</c:f>
              <c:numCache>
                <c:formatCode>General</c:formatCode>
                <c:ptCount val="4"/>
                <c:pt idx="0">
                  <c:v>0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9-AF4B-AF4F-1FAE81BB786E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graphs!$C$40:$F$40</c:f>
              <c:numCache>
                <c:formatCode>General</c:formatCode>
                <c:ptCount val="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9-AF4B-AF4F-1FAE81BB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'!$B$8:$E$8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'!$B$9:$E$9</c:f>
              <c:numCache>
                <c:formatCode>0.00E+00</c:formatCode>
                <c:ptCount val="4"/>
                <c:pt idx="0">
                  <c:v>28349793.807</c:v>
                </c:pt>
                <c:pt idx="1">
                  <c:v>28571883.087000001</c:v>
                </c:pt>
                <c:pt idx="2">
                  <c:v>28571883.087000001</c:v>
                </c:pt>
                <c:pt idx="3">
                  <c:v>28571883.087000001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9-A344-B28C-8326F475C346}"/>
            </c:ext>
          </c:extLst>
        </c:ser>
        <c:ser>
          <c:idx val="1"/>
          <c:order val="1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'!$B$8:$E$8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'!$B$18:$E$18</c:f>
              <c:numCache>
                <c:formatCode>0.00E+00</c:formatCode>
                <c:ptCount val="4"/>
                <c:pt idx="0">
                  <c:v>185351539.13800001</c:v>
                </c:pt>
                <c:pt idx="1">
                  <c:v>185501271.61899999</c:v>
                </c:pt>
                <c:pt idx="2">
                  <c:v>185501271.61899999</c:v>
                </c:pt>
                <c:pt idx="3">
                  <c:v>185501271.61899999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9-A344-B28C-8326F475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'Transmission budget only '!$B$11:$E$11</c:f>
              <c:numCache>
                <c:formatCode>0.00E+00</c:formatCode>
                <c:ptCount val="4"/>
                <c:pt idx="0">
                  <c:v>177182</c:v>
                </c:pt>
                <c:pt idx="1">
                  <c:v>177182</c:v>
                </c:pt>
                <c:pt idx="2">
                  <c:v>177182</c:v>
                </c:pt>
                <c:pt idx="3">
                  <c:v>177182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5-FB4F-AC1D-48EF444F6EBA}"/>
            </c:ext>
          </c:extLst>
        </c:ser>
        <c:ser>
          <c:idx val="1"/>
          <c:order val="1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'Transmission budget only '!$B$20:$E$20</c:f>
              <c:numCache>
                <c:formatCode>0.00E+00</c:formatCode>
                <c:ptCount val="4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5-FB4F-AC1D-48EF444F6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  <a:r>
                  <a:rPr lang="en-GB" baseline="0"/>
                  <a:t>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'!$B$28:$H$28</c:f>
              <c:numCache>
                <c:formatCode>General</c:formatCode>
                <c:ptCount val="7"/>
                <c:pt idx="0">
                  <c:v>45</c:v>
                </c:pt>
                <c:pt idx="1">
                  <c:v>46</c:v>
                </c:pt>
                <c:pt idx="2">
                  <c:v>48</c:v>
                </c:pt>
                <c:pt idx="3">
                  <c:v>51</c:v>
                </c:pt>
                <c:pt idx="4">
                  <c:v>57</c:v>
                </c:pt>
                <c:pt idx="5">
                  <c:v>63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0-4142-86AC-16EAF29DF218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'!$B$50:$H$50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0-4142-86AC-16EAF29D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'!$K$28:$Q$28</c:f>
              <c:numCache>
                <c:formatCode>General</c:formatCode>
                <c:ptCount val="7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72</c:v>
                </c:pt>
                <c:pt idx="4">
                  <c:v>75</c:v>
                </c:pt>
                <c:pt idx="5">
                  <c:v>79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8-724A-8488-C92C8C19DC92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'!$K$50:$Q$50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8-724A-8488-C92C8C19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'!$K$27:$Q$27</c:f>
              <c:numCache>
                <c:formatCode>0.00E+00</c:formatCode>
                <c:ptCount val="7"/>
                <c:pt idx="0">
                  <c:v>1719875107.579</c:v>
                </c:pt>
                <c:pt idx="1">
                  <c:v>1722728764.747</c:v>
                </c:pt>
                <c:pt idx="2">
                  <c:v>1751265336.428</c:v>
                </c:pt>
                <c:pt idx="3">
                  <c:v>1798826289.23</c:v>
                </c:pt>
                <c:pt idx="4">
                  <c:v>1878094543.8989999</c:v>
                </c:pt>
                <c:pt idx="5">
                  <c:v>1957362798.569</c:v>
                </c:pt>
                <c:pt idx="6">
                  <c:v>2036631053.2379999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24-7046-A3EB-6FAFE5BA4A2B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'!$K$49:$Q$49</c:f>
              <c:numCache>
                <c:formatCode>0.00E+00</c:formatCode>
                <c:ptCount val="7"/>
                <c:pt idx="0">
                  <c:v>1936517299.7550001</c:v>
                </c:pt>
                <c:pt idx="1">
                  <c:v>1937956505.3280001</c:v>
                </c:pt>
                <c:pt idx="2">
                  <c:v>1951495064.4920001</c:v>
                </c:pt>
                <c:pt idx="3">
                  <c:v>1971420371.5799999</c:v>
                </c:pt>
                <c:pt idx="4">
                  <c:v>2004090822.941</c:v>
                </c:pt>
                <c:pt idx="5">
                  <c:v>2036761274.302</c:v>
                </c:pt>
                <c:pt idx="6">
                  <c:v>2069431725.6630001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24-7046-A3EB-6FAFE5BA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'!$K$29:$Q$29</c:f>
              <c:numCache>
                <c:formatCode>0.00E+00</c:formatCode>
                <c:ptCount val="7"/>
                <c:pt idx="0">
                  <c:v>31901800</c:v>
                </c:pt>
                <c:pt idx="1">
                  <c:v>31901800</c:v>
                </c:pt>
                <c:pt idx="2">
                  <c:v>31901800</c:v>
                </c:pt>
                <c:pt idx="3">
                  <c:v>31901800</c:v>
                </c:pt>
                <c:pt idx="4">
                  <c:v>31901800</c:v>
                </c:pt>
                <c:pt idx="5">
                  <c:v>31901800</c:v>
                </c:pt>
                <c:pt idx="6">
                  <c:v>31901800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D-7942-9EFE-8C4B91C1DB26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'!$K$51:$Q$51</c:f>
              <c:numCache>
                <c:formatCode>0.00E+00</c:formatCode>
                <c:ptCount val="7"/>
                <c:pt idx="0">
                  <c:v>27300200</c:v>
                </c:pt>
                <c:pt idx="1">
                  <c:v>27249400</c:v>
                </c:pt>
                <c:pt idx="2">
                  <c:v>26741800</c:v>
                </c:pt>
                <c:pt idx="3">
                  <c:v>26414200</c:v>
                </c:pt>
                <c:pt idx="4">
                  <c:v>26414200</c:v>
                </c:pt>
                <c:pt idx="5">
                  <c:v>26414200</c:v>
                </c:pt>
                <c:pt idx="6">
                  <c:v>26414200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D-7942-9EFE-8C4B91C1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  <a:r>
                  <a:rPr lang="en-GB" baseline="0"/>
                  <a:t>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'!$B$27:$H$27</c:f>
              <c:numCache>
                <c:formatCode>0.00E+00</c:formatCode>
                <c:ptCount val="7"/>
                <c:pt idx="0">
                  <c:v>1954305126.2449999</c:v>
                </c:pt>
                <c:pt idx="1">
                  <c:v>1956488490.8139999</c:v>
                </c:pt>
                <c:pt idx="2">
                  <c:v>1978322136.503</c:v>
                </c:pt>
                <c:pt idx="3">
                  <c:v>2014711545.9860001</c:v>
                </c:pt>
                <c:pt idx="4">
                  <c:v>2075360561.79</c:v>
                </c:pt>
                <c:pt idx="5">
                  <c:v>2136009577.595</c:v>
                </c:pt>
                <c:pt idx="6">
                  <c:v>2196658593.3990002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9347-B248-B7AF6E3D2315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'!$B$49:$H$49</c:f>
              <c:numCache>
                <c:formatCode>0.00E+00</c:formatCode>
                <c:ptCount val="7"/>
                <c:pt idx="0">
                  <c:v>1936624713.8510001</c:v>
                </c:pt>
                <c:pt idx="1">
                  <c:v>1938061365.1170001</c:v>
                </c:pt>
                <c:pt idx="2">
                  <c:v>1951574381.21</c:v>
                </c:pt>
                <c:pt idx="3">
                  <c:v>1971483417.1159999</c:v>
                </c:pt>
                <c:pt idx="4">
                  <c:v>2004153868.4760001</c:v>
                </c:pt>
                <c:pt idx="5">
                  <c:v>2036824319.8369999</c:v>
                </c:pt>
                <c:pt idx="6">
                  <c:v>2069494771.198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9-9347-B248-B7AF6E3D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'!$B$29:$H$29</c:f>
              <c:numCache>
                <c:formatCode>0.00E+00</c:formatCode>
                <c:ptCount val="7"/>
                <c:pt idx="0">
                  <c:v>29709100</c:v>
                </c:pt>
                <c:pt idx="1">
                  <c:v>29709100</c:v>
                </c:pt>
                <c:pt idx="2">
                  <c:v>29709100</c:v>
                </c:pt>
                <c:pt idx="3">
                  <c:v>29709100</c:v>
                </c:pt>
                <c:pt idx="4">
                  <c:v>29709100</c:v>
                </c:pt>
                <c:pt idx="5">
                  <c:v>29709100</c:v>
                </c:pt>
                <c:pt idx="6">
                  <c:v>29709100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7543-9F0C-D1824B4D4326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'!$B$51:$H$51</c:f>
              <c:numCache>
                <c:formatCode>0.00E+00</c:formatCode>
                <c:ptCount val="7"/>
                <c:pt idx="0">
                  <c:v>27291800</c:v>
                </c:pt>
                <c:pt idx="1">
                  <c:v>27241100</c:v>
                </c:pt>
                <c:pt idx="2">
                  <c:v>26733400</c:v>
                </c:pt>
                <c:pt idx="3">
                  <c:v>26414200</c:v>
                </c:pt>
                <c:pt idx="4">
                  <c:v>26414200</c:v>
                </c:pt>
                <c:pt idx="5">
                  <c:v>26414200</c:v>
                </c:pt>
                <c:pt idx="6">
                  <c:v>26414200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7543-9F0C-D1824B4D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  <a:r>
                  <a:rPr lang="en-GB" baseline="0"/>
                  <a:t>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only'!$B$8:$L$8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FA-5F48-A3B5-4BA33A43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only'!$B$35:$L$35</c:f>
              <c:numCache>
                <c:formatCode>General</c:formatCode>
                <c:ptCount val="11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9-8043-B1A4-21FF4BE6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graphs!$Q$38:$T$38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9-CC40-94AC-FF631628BDB0}"/>
            </c:ext>
          </c:extLst>
        </c:ser>
        <c:ser>
          <c:idx val="1"/>
          <c:order val="1"/>
          <c:tx>
            <c:strRef>
              <c:f>graphs!$P$39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graphs!$Q$39:$T$39</c:f>
              <c:numCache>
                <c:formatCode>General</c:formatCode>
                <c:ptCount val="4"/>
                <c:pt idx="0">
                  <c:v>0</c:v>
                </c:pt>
                <c:pt idx="1">
                  <c:v>-55.51</c:v>
                </c:pt>
                <c:pt idx="2">
                  <c:v>-39.32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9-CC40-94AC-FF631628BDB0}"/>
            </c:ext>
          </c:extLst>
        </c:ser>
        <c:ser>
          <c:idx val="2"/>
          <c:order val="2"/>
          <c:tx>
            <c:strRef>
              <c:f>graphs!$P$40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graphs!$Q$40:$T$40</c:f>
              <c:numCache>
                <c:formatCode>General</c:formatCode>
                <c:ptCount val="4"/>
                <c:pt idx="0">
                  <c:v>-68.55</c:v>
                </c:pt>
                <c:pt idx="1">
                  <c:v>-56.4</c:v>
                </c:pt>
                <c:pt idx="2">
                  <c:v>-40.200000000000003</c:v>
                </c:pt>
                <c:pt idx="3">
                  <c:v>-2.4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9-CC40-94AC-FF631628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only'!$B$6:$K$6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'Incentives only'!$B$9:$K$9</c:f>
              <c:numCache>
                <c:formatCode>0.00E+00</c:formatCode>
                <c:ptCount val="10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1303970</c:v>
                </c:pt>
                <c:pt idx="5">
                  <c:v>1303970</c:v>
                </c:pt>
                <c:pt idx="6">
                  <c:v>976141</c:v>
                </c:pt>
                <c:pt idx="7">
                  <c:v>1284190</c:v>
                </c:pt>
                <c:pt idx="8">
                  <c:v>1900300</c:v>
                </c:pt>
                <c:pt idx="9">
                  <c:v>3670730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7-4544-A850-008D00DC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only'!$B$36:$L$36</c:f>
              <c:numCache>
                <c:formatCode>0.00E+00</c:formatCode>
                <c:ptCount val="11"/>
                <c:pt idx="0">
                  <c:v>29709100</c:v>
                </c:pt>
                <c:pt idx="1">
                  <c:v>30176600</c:v>
                </c:pt>
                <c:pt idx="2">
                  <c:v>30644000</c:v>
                </c:pt>
                <c:pt idx="3">
                  <c:v>30529900</c:v>
                </c:pt>
                <c:pt idx="4">
                  <c:v>34246900</c:v>
                </c:pt>
                <c:pt idx="5">
                  <c:v>38169200</c:v>
                </c:pt>
                <c:pt idx="6">
                  <c:v>41060500</c:v>
                </c:pt>
                <c:pt idx="7">
                  <c:v>43951800</c:v>
                </c:pt>
                <c:pt idx="8">
                  <c:v>46843000</c:v>
                </c:pt>
                <c:pt idx="9">
                  <c:v>49734300</c:v>
                </c:pt>
                <c:pt idx="10">
                  <c:v>52622700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C948-BE33-8BF45311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only'!$B$58:$L$58</c:f>
              <c:numCache>
                <c:formatCode>General</c:formatCode>
                <c:ptCount val="11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54</c:v>
                </c:pt>
                <c:pt idx="4">
                  <c:v>62</c:v>
                </c:pt>
                <c:pt idx="5">
                  <c:v>76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6C47-AAA4-CA965A18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only'!$B$59:$L$59</c:f>
              <c:numCache>
                <c:formatCode>0.00E+00</c:formatCode>
                <c:ptCount val="11"/>
                <c:pt idx="0">
                  <c:v>26733400</c:v>
                </c:pt>
                <c:pt idx="1">
                  <c:v>28326200</c:v>
                </c:pt>
                <c:pt idx="2">
                  <c:v>30392200</c:v>
                </c:pt>
                <c:pt idx="3">
                  <c:v>30529900</c:v>
                </c:pt>
                <c:pt idx="4">
                  <c:v>29686300</c:v>
                </c:pt>
                <c:pt idx="5">
                  <c:v>28390800</c:v>
                </c:pt>
                <c:pt idx="6">
                  <c:v>27315600</c:v>
                </c:pt>
                <c:pt idx="7">
                  <c:v>34532800</c:v>
                </c:pt>
                <c:pt idx="8">
                  <c:v>46843000</c:v>
                </c:pt>
                <c:pt idx="9">
                  <c:v>49734300</c:v>
                </c:pt>
                <c:pt idx="10">
                  <c:v>52622700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CE40-BACD-D08C7461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only'!$B$56:$L$56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only'!$B$8:$L$8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8-3F49-AC78-BDB745D1A882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'Incentives only'!$B$56:$L$56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only'!$B$35:$L$35</c:f>
              <c:numCache>
                <c:formatCode>General</c:formatCode>
                <c:ptCount val="11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8-3F49-AC78-BDB745D1A882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only'!$B$56:$L$56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only'!$B$58:$L$58</c:f>
              <c:numCache>
                <c:formatCode>General</c:formatCode>
                <c:ptCount val="11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54</c:v>
                </c:pt>
                <c:pt idx="4">
                  <c:v>62</c:v>
                </c:pt>
                <c:pt idx="5">
                  <c:v>76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8-3F49-AC78-BDB745D1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only'!$O$8:$Y$8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B840-9846-6E6D668BDB69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only'!$O$35:$Y$35</c:f>
              <c:numCache>
                <c:formatCode>General</c:formatCode>
                <c:ptCount val="11"/>
                <c:pt idx="0">
                  <c:v>70</c:v>
                </c:pt>
                <c:pt idx="1">
                  <c:v>77</c:v>
                </c:pt>
                <c:pt idx="2">
                  <c:v>86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9-B840-9846-6E6D668BDB69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only'!$O$58:$Y$58</c:f>
              <c:numCache>
                <c:formatCode>General</c:formatCode>
                <c:ptCount val="11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54</c:v>
                </c:pt>
                <c:pt idx="4">
                  <c:v>62</c:v>
                </c:pt>
                <c:pt idx="5">
                  <c:v>76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9-B840-9846-6E6D668B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only'!$O$9:$Y$9</c:f>
              <c:numCache>
                <c:formatCode>0.00E+00</c:formatCode>
                <c:ptCount val="11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1303970</c:v>
                </c:pt>
                <c:pt idx="5">
                  <c:v>1303970</c:v>
                </c:pt>
                <c:pt idx="6">
                  <c:v>976141</c:v>
                </c:pt>
                <c:pt idx="7">
                  <c:v>1284190</c:v>
                </c:pt>
                <c:pt idx="8">
                  <c:v>1900300</c:v>
                </c:pt>
                <c:pt idx="9">
                  <c:v>3670450</c:v>
                </c:pt>
                <c:pt idx="10">
                  <c:v>52639900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7A-5B48-8001-6E2DAC5ADCEA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only'!$O$36:$Y$36</c:f>
              <c:numCache>
                <c:formatCode>0.00E+00</c:formatCode>
                <c:ptCount val="11"/>
                <c:pt idx="0">
                  <c:v>31901800</c:v>
                </c:pt>
                <c:pt idx="1">
                  <c:v>31562800</c:v>
                </c:pt>
                <c:pt idx="2">
                  <c:v>31123000</c:v>
                </c:pt>
                <c:pt idx="3">
                  <c:v>30529900</c:v>
                </c:pt>
                <c:pt idx="4">
                  <c:v>34257800</c:v>
                </c:pt>
                <c:pt idx="5">
                  <c:v>39974400</c:v>
                </c:pt>
                <c:pt idx="6">
                  <c:v>48549300</c:v>
                </c:pt>
                <c:pt idx="7">
                  <c:v>61991000</c:v>
                </c:pt>
                <c:pt idx="8">
                  <c:v>90567100</c:v>
                </c:pt>
                <c:pt idx="9">
                  <c:v>130702000</c:v>
                </c:pt>
                <c:pt idx="10">
                  <c:v>125250000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7A-5B48-8001-6E2DAC5ADCEA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only'!$O$59:$Y$59</c:f>
              <c:numCache>
                <c:formatCode>0.00E+00</c:formatCode>
                <c:ptCount val="11"/>
                <c:pt idx="0">
                  <c:v>26741800</c:v>
                </c:pt>
                <c:pt idx="1">
                  <c:v>28334700</c:v>
                </c:pt>
                <c:pt idx="2">
                  <c:v>30419900</c:v>
                </c:pt>
                <c:pt idx="3">
                  <c:v>30529900</c:v>
                </c:pt>
                <c:pt idx="4">
                  <c:v>29686300</c:v>
                </c:pt>
                <c:pt idx="5">
                  <c:v>28390800</c:v>
                </c:pt>
                <c:pt idx="6">
                  <c:v>27326400</c:v>
                </c:pt>
                <c:pt idx="7">
                  <c:v>34543600</c:v>
                </c:pt>
                <c:pt idx="8">
                  <c:v>48978000</c:v>
                </c:pt>
                <c:pt idx="9">
                  <c:v>81834600</c:v>
                </c:pt>
                <c:pt idx="10">
                  <c:v>63277100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7A-5B48-8001-6E2DAC5A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only'!$B$9:$L$9</c:f>
              <c:numCache>
                <c:formatCode>0.00E+00</c:formatCode>
                <c:ptCount val="11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1303970</c:v>
                </c:pt>
                <c:pt idx="5">
                  <c:v>1303970</c:v>
                </c:pt>
                <c:pt idx="6">
                  <c:v>976141</c:v>
                </c:pt>
                <c:pt idx="7">
                  <c:v>1284190</c:v>
                </c:pt>
                <c:pt idx="8">
                  <c:v>1900300</c:v>
                </c:pt>
                <c:pt idx="9">
                  <c:v>3670730</c:v>
                </c:pt>
                <c:pt idx="10">
                  <c:v>52622700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E-D545-BE05-1CCAB01D6D71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only'!$B$36:$L$36</c:f>
              <c:numCache>
                <c:formatCode>0.00E+00</c:formatCode>
                <c:ptCount val="11"/>
                <c:pt idx="0">
                  <c:v>29709100</c:v>
                </c:pt>
                <c:pt idx="1">
                  <c:v>30176600</c:v>
                </c:pt>
                <c:pt idx="2">
                  <c:v>30644000</c:v>
                </c:pt>
                <c:pt idx="3">
                  <c:v>30529900</c:v>
                </c:pt>
                <c:pt idx="4">
                  <c:v>34246900</c:v>
                </c:pt>
                <c:pt idx="5">
                  <c:v>38169200</c:v>
                </c:pt>
                <c:pt idx="6">
                  <c:v>41060500</c:v>
                </c:pt>
                <c:pt idx="7">
                  <c:v>43951800</c:v>
                </c:pt>
                <c:pt idx="8">
                  <c:v>46843000</c:v>
                </c:pt>
                <c:pt idx="9">
                  <c:v>49734300</c:v>
                </c:pt>
                <c:pt idx="10">
                  <c:v>52622700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E-D545-BE05-1CCAB01D6D71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only'!$B$59:$L$59</c:f>
              <c:numCache>
                <c:formatCode>0.00E+00</c:formatCode>
                <c:ptCount val="11"/>
                <c:pt idx="0">
                  <c:v>26733400</c:v>
                </c:pt>
                <c:pt idx="1">
                  <c:v>28326200</c:v>
                </c:pt>
                <c:pt idx="2">
                  <c:v>30392200</c:v>
                </c:pt>
                <c:pt idx="3">
                  <c:v>30529900</c:v>
                </c:pt>
                <c:pt idx="4">
                  <c:v>29686300</c:v>
                </c:pt>
                <c:pt idx="5">
                  <c:v>28390800</c:v>
                </c:pt>
                <c:pt idx="6">
                  <c:v>27315600</c:v>
                </c:pt>
                <c:pt idx="7">
                  <c:v>34532800</c:v>
                </c:pt>
                <c:pt idx="8">
                  <c:v>46843000</c:v>
                </c:pt>
                <c:pt idx="9">
                  <c:v>49734300</c:v>
                </c:pt>
                <c:pt idx="10">
                  <c:v>52622700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E-D545-BE05-1CCAB01D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only'!$O$7:$Y$7</c:f>
              <c:numCache>
                <c:formatCode>0.00E+00</c:formatCode>
                <c:ptCount val="11"/>
                <c:pt idx="0">
                  <c:v>185501271.61899999</c:v>
                </c:pt>
                <c:pt idx="1">
                  <c:v>1303970</c:v>
                </c:pt>
                <c:pt idx="2">
                  <c:v>185501271.61899999</c:v>
                </c:pt>
                <c:pt idx="3">
                  <c:v>185501271.61899999</c:v>
                </c:pt>
                <c:pt idx="4">
                  <c:v>185501271.61899999</c:v>
                </c:pt>
                <c:pt idx="5">
                  <c:v>185501271.61899999</c:v>
                </c:pt>
                <c:pt idx="6">
                  <c:v>211893926.31799999</c:v>
                </c:pt>
                <c:pt idx="7">
                  <c:v>280837275.708</c:v>
                </c:pt>
                <c:pt idx="8">
                  <c:v>414477497.66299999</c:v>
                </c:pt>
                <c:pt idx="9">
                  <c:v>759047542.64600003</c:v>
                </c:pt>
                <c:pt idx="10">
                  <c:v>5263823159.5679998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B44F-80C2-DD06D7113822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only'!$O$34:$Y$34</c:f>
              <c:numCache>
                <c:formatCode>0.00E+00</c:formatCode>
                <c:ptCount val="11"/>
                <c:pt idx="0">
                  <c:v>1751265336.428</c:v>
                </c:pt>
                <c:pt idx="1">
                  <c:v>1900971319.5020001</c:v>
                </c:pt>
                <c:pt idx="2">
                  <c:v>2095826784.3959999</c:v>
                </c:pt>
                <c:pt idx="3">
                  <c:v>2359875598.6729999</c:v>
                </c:pt>
                <c:pt idx="4">
                  <c:v>2695762442.5819998</c:v>
                </c:pt>
                <c:pt idx="5">
                  <c:v>3053378482.382</c:v>
                </c:pt>
                <c:pt idx="6">
                  <c:v>3342653824.171</c:v>
                </c:pt>
                <c:pt idx="7">
                  <c:v>3187323076.3979998</c:v>
                </c:pt>
                <c:pt idx="8">
                  <c:v>460735988.14399999</c:v>
                </c:pt>
                <c:pt idx="9">
                  <c:v>-16730793768.299</c:v>
                </c:pt>
                <c:pt idx="10">
                  <c:v>-16787079196.368999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B44F-80C2-DD06D7113822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only'!$O$57:$Y$57</c:f>
              <c:numCache>
                <c:formatCode>0.00E+00</c:formatCode>
                <c:ptCount val="11"/>
                <c:pt idx="0">
                  <c:v>1951495064.4920001</c:v>
                </c:pt>
                <c:pt idx="1">
                  <c:v>2059924127.2809999</c:v>
                </c:pt>
                <c:pt idx="2">
                  <c:v>2164166452.0489998</c:v>
                </c:pt>
                <c:pt idx="3">
                  <c:v>2269053747.8119998</c:v>
                </c:pt>
                <c:pt idx="4">
                  <c:v>2418805324.5100002</c:v>
                </c:pt>
                <c:pt idx="5">
                  <c:v>2654342448.4159999</c:v>
                </c:pt>
                <c:pt idx="6">
                  <c:v>3075348980.2490001</c:v>
                </c:pt>
                <c:pt idx="7">
                  <c:v>3706773794.9990001</c:v>
                </c:pt>
                <c:pt idx="8">
                  <c:v>4339332406.6459999</c:v>
                </c:pt>
                <c:pt idx="9">
                  <c:v>1704932666.0439999</c:v>
                </c:pt>
                <c:pt idx="10">
                  <c:v>-997936761.58599997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0-B44F-80C2-DD06D711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-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only'!$B$7:$L$7</c:f>
              <c:numCache>
                <c:formatCode>0.00E+00</c:formatCode>
                <c:ptCount val="11"/>
                <c:pt idx="0">
                  <c:v>185501271.61899999</c:v>
                </c:pt>
                <c:pt idx="1">
                  <c:v>185501271.61899999</c:v>
                </c:pt>
                <c:pt idx="2">
                  <c:v>185501271.61899999</c:v>
                </c:pt>
                <c:pt idx="3">
                  <c:v>185501271.61899999</c:v>
                </c:pt>
                <c:pt idx="4">
                  <c:v>185501271.61899999</c:v>
                </c:pt>
                <c:pt idx="5">
                  <c:v>185501271.61899999</c:v>
                </c:pt>
                <c:pt idx="6">
                  <c:v>211907878.752</c:v>
                </c:pt>
                <c:pt idx="7">
                  <c:v>280861115.10399997</c:v>
                </c:pt>
                <c:pt idx="8">
                  <c:v>414503970.84299999</c:v>
                </c:pt>
                <c:pt idx="9">
                  <c:v>759077222.74399996</c:v>
                </c:pt>
                <c:pt idx="10">
                  <c:v>5382250546.5389996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6-454C-9009-C2C3E38E45EF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only'!$B$34:$L$34</c:f>
              <c:numCache>
                <c:formatCode>0.00E+00</c:formatCode>
                <c:ptCount val="11"/>
                <c:pt idx="0">
                  <c:v>1978322136.503</c:v>
                </c:pt>
                <c:pt idx="1">
                  <c:v>2070035921.5910001</c:v>
                </c:pt>
                <c:pt idx="2">
                  <c:v>2164868900.3369999</c:v>
                </c:pt>
                <c:pt idx="3">
                  <c:v>2360488376.7589998</c:v>
                </c:pt>
                <c:pt idx="4">
                  <c:v>2696537714.8790002</c:v>
                </c:pt>
                <c:pt idx="5">
                  <c:v>3061097501.6700001</c:v>
                </c:pt>
                <c:pt idx="6">
                  <c:v>3457212537.3769999</c:v>
                </c:pt>
                <c:pt idx="7">
                  <c:v>3887045463.2820001</c:v>
                </c:pt>
                <c:pt idx="8">
                  <c:v>4350596279.3870001</c:v>
                </c:pt>
                <c:pt idx="9">
                  <c:v>4847864985.6899996</c:v>
                </c:pt>
                <c:pt idx="10">
                  <c:v>5382250546.5389996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6-454C-9009-C2C3E38E45EF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only'!$B$57:$L$57</c:f>
              <c:numCache>
                <c:formatCode>0.00E+00</c:formatCode>
                <c:ptCount val="11"/>
                <c:pt idx="0">
                  <c:v>1951574381.21</c:v>
                </c:pt>
                <c:pt idx="1">
                  <c:v>2060102941.3269999</c:v>
                </c:pt>
                <c:pt idx="2">
                  <c:v>2164698764.9239998</c:v>
                </c:pt>
                <c:pt idx="3">
                  <c:v>2269666525.8979998</c:v>
                </c:pt>
                <c:pt idx="4">
                  <c:v>2419381275.3520002</c:v>
                </c:pt>
                <c:pt idx="5">
                  <c:v>2654861849.7740002</c:v>
                </c:pt>
                <c:pt idx="6">
                  <c:v>3075821678.5040002</c:v>
                </c:pt>
                <c:pt idx="7">
                  <c:v>3707561544.5760002</c:v>
                </c:pt>
                <c:pt idx="8">
                  <c:v>4350596279.3870001</c:v>
                </c:pt>
                <c:pt idx="9">
                  <c:v>4847864985.6899996</c:v>
                </c:pt>
                <c:pt idx="10">
                  <c:v>5382250546.5389996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6-454C-9009-C2C3E38E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graphs!$B$67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graphs!$C$67:$F$67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9-6949-874F-B71B799872DA}"/>
            </c:ext>
          </c:extLst>
        </c:ser>
        <c:ser>
          <c:idx val="2"/>
          <c:order val="2"/>
          <c:tx>
            <c:strRef>
              <c:f>graphs!$B$68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graphs!$C$68:$F$68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39-6949-874F-B71B7998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scatterChart>
        <c:scatterStyle val="lineMarker"/>
        <c:varyColors val="0"/>
        <c:ser>
          <c:idx val="0"/>
          <c:order val="0"/>
          <c:tx>
            <c:strRef>
              <c:f>graphs!$B$66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graphs!$C$66:$F$66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9-6949-874F-B71B7998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only'!$B$8:$J$8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5-744D-A945-EFA6B705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only'!$M$6:$U$6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only'!$M$8:$U$8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3-5E4A-88DA-410C5E60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only'!$B$9:$J$9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388527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6646-BF9A-99530107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only'!$M$9:$U$9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395727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6143-95EC-9EC9E849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only'!$B$31:$J$31</c:f>
              <c:numCache>
                <c:formatCode>General</c:formatCode>
                <c:ptCount val="9"/>
                <c:pt idx="0">
                  <c:v>48</c:v>
                </c:pt>
                <c:pt idx="1">
                  <c:v>57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A-EB46-9984-1F4D134BB9F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only'!$B$31:$J$31</c:f>
              <c:numCache>
                <c:formatCode>General</c:formatCode>
                <c:ptCount val="9"/>
                <c:pt idx="0">
                  <c:v>48</c:v>
                </c:pt>
                <c:pt idx="1">
                  <c:v>57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A-EB46-9984-1F4D134B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only'!$B$32:$J$32</c:f>
              <c:numCache>
                <c:formatCode>0.00E+00</c:formatCode>
                <c:ptCount val="9"/>
                <c:pt idx="0">
                  <c:v>29709100</c:v>
                </c:pt>
                <c:pt idx="1">
                  <c:v>24909100</c:v>
                </c:pt>
                <c:pt idx="2">
                  <c:v>22813700</c:v>
                </c:pt>
                <c:pt idx="3">
                  <c:v>22798100</c:v>
                </c:pt>
                <c:pt idx="4">
                  <c:v>22798100</c:v>
                </c:pt>
                <c:pt idx="5">
                  <c:v>22798100</c:v>
                </c:pt>
                <c:pt idx="6">
                  <c:v>22798100</c:v>
                </c:pt>
                <c:pt idx="7">
                  <c:v>22798100</c:v>
                </c:pt>
                <c:pt idx="8">
                  <c:v>22798100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0-D846-A35C-855AD941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only'!$M$6:$U$6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only'!$M$31:$U$31</c:f>
              <c:numCache>
                <c:formatCode>General</c:formatCode>
                <c:ptCount val="9"/>
                <c:pt idx="0">
                  <c:v>70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6-8A40-AF76-286AF84F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only'!$M$32:$U$32</c:f>
              <c:numCache>
                <c:formatCode>0.00E+00</c:formatCode>
                <c:ptCount val="9"/>
                <c:pt idx="0">
                  <c:v>31901800</c:v>
                </c:pt>
                <c:pt idx="1">
                  <c:v>25346600</c:v>
                </c:pt>
                <c:pt idx="2">
                  <c:v>22824500</c:v>
                </c:pt>
                <c:pt idx="3">
                  <c:v>22824500</c:v>
                </c:pt>
                <c:pt idx="4">
                  <c:v>22824500</c:v>
                </c:pt>
                <c:pt idx="5">
                  <c:v>22824500</c:v>
                </c:pt>
                <c:pt idx="6">
                  <c:v>22824500</c:v>
                </c:pt>
                <c:pt idx="7">
                  <c:v>22824500</c:v>
                </c:pt>
                <c:pt idx="8">
                  <c:v>22824500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1B43-AD1E-2013728A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only'!$B$8:$J$8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9-3147-9912-A3A3FC412AA7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only'!$B$31:$J$31</c:f>
              <c:numCache>
                <c:formatCode>General</c:formatCode>
                <c:ptCount val="9"/>
                <c:pt idx="0">
                  <c:v>48</c:v>
                </c:pt>
                <c:pt idx="1">
                  <c:v>57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9-3147-9912-A3A3FC41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only'!$M$8:$U$8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8-664D-B11D-35B1AED1E528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only'!$M$31:$U$31</c:f>
              <c:numCache>
                <c:formatCode>General</c:formatCode>
                <c:ptCount val="9"/>
                <c:pt idx="0">
                  <c:v>70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8-664D-B11D-35B1AED1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graphs!$Q$66:$T$66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C-CD46-8627-46BFC6568D68}"/>
            </c:ext>
          </c:extLst>
        </c:ser>
        <c:ser>
          <c:idx val="1"/>
          <c:order val="1"/>
          <c:tx>
            <c:strRef>
              <c:f>graphs!$P$67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graphs!$Q$67:$T$67</c:f>
              <c:numCache>
                <c:formatCode>General</c:formatCode>
                <c:ptCount val="4"/>
                <c:pt idx="0">
                  <c:v>-58.04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C-CD46-8627-46BFC6568D68}"/>
            </c:ext>
          </c:extLst>
        </c:ser>
        <c:ser>
          <c:idx val="2"/>
          <c:order val="2"/>
          <c:tx>
            <c:strRef>
              <c:f>graphs!$P$68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graphs!$Q$68:$T$68</c:f>
              <c:numCache>
                <c:formatCode>General</c:formatCode>
                <c:ptCount val="4"/>
                <c:pt idx="0">
                  <c:v>-58.1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C-CD46-8627-46BFC656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only'!$B$9:$J$9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388527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5-2C42-91B7-D6E792C3196F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only'!$B$32:$J$32</c:f>
              <c:numCache>
                <c:formatCode>0.00E+00</c:formatCode>
                <c:ptCount val="9"/>
                <c:pt idx="0">
                  <c:v>29709100</c:v>
                </c:pt>
                <c:pt idx="1">
                  <c:v>24909100</c:v>
                </c:pt>
                <c:pt idx="2">
                  <c:v>22813700</c:v>
                </c:pt>
                <c:pt idx="3">
                  <c:v>22798100</c:v>
                </c:pt>
                <c:pt idx="4">
                  <c:v>22798100</c:v>
                </c:pt>
                <c:pt idx="5">
                  <c:v>22798100</c:v>
                </c:pt>
                <c:pt idx="6">
                  <c:v>22798100</c:v>
                </c:pt>
                <c:pt idx="7">
                  <c:v>22798100</c:v>
                </c:pt>
                <c:pt idx="8">
                  <c:v>22798100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5-2C42-91B7-D6E792C3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  <c:max val="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only'!$M$9:$U$9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395727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3-BE4F-8186-F4CAFFE7F035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only'!$M$32:$U$32</c:f>
              <c:numCache>
                <c:formatCode>0.00E+00</c:formatCode>
                <c:ptCount val="9"/>
                <c:pt idx="0">
                  <c:v>31901800</c:v>
                </c:pt>
                <c:pt idx="1">
                  <c:v>25346600</c:v>
                </c:pt>
                <c:pt idx="2">
                  <c:v>22824500</c:v>
                </c:pt>
                <c:pt idx="3">
                  <c:v>22824500</c:v>
                </c:pt>
                <c:pt idx="4">
                  <c:v>22824500</c:v>
                </c:pt>
                <c:pt idx="5">
                  <c:v>22824500</c:v>
                </c:pt>
                <c:pt idx="6">
                  <c:v>22824500</c:v>
                </c:pt>
                <c:pt idx="7">
                  <c:v>22824500</c:v>
                </c:pt>
                <c:pt idx="8">
                  <c:v>22824500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3-BE4F-8186-F4CAFFE7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only'!$B$7:$J$7</c:f>
              <c:numCache>
                <c:formatCode>0.00E+00</c:formatCode>
                <c:ptCount val="9"/>
                <c:pt idx="0">
                  <c:v>185501271.61899999</c:v>
                </c:pt>
                <c:pt idx="1">
                  <c:v>153373727.04800001</c:v>
                </c:pt>
                <c:pt idx="2">
                  <c:v>121246182.477</c:v>
                </c:pt>
                <c:pt idx="3">
                  <c:v>89118637.907000005</c:v>
                </c:pt>
                <c:pt idx="4">
                  <c:v>78279883.964000002</c:v>
                </c:pt>
                <c:pt idx="5">
                  <c:v>77451883.964000002</c:v>
                </c:pt>
                <c:pt idx="6">
                  <c:v>76664324.270999998</c:v>
                </c:pt>
                <c:pt idx="7">
                  <c:v>76398913.419</c:v>
                </c:pt>
                <c:pt idx="8">
                  <c:v>76398913.419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3-D54F-A455-1DF1F5B27B87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only'!$B$30:$J$30</c:f>
              <c:numCache>
                <c:formatCode>0.00E+00</c:formatCode>
                <c:ptCount val="9"/>
                <c:pt idx="0">
                  <c:v>1978322136.503</c:v>
                </c:pt>
                <c:pt idx="1">
                  <c:v>1649758250.645</c:v>
                </c:pt>
                <c:pt idx="2">
                  <c:v>1584648595.418</c:v>
                </c:pt>
                <c:pt idx="3">
                  <c:v>1584603482.766</c:v>
                </c:pt>
                <c:pt idx="4">
                  <c:v>1584603482.766</c:v>
                </c:pt>
                <c:pt idx="5">
                  <c:v>1584603482.766</c:v>
                </c:pt>
                <c:pt idx="6">
                  <c:v>1584603482.766</c:v>
                </c:pt>
                <c:pt idx="7">
                  <c:v>1584603482.766</c:v>
                </c:pt>
                <c:pt idx="8">
                  <c:v>1584603482.766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3-D54F-A455-1DF1F5B2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  <c:max val="14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only'!$M$7:$U$7</c:f>
              <c:numCache>
                <c:formatCode>0.00E+00</c:formatCode>
                <c:ptCount val="9"/>
                <c:pt idx="0">
                  <c:v>185501271.61899999</c:v>
                </c:pt>
                <c:pt idx="1">
                  <c:v>153373727.04800001</c:v>
                </c:pt>
                <c:pt idx="2">
                  <c:v>121246182.477</c:v>
                </c:pt>
                <c:pt idx="3">
                  <c:v>89118637.907000005</c:v>
                </c:pt>
                <c:pt idx="4">
                  <c:v>78279883.964000002</c:v>
                </c:pt>
                <c:pt idx="5">
                  <c:v>77451883.964000002</c:v>
                </c:pt>
                <c:pt idx="6">
                  <c:v>76664324.270999998</c:v>
                </c:pt>
                <c:pt idx="7">
                  <c:v>76209363.715000004</c:v>
                </c:pt>
                <c:pt idx="8">
                  <c:v>76398913.419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6-FC4A-A9E6-327AB353F0A9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only'!$M$30:$U$30</c:f>
              <c:numCache>
                <c:formatCode>0.00E+00</c:formatCode>
                <c:ptCount val="9"/>
                <c:pt idx="0">
                  <c:v>1751265336.428</c:v>
                </c:pt>
                <c:pt idx="1">
                  <c:v>1597092411.45</c:v>
                </c:pt>
                <c:pt idx="2">
                  <c:v>1583436414.325</c:v>
                </c:pt>
                <c:pt idx="3">
                  <c:v>1582608414.325</c:v>
                </c:pt>
                <c:pt idx="4">
                  <c:v>1581780414.325</c:v>
                </c:pt>
                <c:pt idx="5">
                  <c:v>1580952414.325</c:v>
                </c:pt>
                <c:pt idx="6">
                  <c:v>1580124414.325</c:v>
                </c:pt>
                <c:pt idx="7">
                  <c:v>1579296414.325</c:v>
                </c:pt>
                <c:pt idx="8">
                  <c:v>1578468414.325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6-FC4A-A9E6-327AB353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  <c:max val="14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graphs!$J$10:$M$10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1-1148-8E4B-CABE0681C6A7}"/>
            </c:ext>
          </c:extLst>
        </c:ser>
        <c:ser>
          <c:idx val="1"/>
          <c:order val="1"/>
          <c:tx>
            <c:strRef>
              <c:f>graphs!$I$11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graphs!$J$11:$M$11</c:f>
              <c:numCache>
                <c:formatCode>General</c:formatCode>
                <c:ptCount val="4"/>
                <c:pt idx="0">
                  <c:v>0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1-1148-8E4B-CABE0681C6A7}"/>
            </c:ext>
          </c:extLst>
        </c:ser>
        <c:ser>
          <c:idx val="2"/>
          <c:order val="2"/>
          <c:tx>
            <c:strRef>
              <c:f>graphs!$I$12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graphs!$J$12:$M$12</c:f>
              <c:numCache>
                <c:formatCode>General</c:formatCode>
                <c:ptCount val="4"/>
                <c:pt idx="0">
                  <c:v>52</c:v>
                </c:pt>
                <c:pt idx="1">
                  <c:v>57</c:v>
                </c:pt>
                <c:pt idx="2">
                  <c:v>65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1-1148-8E4B-CABE0681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graphs!$X$10:$AA$10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8-BE45-AAB9-A2AC85AA0164}"/>
            </c:ext>
          </c:extLst>
        </c:ser>
        <c:ser>
          <c:idx val="1"/>
          <c:order val="1"/>
          <c:tx>
            <c:strRef>
              <c:f>graphs!$W$11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graphs!$X$11:$AA$11</c:f>
              <c:numCache>
                <c:formatCode>General</c:formatCode>
                <c:ptCount val="4"/>
                <c:pt idx="0">
                  <c:v>0</c:v>
                </c:pt>
                <c:pt idx="1">
                  <c:v>-40.86</c:v>
                </c:pt>
                <c:pt idx="2">
                  <c:v>-28.93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8-BE45-AAB9-A2AC85AA0164}"/>
            </c:ext>
          </c:extLst>
        </c:ser>
        <c:ser>
          <c:idx val="2"/>
          <c:order val="2"/>
          <c:tx>
            <c:strRef>
              <c:f>graphs!$W$12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graphs!$X$12:$AA$12</c:f>
              <c:numCache>
                <c:formatCode>General</c:formatCode>
                <c:ptCount val="4"/>
                <c:pt idx="0">
                  <c:v>-49.8</c:v>
                </c:pt>
                <c:pt idx="1">
                  <c:v>-40.86</c:v>
                </c:pt>
                <c:pt idx="2">
                  <c:v>-30.72</c:v>
                </c:pt>
                <c:pt idx="3">
                  <c:v>-7.62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8-BE45-AAB9-A2AC85AA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graphs!$J$38:$M$38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DF45-8571-4A58FF93C7CD}"/>
            </c:ext>
          </c:extLst>
        </c:ser>
        <c:ser>
          <c:idx val="1"/>
          <c:order val="1"/>
          <c:tx>
            <c:strRef>
              <c:f>graphs!$I$39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graphs!$J$39:$M$39</c:f>
              <c:numCache>
                <c:formatCode>General</c:formatCode>
                <c:ptCount val="4"/>
                <c:pt idx="0">
                  <c:v>0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DF45-8571-4A58FF93C7CD}"/>
            </c:ext>
          </c:extLst>
        </c:ser>
        <c:ser>
          <c:idx val="2"/>
          <c:order val="2"/>
          <c:tx>
            <c:strRef>
              <c:f>graphs!$I$40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graphs!$J$40:$M$40</c:f>
              <c:numCache>
                <c:formatCode>General</c:formatCode>
                <c:ptCount val="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DF45-8571-4A58FF93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14</xdr:row>
      <xdr:rowOff>88900</xdr:rowOff>
    </xdr:from>
    <xdr:to>
      <xdr:col>6</xdr:col>
      <xdr:colOff>241300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CB70C-ACD9-0A4D-B120-6053CC924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14</xdr:row>
      <xdr:rowOff>12700</xdr:rowOff>
    </xdr:from>
    <xdr:to>
      <xdr:col>19</xdr:col>
      <xdr:colOff>457200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53F19-F3B9-E74C-BE36-5B3891A5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40</xdr:row>
      <xdr:rowOff>88900</xdr:rowOff>
    </xdr:from>
    <xdr:to>
      <xdr:col>6</xdr:col>
      <xdr:colOff>12700</xdr:colOff>
      <xdr:row>53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F67E92-360C-7A4E-BAFE-F9E1287FE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368300</xdr:colOff>
      <xdr:row>41</xdr:row>
      <xdr:rowOff>177800</xdr:rowOff>
    </xdr:from>
    <xdr:to>
      <xdr:col>19</xdr:col>
      <xdr:colOff>812800</xdr:colOff>
      <xdr:row>55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DD780-AC66-3E45-AE73-4B56DFF0E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444500</xdr:colOff>
      <xdr:row>69</xdr:row>
      <xdr:rowOff>12700</xdr:rowOff>
    </xdr:from>
    <xdr:to>
      <xdr:col>6</xdr:col>
      <xdr:colOff>63500</xdr:colOff>
      <xdr:row>82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5B981E-2A66-3144-880E-D726F987A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69</xdr:row>
      <xdr:rowOff>0</xdr:rowOff>
    </xdr:from>
    <xdr:to>
      <xdr:col>19</xdr:col>
      <xdr:colOff>457200</xdr:colOff>
      <xdr:row>82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10CFA6-1D18-D24E-904E-D1FA68E1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25400</xdr:colOff>
      <xdr:row>14</xdr:row>
      <xdr:rowOff>50800</xdr:rowOff>
    </xdr:from>
    <xdr:to>
      <xdr:col>12</xdr:col>
      <xdr:colOff>469900</xdr:colOff>
      <xdr:row>27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CFB549-7F21-D446-9187-7FDF9B7E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812800</xdr:colOff>
      <xdr:row>14</xdr:row>
      <xdr:rowOff>0</xdr:rowOff>
    </xdr:from>
    <xdr:to>
      <xdr:col>26</xdr:col>
      <xdr:colOff>431800</xdr:colOff>
      <xdr:row>27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CE5719-CB58-D24C-9FC7-7C4091C23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393700</xdr:colOff>
      <xdr:row>41</xdr:row>
      <xdr:rowOff>0</xdr:rowOff>
    </xdr:from>
    <xdr:to>
      <xdr:col>13</xdr:col>
      <xdr:colOff>12700</xdr:colOff>
      <xdr:row>54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CFD0CE-9021-E04D-8BE4-FD3C6A147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431800</xdr:colOff>
      <xdr:row>41</xdr:row>
      <xdr:rowOff>127000</xdr:rowOff>
    </xdr:from>
    <xdr:to>
      <xdr:col>27</xdr:col>
      <xdr:colOff>50800</xdr:colOff>
      <xdr:row>55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9AB5BB-D63D-D346-A1A7-8505C3CF4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800100</xdr:colOff>
      <xdr:row>69</xdr:row>
      <xdr:rowOff>12700</xdr:rowOff>
    </xdr:from>
    <xdr:to>
      <xdr:col>12</xdr:col>
      <xdr:colOff>419100</xdr:colOff>
      <xdr:row>82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B3CD55-6B0E-1B49-A90E-F7060B0C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12700</xdr:colOff>
      <xdr:row>69</xdr:row>
      <xdr:rowOff>12700</xdr:rowOff>
    </xdr:from>
    <xdr:to>
      <xdr:col>26</xdr:col>
      <xdr:colOff>457200</xdr:colOff>
      <xdr:row>82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9E3AE9-24B3-AF43-B275-449796129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12700</xdr:colOff>
      <xdr:row>14</xdr:row>
      <xdr:rowOff>0</xdr:rowOff>
    </xdr:from>
    <xdr:to>
      <xdr:col>33</xdr:col>
      <xdr:colOff>457200</xdr:colOff>
      <xdr:row>27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74AD75-859F-CE48-8BB4-1A972A933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12700</xdr:colOff>
      <xdr:row>13</xdr:row>
      <xdr:rowOff>190500</xdr:rowOff>
    </xdr:from>
    <xdr:to>
      <xdr:col>40</xdr:col>
      <xdr:colOff>457200</xdr:colOff>
      <xdr:row>27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829266-8442-9345-936B-9F8B62C86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41</xdr:row>
      <xdr:rowOff>139700</xdr:rowOff>
    </xdr:from>
    <xdr:to>
      <xdr:col>33</xdr:col>
      <xdr:colOff>444500</xdr:colOff>
      <xdr:row>55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E6A991-36F6-A941-853E-CF8559D46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12700</xdr:colOff>
      <xdr:row>41</xdr:row>
      <xdr:rowOff>127000</xdr:rowOff>
    </xdr:from>
    <xdr:to>
      <xdr:col>40</xdr:col>
      <xdr:colOff>457200</xdr:colOff>
      <xdr:row>55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A82A24-A2F5-654C-839D-C54CFF842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444500</xdr:colOff>
      <xdr:row>96</xdr:row>
      <xdr:rowOff>12700</xdr:rowOff>
    </xdr:from>
    <xdr:to>
      <xdr:col>6</xdr:col>
      <xdr:colOff>63500</xdr:colOff>
      <xdr:row>109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A59E33B-2DF2-7F48-8F7A-55271A34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12700</xdr:colOff>
      <xdr:row>96</xdr:row>
      <xdr:rowOff>0</xdr:rowOff>
    </xdr:from>
    <xdr:to>
      <xdr:col>19</xdr:col>
      <xdr:colOff>457200</xdr:colOff>
      <xdr:row>109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24642C5-27CE-AA44-9521-F463553BC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800100</xdr:colOff>
      <xdr:row>96</xdr:row>
      <xdr:rowOff>12700</xdr:rowOff>
    </xdr:from>
    <xdr:to>
      <xdr:col>12</xdr:col>
      <xdr:colOff>419100</xdr:colOff>
      <xdr:row>109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702F736-81BE-C647-A31B-BB1C53BE1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12700</xdr:colOff>
      <xdr:row>96</xdr:row>
      <xdr:rowOff>12700</xdr:rowOff>
    </xdr:from>
    <xdr:to>
      <xdr:col>26</xdr:col>
      <xdr:colOff>457200</xdr:colOff>
      <xdr:row>109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7E27ACC-F900-CE41-868A-76698E51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141195</xdr:rowOff>
    </xdr:from>
    <xdr:to>
      <xdr:col>4</xdr:col>
      <xdr:colOff>65367</xdr:colOff>
      <xdr:row>41</xdr:row>
      <xdr:rowOff>140074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9E0F0-456C-A746-A1B8-B13F9BF1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186765</xdr:rowOff>
    </xdr:from>
    <xdr:to>
      <xdr:col>13</xdr:col>
      <xdr:colOff>410882</xdr:colOff>
      <xdr:row>41</xdr:row>
      <xdr:rowOff>185644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0C2B3-BD7F-FE46-93B8-7F86EF8D6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102720</xdr:colOff>
      <xdr:row>29</xdr:row>
      <xdr:rowOff>149412</xdr:rowOff>
    </xdr:from>
    <xdr:to>
      <xdr:col>8</xdr:col>
      <xdr:colOff>513603</xdr:colOff>
      <xdr:row>41</xdr:row>
      <xdr:rowOff>148291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715A4-533A-0749-B1BE-E801807D9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429558</xdr:colOff>
      <xdr:row>29</xdr:row>
      <xdr:rowOff>186765</xdr:rowOff>
    </xdr:from>
    <xdr:to>
      <xdr:col>18</xdr:col>
      <xdr:colOff>18676</xdr:colOff>
      <xdr:row>41</xdr:row>
      <xdr:rowOff>185644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5F528-9352-A641-A59B-07BAAF1D1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141195</xdr:rowOff>
    </xdr:from>
    <xdr:to>
      <xdr:col>4</xdr:col>
      <xdr:colOff>65367</xdr:colOff>
      <xdr:row>64</xdr:row>
      <xdr:rowOff>140074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76467-5082-9741-AD13-11FD6869F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186765</xdr:rowOff>
    </xdr:from>
    <xdr:to>
      <xdr:col>13</xdr:col>
      <xdr:colOff>410882</xdr:colOff>
      <xdr:row>64</xdr:row>
      <xdr:rowOff>185644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B6ACB-CC9A-2241-AAE0-4B03856C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102720</xdr:colOff>
      <xdr:row>52</xdr:row>
      <xdr:rowOff>149412</xdr:rowOff>
    </xdr:from>
    <xdr:to>
      <xdr:col>8</xdr:col>
      <xdr:colOff>513603</xdr:colOff>
      <xdr:row>64</xdr:row>
      <xdr:rowOff>148291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DBADA1-DB57-274A-BB40-4789B79D6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429558</xdr:colOff>
      <xdr:row>52</xdr:row>
      <xdr:rowOff>186765</xdr:rowOff>
    </xdr:from>
    <xdr:to>
      <xdr:col>18</xdr:col>
      <xdr:colOff>18676</xdr:colOff>
      <xdr:row>64</xdr:row>
      <xdr:rowOff>185644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ABD588-B786-A84F-BD1A-4FD8E0D29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429560</xdr:colOff>
      <xdr:row>4</xdr:row>
      <xdr:rowOff>56029</xdr:rowOff>
    </xdr:from>
    <xdr:to>
      <xdr:col>16</xdr:col>
      <xdr:colOff>18677</xdr:colOff>
      <xdr:row>16</xdr:row>
      <xdr:rowOff>54908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68E5D8-95F6-8D47-8C76-2732FA27A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168088</xdr:colOff>
      <xdr:row>4</xdr:row>
      <xdr:rowOff>112059</xdr:rowOff>
    </xdr:from>
    <xdr:to>
      <xdr:col>20</xdr:col>
      <xdr:colOff>578970</xdr:colOff>
      <xdr:row>16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C08A78-8FC9-EF4D-BAC9-29A0820AE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18676</xdr:colOff>
      <xdr:row>4</xdr:row>
      <xdr:rowOff>84044</xdr:rowOff>
    </xdr:from>
    <xdr:to>
      <xdr:col>25</xdr:col>
      <xdr:colOff>429559</xdr:colOff>
      <xdr:row>16</xdr:row>
      <xdr:rowOff>82923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770EFF-6B96-E445-A357-5B462E230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261474</xdr:colOff>
      <xdr:row>67</xdr:row>
      <xdr:rowOff>140074</xdr:rowOff>
    </xdr:from>
    <xdr:to>
      <xdr:col>5</xdr:col>
      <xdr:colOff>681692</xdr:colOff>
      <xdr:row>79</xdr:row>
      <xdr:rowOff>149411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048B4F-7AB7-D14A-9C4E-DD4AF8D6F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112059</xdr:colOff>
      <xdr:row>67</xdr:row>
      <xdr:rowOff>177427</xdr:rowOff>
    </xdr:from>
    <xdr:to>
      <xdr:col>13</xdr:col>
      <xdr:colOff>532277</xdr:colOff>
      <xdr:row>79</xdr:row>
      <xdr:rowOff>186764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D226C4-B21E-FA4C-9133-7574BA91A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168089</xdr:colOff>
      <xdr:row>81</xdr:row>
      <xdr:rowOff>56029</xdr:rowOff>
    </xdr:from>
    <xdr:to>
      <xdr:col>13</xdr:col>
      <xdr:colOff>578971</xdr:colOff>
      <xdr:row>93</xdr:row>
      <xdr:rowOff>54908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B9B493-5F9C-CF4D-BE3D-3A8AA3B51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168089</xdr:colOff>
      <xdr:row>95</xdr:row>
      <xdr:rowOff>130735</xdr:rowOff>
    </xdr:from>
    <xdr:to>
      <xdr:col>13</xdr:col>
      <xdr:colOff>578971</xdr:colOff>
      <xdr:row>107</xdr:row>
      <xdr:rowOff>129614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7A1787-FD56-3B4B-AD04-B6DD625A7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280147</xdr:colOff>
      <xdr:row>80</xdr:row>
      <xdr:rowOff>186764</xdr:rowOff>
    </xdr:from>
    <xdr:to>
      <xdr:col>5</xdr:col>
      <xdr:colOff>691029</xdr:colOff>
      <xdr:row>92</xdr:row>
      <xdr:rowOff>185643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1B9641-C0C1-AA47-ACEA-A01C3F890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261472</xdr:colOff>
      <xdr:row>95</xdr:row>
      <xdr:rowOff>102720</xdr:rowOff>
    </xdr:from>
    <xdr:to>
      <xdr:col>5</xdr:col>
      <xdr:colOff>672354</xdr:colOff>
      <xdr:row>107</xdr:row>
      <xdr:rowOff>101599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E2B98D-9643-AF48-A732-10C320293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0</xdr:rowOff>
    </xdr:from>
    <xdr:to>
      <xdr:col>5</xdr:col>
      <xdr:colOff>711200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1603F-F669-E941-8535-FFAA740CA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36</xdr:row>
      <xdr:rowOff>114300</xdr:rowOff>
    </xdr:from>
    <xdr:to>
      <xdr:col>5</xdr:col>
      <xdr:colOff>482600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95465-F90B-1141-9580-FF1D3ADD5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812800</xdr:colOff>
      <xdr:row>10</xdr:row>
      <xdr:rowOff>0</xdr:rowOff>
    </xdr:from>
    <xdr:to>
      <xdr:col>11</xdr:col>
      <xdr:colOff>431800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B152F-19A9-5F4E-B1A4-7C4DDF85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36</xdr:row>
      <xdr:rowOff>101600</xdr:rowOff>
    </xdr:from>
    <xdr:to>
      <xdr:col>11</xdr:col>
      <xdr:colOff>444500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70E28-08A6-4E4F-AEB7-A12C5C49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59</xdr:row>
      <xdr:rowOff>114300</xdr:rowOff>
    </xdr:from>
    <xdr:to>
      <xdr:col>5</xdr:col>
      <xdr:colOff>482600</xdr:colOff>
      <xdr:row>73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4B4ED3-9EAF-4D47-B23C-5F3FE26F2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59</xdr:row>
      <xdr:rowOff>101600</xdr:rowOff>
    </xdr:from>
    <xdr:to>
      <xdr:col>11</xdr:col>
      <xdr:colOff>444500</xdr:colOff>
      <xdr:row>73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0CC4D-803B-8543-94A0-2913FB53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99786</xdr:colOff>
      <xdr:row>74</xdr:row>
      <xdr:rowOff>36286</xdr:rowOff>
    </xdr:from>
    <xdr:to>
      <xdr:col>5</xdr:col>
      <xdr:colOff>544286</xdr:colOff>
      <xdr:row>87</xdr:row>
      <xdr:rowOff>134258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BFF753-6FF6-F741-B857-DDF22BF42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816429</xdr:colOff>
      <xdr:row>73</xdr:row>
      <xdr:rowOff>0</xdr:rowOff>
    </xdr:from>
    <xdr:to>
      <xdr:col>18</xdr:col>
      <xdr:colOff>435429</xdr:colOff>
      <xdr:row>86</xdr:row>
      <xdr:rowOff>97971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78D029-7205-3F4E-8DF9-319E99F8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816429</xdr:colOff>
      <xdr:row>73</xdr:row>
      <xdr:rowOff>9072</xdr:rowOff>
    </xdr:from>
    <xdr:to>
      <xdr:col>24</xdr:col>
      <xdr:colOff>435429</xdr:colOff>
      <xdr:row>86</xdr:row>
      <xdr:rowOff>107043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141F8E-56AA-7242-96A4-082D37940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18143</xdr:colOff>
      <xdr:row>74</xdr:row>
      <xdr:rowOff>9072</xdr:rowOff>
    </xdr:from>
    <xdr:to>
      <xdr:col>11</xdr:col>
      <xdr:colOff>462643</xdr:colOff>
      <xdr:row>87</xdr:row>
      <xdr:rowOff>107044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678626-5035-AC49-B98C-2ADF3CB82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816429</xdr:colOff>
      <xdr:row>87</xdr:row>
      <xdr:rowOff>163286</xdr:rowOff>
    </xdr:from>
    <xdr:to>
      <xdr:col>24</xdr:col>
      <xdr:colOff>435429</xdr:colOff>
      <xdr:row>101</xdr:row>
      <xdr:rowOff>61686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DFB976-29B9-E04C-B76B-7BFCB4FEC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11</xdr:col>
      <xdr:colOff>444500</xdr:colOff>
      <xdr:row>102</xdr:row>
      <xdr:rowOff>97971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CF09CD-5A56-FC41-A6B2-5DBEE7B7D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444500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A97D3-248A-3445-A93C-5552BC83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9</xdr:row>
      <xdr:rowOff>165100</xdr:rowOff>
    </xdr:from>
    <xdr:to>
      <xdr:col>16</xdr:col>
      <xdr:colOff>457200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4451F-102A-B644-9AE7-75F221F79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469900</xdr:colOff>
      <xdr:row>10</xdr:row>
      <xdr:rowOff>0</xdr:rowOff>
    </xdr:from>
    <xdr:to>
      <xdr:col>10</xdr:col>
      <xdr:colOff>508000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9D9EB-773D-5449-AFD3-C6EA6A15A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9</xdr:row>
      <xdr:rowOff>165100</xdr:rowOff>
    </xdr:from>
    <xdr:to>
      <xdr:col>21</xdr:col>
      <xdr:colOff>495300</xdr:colOff>
      <xdr:row>23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BCD38-4F6F-DB48-9E79-44258B9CF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32</xdr:row>
      <xdr:rowOff>152400</xdr:rowOff>
    </xdr:from>
    <xdr:to>
      <xdr:col>5</xdr:col>
      <xdr:colOff>457200</xdr:colOff>
      <xdr:row>46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C496E-012E-EF47-B624-F2ADD1AF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32</xdr:row>
      <xdr:rowOff>139700</xdr:rowOff>
    </xdr:from>
    <xdr:to>
      <xdr:col>10</xdr:col>
      <xdr:colOff>495300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E5A37-9C07-A940-AD69-885279C7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12700</xdr:colOff>
      <xdr:row>32</xdr:row>
      <xdr:rowOff>139700</xdr:rowOff>
    </xdr:from>
    <xdr:to>
      <xdr:col>16</xdr:col>
      <xdr:colOff>457200</xdr:colOff>
      <xdr:row>46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345DE-1969-F14E-9B65-FA1F0804D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457200</xdr:colOff>
      <xdr:row>32</xdr:row>
      <xdr:rowOff>114300</xdr:rowOff>
    </xdr:from>
    <xdr:to>
      <xdr:col>21</xdr:col>
      <xdr:colOff>495300</xdr:colOff>
      <xdr:row>46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8B8870-DAE2-C841-9F6D-FBCDAACB0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139700</xdr:rowOff>
    </xdr:from>
    <xdr:to>
      <xdr:col>5</xdr:col>
      <xdr:colOff>444500</xdr:colOff>
      <xdr:row>61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ADCADE-C03A-9F45-B77D-9B5AE9A04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63500</xdr:colOff>
      <xdr:row>47</xdr:row>
      <xdr:rowOff>38100</xdr:rowOff>
    </xdr:from>
    <xdr:to>
      <xdr:col>16</xdr:col>
      <xdr:colOff>508000</xdr:colOff>
      <xdr:row>60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07D614-05CA-5E40-82B6-F5DBD3A02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558800</xdr:colOff>
      <xdr:row>48</xdr:row>
      <xdr:rowOff>12700</xdr:rowOff>
    </xdr:from>
    <xdr:to>
      <xdr:col>10</xdr:col>
      <xdr:colOff>596900</xdr:colOff>
      <xdr:row>61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346371-27AB-EB4C-A80F-B4458AF88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711200</xdr:colOff>
      <xdr:row>47</xdr:row>
      <xdr:rowOff>38100</xdr:rowOff>
    </xdr:from>
    <xdr:to>
      <xdr:col>21</xdr:col>
      <xdr:colOff>749300</xdr:colOff>
      <xdr:row>60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988961-0AC3-D043-929A-4C1AE2087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635000</xdr:colOff>
      <xdr:row>62</xdr:row>
      <xdr:rowOff>63500</xdr:rowOff>
    </xdr:from>
    <xdr:to>
      <xdr:col>10</xdr:col>
      <xdr:colOff>673100</xdr:colOff>
      <xdr:row>75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8F38F4-502C-0B4B-B442-408A4D8E6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812800</xdr:colOff>
      <xdr:row>62</xdr:row>
      <xdr:rowOff>190500</xdr:rowOff>
    </xdr:from>
    <xdr:to>
      <xdr:col>22</xdr:col>
      <xdr:colOff>25400</xdr:colOff>
      <xdr:row>76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6863F5-949B-B640-B01E-A42D85BCC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6AF9-640F-0549-BF6B-ADFA12C1B617}">
  <dimension ref="A2:AO80"/>
  <sheetViews>
    <sheetView topLeftCell="A41" zoomScale="110" zoomScaleNormal="110" workbookViewId="0">
      <selection activeCell="A62" sqref="A62:AO62"/>
    </sheetView>
  </sheetViews>
  <sheetFormatPr baseColWidth="10" defaultRowHeight="16" x14ac:dyDescent="0.2"/>
  <cols>
    <col min="6" max="6" width="11.33203125" bestFit="1" customWidth="1"/>
    <col min="17" max="17" width="10.83203125" customWidth="1"/>
  </cols>
  <sheetData>
    <row r="2" spans="1:41" x14ac:dyDescent="0.2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</row>
    <row r="4" spans="1:41" x14ac:dyDescent="0.2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O4" s="34" t="s">
        <v>8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C4" s="34" t="s">
        <v>15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6" spans="1:41" x14ac:dyDescent="0.2">
      <c r="A6" s="35" t="s">
        <v>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O6" s="35" t="s"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C6" s="35" t="s">
        <v>0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1:41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  <c r="AD7" t="s">
        <v>3</v>
      </c>
      <c r="AG7" t="s">
        <v>2</v>
      </c>
      <c r="AK7" t="s">
        <v>3</v>
      </c>
      <c r="AN7" t="s">
        <v>6</v>
      </c>
    </row>
    <row r="8" spans="1:41" x14ac:dyDescent="0.2">
      <c r="B8" s="1"/>
      <c r="C8" s="31" t="s">
        <v>5</v>
      </c>
      <c r="D8" s="31"/>
      <c r="E8" s="31"/>
      <c r="F8" s="31"/>
      <c r="I8" s="1"/>
      <c r="J8" s="31" t="s">
        <v>5</v>
      </c>
      <c r="K8" s="31"/>
      <c r="L8" s="31"/>
      <c r="M8" s="31"/>
      <c r="P8" s="1"/>
      <c r="Q8" s="31" t="s">
        <v>5</v>
      </c>
      <c r="R8" s="31"/>
      <c r="S8" s="31"/>
      <c r="T8" s="31"/>
      <c r="W8" s="1"/>
      <c r="X8" s="31" t="s">
        <v>5</v>
      </c>
      <c r="Y8" s="31"/>
      <c r="Z8" s="31"/>
      <c r="AA8" s="31"/>
      <c r="AD8" s="1"/>
      <c r="AE8" s="31" t="s">
        <v>5</v>
      </c>
      <c r="AF8" s="31"/>
      <c r="AG8" s="31"/>
      <c r="AH8" s="31"/>
      <c r="AK8" s="1"/>
      <c r="AL8" s="31" t="s">
        <v>5</v>
      </c>
      <c r="AM8" s="31"/>
      <c r="AN8" s="31"/>
      <c r="AO8" s="31"/>
    </row>
    <row r="9" spans="1:41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  <c r="AE9" s="2">
        <v>0</v>
      </c>
      <c r="AF9" s="2">
        <v>30</v>
      </c>
      <c r="AG9" s="2">
        <v>50</v>
      </c>
      <c r="AH9" s="2">
        <v>70</v>
      </c>
      <c r="AL9" s="2">
        <v>0</v>
      </c>
      <c r="AM9" s="2">
        <v>30</v>
      </c>
      <c r="AN9" s="2">
        <v>50</v>
      </c>
      <c r="AO9" s="2">
        <v>70</v>
      </c>
    </row>
    <row r="10" spans="1:41" x14ac:dyDescent="0.2">
      <c r="A10" s="32" t="s">
        <v>4</v>
      </c>
      <c r="B10" s="11">
        <v>0</v>
      </c>
      <c r="C10" s="3">
        <v>11</v>
      </c>
      <c r="D10" s="3">
        <v>11</v>
      </c>
      <c r="E10" s="3">
        <v>11</v>
      </c>
      <c r="F10" s="3">
        <v>81</v>
      </c>
      <c r="H10" s="32" t="s">
        <v>4</v>
      </c>
      <c r="I10" s="11">
        <v>0</v>
      </c>
      <c r="J10" s="3">
        <v>11</v>
      </c>
      <c r="K10" s="3">
        <v>11</v>
      </c>
      <c r="L10" s="3">
        <v>11</v>
      </c>
      <c r="M10" s="3">
        <v>81</v>
      </c>
      <c r="O10" s="32" t="s">
        <v>4</v>
      </c>
      <c r="P10" s="11">
        <v>0</v>
      </c>
      <c r="Q10" s="6">
        <v>177182</v>
      </c>
      <c r="R10" s="6">
        <v>177182</v>
      </c>
      <c r="S10" s="6">
        <v>177182</v>
      </c>
      <c r="T10" s="6">
        <v>175205</v>
      </c>
      <c r="V10" s="32" t="s">
        <v>4</v>
      </c>
      <c r="W10" s="11">
        <v>0</v>
      </c>
      <c r="X10" s="6">
        <v>177182</v>
      </c>
      <c r="Y10" s="6">
        <v>177182</v>
      </c>
      <c r="Z10" s="6">
        <v>177182</v>
      </c>
      <c r="AA10" s="6">
        <v>175205</v>
      </c>
      <c r="AC10" s="32" t="s">
        <v>4</v>
      </c>
      <c r="AD10" s="11">
        <v>0</v>
      </c>
      <c r="AE10" s="6">
        <v>26020912.074000001</v>
      </c>
      <c r="AF10" s="6">
        <v>26020912.074000001</v>
      </c>
      <c r="AG10" s="6">
        <v>26020912.074000001</v>
      </c>
      <c r="AH10" s="6">
        <v>33580394.600000001</v>
      </c>
      <c r="AJ10" s="32" t="s">
        <v>4</v>
      </c>
      <c r="AK10" s="11">
        <v>0</v>
      </c>
      <c r="AL10" s="6">
        <v>26241883.999000002</v>
      </c>
      <c r="AM10" s="6">
        <v>26241883.999000002</v>
      </c>
      <c r="AN10" s="6">
        <v>26241883.999000002</v>
      </c>
      <c r="AO10" s="6">
        <v>33793627.545000002</v>
      </c>
    </row>
    <row r="11" spans="1:41" x14ac:dyDescent="0.2">
      <c r="A11" s="32"/>
      <c r="B11" s="11">
        <v>75</v>
      </c>
      <c r="C11" s="3">
        <v>11</v>
      </c>
      <c r="D11" s="3">
        <v>68</v>
      </c>
      <c r="E11" s="3">
        <v>74</v>
      </c>
      <c r="F11" s="3">
        <v>81</v>
      </c>
      <c r="H11" s="32"/>
      <c r="I11" s="11">
        <v>75</v>
      </c>
      <c r="J11" s="3">
        <v>11</v>
      </c>
      <c r="K11" s="3">
        <v>68</v>
      </c>
      <c r="L11" s="3">
        <v>74</v>
      </c>
      <c r="M11" s="3">
        <v>81</v>
      </c>
      <c r="O11" s="32"/>
      <c r="P11" s="11">
        <v>75</v>
      </c>
      <c r="Q11" s="6">
        <v>177182</v>
      </c>
      <c r="R11" s="6">
        <v>104793</v>
      </c>
      <c r="S11" s="6">
        <v>125917</v>
      </c>
      <c r="T11" s="6">
        <v>175205</v>
      </c>
      <c r="V11" s="32"/>
      <c r="W11" s="11">
        <v>75</v>
      </c>
      <c r="X11" s="6">
        <v>177182</v>
      </c>
      <c r="Y11" s="6">
        <v>104793</v>
      </c>
      <c r="Z11" s="6">
        <v>125917</v>
      </c>
      <c r="AA11" s="6">
        <v>175205</v>
      </c>
      <c r="AC11" s="32"/>
      <c r="AD11" s="11">
        <v>75</v>
      </c>
      <c r="AE11" s="6">
        <v>14147048.703</v>
      </c>
      <c r="AF11" s="6">
        <v>15798894.411</v>
      </c>
      <c r="AG11" s="6">
        <v>20402604.859000001</v>
      </c>
      <c r="AH11" s="6">
        <v>31096394.600000001</v>
      </c>
      <c r="AJ11" s="32"/>
      <c r="AK11" s="11">
        <v>75</v>
      </c>
      <c r="AL11" s="6">
        <v>14368020.627</v>
      </c>
      <c r="AM11" s="6">
        <v>16021170.416999999</v>
      </c>
      <c r="AN11" s="6">
        <v>20622167.947000001</v>
      </c>
      <c r="AO11" s="6">
        <v>31309627.545000002</v>
      </c>
    </row>
    <row r="12" spans="1:41" x14ac:dyDescent="0.2">
      <c r="A12" s="32"/>
      <c r="B12" s="11">
        <v>150</v>
      </c>
      <c r="C12" s="3">
        <v>66</v>
      </c>
      <c r="D12" s="3">
        <v>72</v>
      </c>
      <c r="E12" s="3">
        <v>77</v>
      </c>
      <c r="F12" s="3">
        <v>87</v>
      </c>
      <c r="H12" s="32"/>
      <c r="I12" s="11">
        <v>150</v>
      </c>
      <c r="J12" s="3">
        <v>63</v>
      </c>
      <c r="K12" s="3">
        <v>68</v>
      </c>
      <c r="L12" s="3">
        <v>76</v>
      </c>
      <c r="M12" s="3">
        <v>87</v>
      </c>
      <c r="O12" s="32"/>
      <c r="P12" s="11">
        <v>150</v>
      </c>
      <c r="Q12" s="6">
        <v>84326.8</v>
      </c>
      <c r="R12" s="6">
        <v>100169</v>
      </c>
      <c r="S12" s="6">
        <v>121293</v>
      </c>
      <c r="T12" s="6">
        <v>163685</v>
      </c>
      <c r="V12" s="32"/>
      <c r="W12" s="11">
        <v>150</v>
      </c>
      <c r="X12" s="6">
        <v>88950.3</v>
      </c>
      <c r="Y12" s="6">
        <v>104793</v>
      </c>
      <c r="Z12" s="6">
        <v>122756</v>
      </c>
      <c r="AA12" s="6">
        <v>163685</v>
      </c>
      <c r="AC12" s="32"/>
      <c r="AD12" s="11">
        <v>150</v>
      </c>
      <c r="AE12" s="6">
        <v>10073649.756999999</v>
      </c>
      <c r="AF12" s="6">
        <v>13534566.562999999</v>
      </c>
      <c r="AG12" s="6">
        <v>18138277.011999998</v>
      </c>
      <c r="AH12" s="6">
        <v>28840568.140000001</v>
      </c>
      <c r="AJ12" s="32"/>
      <c r="AK12" s="11">
        <v>150</v>
      </c>
      <c r="AL12" s="6">
        <v>10078288.299000001</v>
      </c>
      <c r="AM12" s="6">
        <v>13537170.416999999</v>
      </c>
      <c r="AN12" s="6">
        <v>18138306.719999999</v>
      </c>
      <c r="AO12" s="6">
        <v>28840568.140000001</v>
      </c>
    </row>
    <row r="14" spans="1:41" x14ac:dyDescent="0.2">
      <c r="A14" s="35" t="s">
        <v>7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7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C14" s="35" t="s">
        <v>7</v>
      </c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  <c r="AD15" t="s">
        <v>3</v>
      </c>
      <c r="AG15" t="s">
        <v>2</v>
      </c>
      <c r="AK15" t="s">
        <v>3</v>
      </c>
      <c r="AN15" t="s">
        <v>6</v>
      </c>
    </row>
    <row r="16" spans="1:41" x14ac:dyDescent="0.2">
      <c r="B16" s="1"/>
      <c r="C16" s="31" t="s">
        <v>5</v>
      </c>
      <c r="D16" s="31"/>
      <c r="E16" s="31"/>
      <c r="F16" s="31"/>
      <c r="I16" s="1"/>
      <c r="J16" s="31" t="s">
        <v>5</v>
      </c>
      <c r="K16" s="31"/>
      <c r="L16" s="31"/>
      <c r="M16" s="31"/>
      <c r="P16" s="1"/>
      <c r="Q16" s="31" t="s">
        <v>5</v>
      </c>
      <c r="R16" s="31"/>
      <c r="S16" s="31"/>
      <c r="T16" s="31"/>
      <c r="W16" s="1"/>
      <c r="X16" s="31" t="s">
        <v>5</v>
      </c>
      <c r="Y16" s="31"/>
      <c r="Z16" s="31"/>
      <c r="AA16" s="31"/>
      <c r="AD16" s="1"/>
      <c r="AE16" s="31" t="s">
        <v>5</v>
      </c>
      <c r="AF16" s="31"/>
      <c r="AG16" s="31"/>
      <c r="AH16" s="31"/>
      <c r="AK16" s="1"/>
      <c r="AL16" s="31" t="s">
        <v>5</v>
      </c>
      <c r="AM16" s="31"/>
      <c r="AN16" s="31"/>
      <c r="AO16" s="31"/>
    </row>
    <row r="17" spans="1:41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  <c r="AE17" s="2">
        <v>0</v>
      </c>
      <c r="AF17" s="2">
        <v>30</v>
      </c>
      <c r="AG17" s="2">
        <v>50</v>
      </c>
      <c r="AH17" s="2">
        <v>70</v>
      </c>
      <c r="AL17" s="2">
        <v>0</v>
      </c>
      <c r="AM17" s="2">
        <v>30</v>
      </c>
      <c r="AN17" s="2">
        <v>50</v>
      </c>
      <c r="AO17" s="2">
        <v>70</v>
      </c>
    </row>
    <row r="18" spans="1:41" x14ac:dyDescent="0.2">
      <c r="A18" s="32" t="s">
        <v>4</v>
      </c>
      <c r="B18" s="11">
        <v>0</v>
      </c>
      <c r="C18" s="3">
        <v>11</v>
      </c>
      <c r="D18" s="3">
        <v>11</v>
      </c>
      <c r="E18" s="3">
        <v>11</v>
      </c>
      <c r="F18" s="3">
        <v>81</v>
      </c>
      <c r="H18" s="32" t="s">
        <v>4</v>
      </c>
      <c r="I18" s="11">
        <v>0</v>
      </c>
      <c r="J18" s="3">
        <v>11</v>
      </c>
      <c r="K18" s="3">
        <v>11</v>
      </c>
      <c r="L18" s="3">
        <v>11</v>
      </c>
      <c r="M18" s="3">
        <v>81</v>
      </c>
      <c r="O18" s="32" t="s">
        <v>4</v>
      </c>
      <c r="P18" s="11">
        <v>0</v>
      </c>
      <c r="Q18" s="6">
        <v>177182</v>
      </c>
      <c r="R18" s="6">
        <v>177182</v>
      </c>
      <c r="S18" s="6">
        <v>177182</v>
      </c>
      <c r="T18" s="6">
        <v>175205</v>
      </c>
      <c r="V18" s="32" t="s">
        <v>4</v>
      </c>
      <c r="W18" s="11">
        <v>0</v>
      </c>
      <c r="X18" s="6">
        <v>177182</v>
      </c>
      <c r="Y18" s="6">
        <v>177182</v>
      </c>
      <c r="Z18" s="6">
        <v>177182</v>
      </c>
      <c r="AA18" s="6">
        <v>175205</v>
      </c>
      <c r="AC18" s="32" t="s">
        <v>4</v>
      </c>
      <c r="AD18" s="11">
        <v>0</v>
      </c>
      <c r="AE18" s="6">
        <v>26020912.074000001</v>
      </c>
      <c r="AF18" s="6">
        <v>26020912.074000001</v>
      </c>
      <c r="AG18" s="6">
        <v>26020912.074000001</v>
      </c>
      <c r="AH18" s="6">
        <v>33580394.600000001</v>
      </c>
      <c r="AJ18" s="32" t="s">
        <v>4</v>
      </c>
      <c r="AK18" s="11">
        <v>0</v>
      </c>
      <c r="AL18" s="6">
        <v>26241883.999000002</v>
      </c>
      <c r="AM18" s="6">
        <v>26241883.999000002</v>
      </c>
      <c r="AN18" s="6">
        <v>26241883.999000002</v>
      </c>
      <c r="AO18" s="6">
        <v>33793627.545000002</v>
      </c>
    </row>
    <row r="19" spans="1:41" x14ac:dyDescent="0.2">
      <c r="A19" s="32"/>
      <c r="B19" s="11">
        <v>75</v>
      </c>
      <c r="C19" s="3">
        <v>11</v>
      </c>
      <c r="D19" s="3">
        <v>68</v>
      </c>
      <c r="E19" s="3">
        <v>74</v>
      </c>
      <c r="F19" s="3">
        <v>81</v>
      </c>
      <c r="H19" s="32"/>
      <c r="I19" s="11">
        <v>75</v>
      </c>
      <c r="J19" s="3">
        <v>11</v>
      </c>
      <c r="K19" s="3">
        <v>68</v>
      </c>
      <c r="L19" s="3">
        <v>74</v>
      </c>
      <c r="M19" s="3">
        <v>81</v>
      </c>
      <c r="O19" s="32"/>
      <c r="P19" s="11">
        <v>75</v>
      </c>
      <c r="Q19" s="6">
        <v>177182</v>
      </c>
      <c r="R19" s="6">
        <v>104793</v>
      </c>
      <c r="S19" s="6">
        <v>125917</v>
      </c>
      <c r="T19" s="6">
        <v>175205</v>
      </c>
      <c r="V19" s="32"/>
      <c r="W19" s="11">
        <v>75</v>
      </c>
      <c r="X19" s="6">
        <v>177182</v>
      </c>
      <c r="Y19" s="6">
        <v>104793</v>
      </c>
      <c r="Z19" s="6">
        <v>125917</v>
      </c>
      <c r="AA19" s="6">
        <v>175205</v>
      </c>
      <c r="AC19" s="32"/>
      <c r="AD19" s="11">
        <v>75</v>
      </c>
      <c r="AE19" s="6">
        <v>14147048.703</v>
      </c>
      <c r="AF19" s="6">
        <v>15798894.411</v>
      </c>
      <c r="AG19" s="6">
        <v>20402604.859000001</v>
      </c>
      <c r="AH19" s="6">
        <v>31096394.600000001</v>
      </c>
      <c r="AJ19" s="32"/>
      <c r="AK19" s="11">
        <v>75</v>
      </c>
      <c r="AL19" s="6">
        <v>14368020.627</v>
      </c>
      <c r="AM19" s="6">
        <v>16021170.416999999</v>
      </c>
      <c r="AN19" s="6">
        <v>20622167.947000001</v>
      </c>
      <c r="AO19" s="6">
        <v>31309627.545000002</v>
      </c>
    </row>
    <row r="20" spans="1:41" x14ac:dyDescent="0.2">
      <c r="A20" s="32"/>
      <c r="B20" s="11">
        <v>150</v>
      </c>
      <c r="C20" s="3">
        <v>66</v>
      </c>
      <c r="D20" s="3">
        <v>72</v>
      </c>
      <c r="E20" s="3">
        <v>77</v>
      </c>
      <c r="F20" s="3">
        <v>87</v>
      </c>
      <c r="H20" s="32"/>
      <c r="I20" s="11">
        <v>150</v>
      </c>
      <c r="J20" s="3">
        <v>63</v>
      </c>
      <c r="K20" s="3">
        <v>68</v>
      </c>
      <c r="L20" s="3">
        <v>76</v>
      </c>
      <c r="M20" s="3">
        <v>87</v>
      </c>
      <c r="O20" s="32"/>
      <c r="P20" s="11">
        <v>150</v>
      </c>
      <c r="Q20" s="6">
        <v>84326.8</v>
      </c>
      <c r="R20" s="6">
        <v>100169</v>
      </c>
      <c r="S20" s="6">
        <v>121293</v>
      </c>
      <c r="T20" s="6">
        <v>163685</v>
      </c>
      <c r="V20" s="32"/>
      <c r="W20" s="11">
        <v>150</v>
      </c>
      <c r="X20" s="6">
        <v>88950.3</v>
      </c>
      <c r="Y20" s="6">
        <v>104793</v>
      </c>
      <c r="Z20" s="6">
        <v>122756</v>
      </c>
      <c r="AA20" s="6">
        <v>163685</v>
      </c>
      <c r="AC20" s="32"/>
      <c r="AD20" s="11">
        <v>150</v>
      </c>
      <c r="AE20" s="6">
        <v>10073649.756999999</v>
      </c>
      <c r="AF20" s="6">
        <v>13534566.562999999</v>
      </c>
      <c r="AG20" s="6">
        <v>18138277.011999998</v>
      </c>
      <c r="AH20" s="6">
        <v>28840568.140000001</v>
      </c>
      <c r="AJ20" s="32"/>
      <c r="AK20" s="11">
        <v>150</v>
      </c>
      <c r="AL20" s="6">
        <v>10078288.299000001</v>
      </c>
      <c r="AM20" s="6">
        <v>13537170.416999999</v>
      </c>
      <c r="AN20" s="6">
        <v>18138306.719999999</v>
      </c>
      <c r="AO20" s="6">
        <v>28840568.140000001</v>
      </c>
    </row>
    <row r="22" spans="1:41" x14ac:dyDescent="0.2">
      <c r="A22" s="33" t="s">
        <v>12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4" spans="1:41" x14ac:dyDescent="0.2">
      <c r="A24" s="36" t="s">
        <v>1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O24" s="34" t="s">
        <v>8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C24" s="34" t="s">
        <v>15</v>
      </c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</row>
    <row r="26" spans="1:41" x14ac:dyDescent="0.2">
      <c r="A26" s="35" t="s">
        <v>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O26" s="35" t="s">
        <v>0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C26" s="35" t="s">
        <v>0</v>
      </c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x14ac:dyDescent="0.2">
      <c r="B27" t="s">
        <v>3</v>
      </c>
      <c r="E27" t="s">
        <v>2</v>
      </c>
      <c r="I27" t="s">
        <v>3</v>
      </c>
      <c r="L27" t="s">
        <v>6</v>
      </c>
      <c r="P27" t="s">
        <v>3</v>
      </c>
      <c r="S27" t="s">
        <v>2</v>
      </c>
      <c r="W27" t="s">
        <v>3</v>
      </c>
      <c r="Z27" t="s">
        <v>6</v>
      </c>
      <c r="AD27" t="s">
        <v>3</v>
      </c>
      <c r="AG27" t="s">
        <v>2</v>
      </c>
      <c r="AK27" t="s">
        <v>3</v>
      </c>
      <c r="AN27" t="s">
        <v>6</v>
      </c>
    </row>
    <row r="28" spans="1:41" ht="16" customHeight="1" x14ac:dyDescent="0.2">
      <c r="B28" s="1"/>
      <c r="C28" s="31" t="s">
        <v>5</v>
      </c>
      <c r="D28" s="31"/>
      <c r="E28" s="31"/>
      <c r="F28" s="31"/>
      <c r="I28" s="1"/>
      <c r="J28" s="31" t="s">
        <v>5</v>
      </c>
      <c r="K28" s="31"/>
      <c r="L28" s="31"/>
      <c r="M28" s="31"/>
      <c r="P28" s="1"/>
      <c r="Q28" s="31" t="s">
        <v>5</v>
      </c>
      <c r="R28" s="31"/>
      <c r="S28" s="31"/>
      <c r="T28" s="31"/>
      <c r="W28" s="1"/>
      <c r="X28" s="31" t="s">
        <v>5</v>
      </c>
      <c r="Y28" s="31"/>
      <c r="Z28" s="31"/>
      <c r="AA28" s="31"/>
      <c r="AD28" s="1"/>
      <c r="AE28" s="31" t="s">
        <v>5</v>
      </c>
      <c r="AF28" s="31"/>
      <c r="AG28" s="31"/>
      <c r="AH28" s="31"/>
      <c r="AK28" s="1"/>
      <c r="AL28" s="31" t="s">
        <v>5</v>
      </c>
      <c r="AM28" s="31"/>
      <c r="AN28" s="31"/>
      <c r="AO28" s="31"/>
    </row>
    <row r="29" spans="1:41" x14ac:dyDescent="0.2">
      <c r="C29" s="2">
        <v>0</v>
      </c>
      <c r="D29" s="2">
        <v>30</v>
      </c>
      <c r="E29" s="2">
        <v>50</v>
      </c>
      <c r="F29" s="2">
        <v>70</v>
      </c>
      <c r="J29" s="2">
        <v>0</v>
      </c>
      <c r="K29" s="2">
        <v>30</v>
      </c>
      <c r="L29" s="2">
        <v>50</v>
      </c>
      <c r="M29" s="2">
        <v>70</v>
      </c>
      <c r="Q29" s="2">
        <v>0</v>
      </c>
      <c r="R29" s="2">
        <v>30</v>
      </c>
      <c r="S29" s="2">
        <v>50</v>
      </c>
      <c r="T29" s="2">
        <v>70</v>
      </c>
      <c r="X29" s="2">
        <v>0</v>
      </c>
      <c r="Y29" s="2">
        <v>30</v>
      </c>
      <c r="Z29" s="2">
        <v>50</v>
      </c>
      <c r="AA29" s="2">
        <v>70</v>
      </c>
      <c r="AE29" s="2">
        <v>0</v>
      </c>
      <c r="AF29" s="2">
        <v>30</v>
      </c>
      <c r="AG29" s="2">
        <v>50</v>
      </c>
      <c r="AH29" s="2">
        <v>70</v>
      </c>
      <c r="AL29" s="2">
        <v>0</v>
      </c>
      <c r="AM29" s="2">
        <v>30</v>
      </c>
      <c r="AN29" s="2">
        <v>50</v>
      </c>
      <c r="AO29" s="2">
        <v>70</v>
      </c>
    </row>
    <row r="30" spans="1:41" x14ac:dyDescent="0.2">
      <c r="A30" s="32" t="s">
        <v>4</v>
      </c>
      <c r="B30" s="11">
        <v>0</v>
      </c>
      <c r="C30" s="3">
        <v>1</v>
      </c>
      <c r="D30" s="3">
        <v>1</v>
      </c>
      <c r="E30" s="3">
        <v>1</v>
      </c>
      <c r="F30" s="3">
        <v>97</v>
      </c>
      <c r="H30" s="32" t="s">
        <v>4</v>
      </c>
      <c r="I30" s="12">
        <v>0</v>
      </c>
      <c r="J30" s="3">
        <v>1</v>
      </c>
      <c r="K30" s="3">
        <v>1</v>
      </c>
      <c r="L30" s="3">
        <v>1</v>
      </c>
      <c r="M30" s="3">
        <v>97</v>
      </c>
      <c r="O30" s="32" t="s">
        <v>4</v>
      </c>
      <c r="P30" s="12">
        <v>0</v>
      </c>
      <c r="Q30" s="6">
        <v>1303970</v>
      </c>
      <c r="R30" s="6">
        <v>1303970</v>
      </c>
      <c r="S30" s="6">
        <v>1303970</v>
      </c>
      <c r="T30" s="6">
        <v>1284190</v>
      </c>
      <c r="V30" s="32" t="s">
        <v>4</v>
      </c>
      <c r="W30" s="12">
        <v>0</v>
      </c>
      <c r="X30" s="6">
        <v>1303970</v>
      </c>
      <c r="Y30" s="6">
        <v>1303970</v>
      </c>
      <c r="Z30" s="6">
        <v>1303970</v>
      </c>
      <c r="AA30" s="6">
        <v>1284190</v>
      </c>
      <c r="AC30" s="32" t="s">
        <v>4</v>
      </c>
      <c r="AD30" s="11">
        <v>0</v>
      </c>
      <c r="AE30" s="6">
        <v>171937402.03600001</v>
      </c>
      <c r="AF30" s="6">
        <v>171937402.03600001</v>
      </c>
      <c r="AG30" s="6">
        <v>171937402.03600001</v>
      </c>
      <c r="AH30" s="6">
        <v>238461284.93599999</v>
      </c>
      <c r="AJ30" s="32" t="s">
        <v>4</v>
      </c>
      <c r="AK30" s="11">
        <v>0</v>
      </c>
      <c r="AL30" s="6">
        <v>172086017.162</v>
      </c>
      <c r="AM30" s="6">
        <v>172086017.162</v>
      </c>
      <c r="AN30" s="6">
        <v>172086017.162</v>
      </c>
      <c r="AO30" s="6">
        <v>238881323.84</v>
      </c>
    </row>
    <row r="31" spans="1:41" x14ac:dyDescent="0.2">
      <c r="A31" s="32"/>
      <c r="B31" s="11">
        <v>75</v>
      </c>
      <c r="C31" s="3">
        <v>1</v>
      </c>
      <c r="D31" s="3">
        <v>94</v>
      </c>
      <c r="E31" s="3">
        <v>96</v>
      </c>
      <c r="F31" s="3">
        <v>97</v>
      </c>
      <c r="H31" s="32"/>
      <c r="I31" s="13">
        <v>75</v>
      </c>
      <c r="J31" s="3">
        <v>1</v>
      </c>
      <c r="K31" s="3">
        <v>94</v>
      </c>
      <c r="L31" s="3">
        <v>96</v>
      </c>
      <c r="M31" s="3">
        <v>97</v>
      </c>
      <c r="O31" s="32"/>
      <c r="P31" s="13">
        <v>75</v>
      </c>
      <c r="Q31" s="6">
        <v>1303970</v>
      </c>
      <c r="R31" s="6">
        <v>580074</v>
      </c>
      <c r="S31" s="6">
        <v>791310</v>
      </c>
      <c r="T31" s="6">
        <v>1284190</v>
      </c>
      <c r="V31" s="32"/>
      <c r="W31" s="13">
        <v>75</v>
      </c>
      <c r="X31" s="6">
        <v>1303970</v>
      </c>
      <c r="Y31" s="6">
        <v>580074</v>
      </c>
      <c r="Z31" s="6">
        <v>791310</v>
      </c>
      <c r="AA31" s="6">
        <v>1284190</v>
      </c>
      <c r="AC31" s="32"/>
      <c r="AD31" s="11">
        <v>75</v>
      </c>
      <c r="AE31" s="6">
        <v>75554768.324000001</v>
      </c>
      <c r="AF31" s="6">
        <v>98384430.445999995</v>
      </c>
      <c r="AG31" s="6">
        <v>141091695.07499999</v>
      </c>
      <c r="AH31" s="6">
        <v>235977284.93599999</v>
      </c>
      <c r="AJ31" s="32"/>
      <c r="AK31" s="11">
        <v>75</v>
      </c>
      <c r="AL31" s="6">
        <v>75703383.449000001</v>
      </c>
      <c r="AM31" s="6">
        <v>98645868.111000001</v>
      </c>
      <c r="AN31" s="6">
        <v>141376891.14399999</v>
      </c>
      <c r="AO31" s="6">
        <v>236397323.84</v>
      </c>
    </row>
    <row r="32" spans="1:41" x14ac:dyDescent="0.2">
      <c r="A32" s="32"/>
      <c r="B32" s="11">
        <v>150</v>
      </c>
      <c r="C32" s="3">
        <v>95</v>
      </c>
      <c r="D32" s="3">
        <v>96</v>
      </c>
      <c r="E32" s="3">
        <v>99</v>
      </c>
      <c r="F32" s="3">
        <v>99</v>
      </c>
      <c r="H32" s="32"/>
      <c r="I32" s="13">
        <v>150</v>
      </c>
      <c r="J32" s="3">
        <v>95</v>
      </c>
      <c r="K32" s="3">
        <v>96</v>
      </c>
      <c r="L32" s="3">
        <v>99</v>
      </c>
      <c r="M32" s="3">
        <v>99</v>
      </c>
      <c r="O32" s="32"/>
      <c r="P32" s="13">
        <v>150</v>
      </c>
      <c r="Q32" s="6">
        <v>410127</v>
      </c>
      <c r="R32" s="6">
        <v>568554</v>
      </c>
      <c r="S32" s="6">
        <v>769710</v>
      </c>
      <c r="T32" s="6">
        <v>1262590</v>
      </c>
      <c r="V32" s="32"/>
      <c r="W32" s="13">
        <v>150</v>
      </c>
      <c r="X32" s="6">
        <v>410127</v>
      </c>
      <c r="Y32" s="6">
        <v>568554</v>
      </c>
      <c r="Z32" s="6">
        <v>769710</v>
      </c>
      <c r="AA32" s="6">
        <v>1262590</v>
      </c>
      <c r="AC32" s="32"/>
      <c r="AD32" s="11">
        <v>150</v>
      </c>
      <c r="AE32" s="6">
        <v>63344500.145999998</v>
      </c>
      <c r="AF32" s="6">
        <v>96206164.450000003</v>
      </c>
      <c r="AG32" s="6">
        <v>138970661.458</v>
      </c>
      <c r="AH32" s="6">
        <v>234010754.366</v>
      </c>
      <c r="AJ32" s="32"/>
      <c r="AK32" s="11">
        <v>150</v>
      </c>
      <c r="AL32" s="6">
        <v>63344500.145999998</v>
      </c>
      <c r="AM32" s="6">
        <v>96206164.450000003</v>
      </c>
      <c r="AN32" s="6">
        <v>138970661.458</v>
      </c>
      <c r="AO32" s="6">
        <v>234128072.90099999</v>
      </c>
    </row>
    <row r="34" spans="1:41" x14ac:dyDescent="0.2">
      <c r="A34" s="35" t="s">
        <v>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 t="s">
        <v>7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C34" s="35" t="s">
        <v>7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  <c r="AD35" t="s">
        <v>3</v>
      </c>
      <c r="AG35" t="s">
        <v>2</v>
      </c>
      <c r="AK35" t="s">
        <v>3</v>
      </c>
      <c r="AN35" t="s">
        <v>6</v>
      </c>
    </row>
    <row r="36" spans="1:41" ht="16" customHeight="1" x14ac:dyDescent="0.2">
      <c r="B36" s="1"/>
      <c r="C36" s="31" t="s">
        <v>5</v>
      </c>
      <c r="D36" s="31"/>
      <c r="E36" s="31"/>
      <c r="F36" s="31"/>
      <c r="I36" s="1"/>
      <c r="J36" s="31" t="s">
        <v>5</v>
      </c>
      <c r="K36" s="31"/>
      <c r="L36" s="31"/>
      <c r="M36" s="31"/>
      <c r="P36" s="1"/>
      <c r="Q36" s="31" t="s">
        <v>5</v>
      </c>
      <c r="R36" s="31"/>
      <c r="S36" s="31"/>
      <c r="T36" s="31"/>
      <c r="W36" s="1"/>
      <c r="X36" s="31" t="s">
        <v>5</v>
      </c>
      <c r="Y36" s="31"/>
      <c r="Z36" s="31"/>
      <c r="AA36" s="31"/>
      <c r="AD36" s="1"/>
      <c r="AE36" s="31" t="s">
        <v>5</v>
      </c>
      <c r="AF36" s="31"/>
      <c r="AG36" s="31"/>
      <c r="AH36" s="31"/>
      <c r="AK36" s="1"/>
      <c r="AL36" s="31" t="s">
        <v>5</v>
      </c>
      <c r="AM36" s="31"/>
      <c r="AN36" s="31"/>
      <c r="AO36" s="31"/>
    </row>
    <row r="37" spans="1:41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  <c r="AE37" s="2">
        <v>0</v>
      </c>
      <c r="AF37" s="2">
        <v>30</v>
      </c>
      <c r="AG37" s="2">
        <v>50</v>
      </c>
      <c r="AH37" s="2">
        <v>70</v>
      </c>
      <c r="AL37" s="2">
        <v>0</v>
      </c>
      <c r="AM37" s="2">
        <v>30</v>
      </c>
      <c r="AN37" s="2">
        <v>50</v>
      </c>
      <c r="AO37" s="2">
        <v>70</v>
      </c>
    </row>
    <row r="38" spans="1:41" x14ac:dyDescent="0.2">
      <c r="A38" s="32" t="s">
        <v>4</v>
      </c>
      <c r="B38" s="11">
        <v>0</v>
      </c>
      <c r="C38" s="3">
        <v>1</v>
      </c>
      <c r="D38" s="3">
        <v>1</v>
      </c>
      <c r="E38" s="3">
        <v>1</v>
      </c>
      <c r="F38" s="3">
        <v>97</v>
      </c>
      <c r="H38" s="32" t="s">
        <v>4</v>
      </c>
      <c r="I38" s="12">
        <v>0</v>
      </c>
      <c r="J38" s="15">
        <v>1</v>
      </c>
      <c r="K38" s="3">
        <v>1</v>
      </c>
      <c r="L38" s="3">
        <v>1</v>
      </c>
      <c r="M38" s="3">
        <v>97</v>
      </c>
      <c r="O38" s="32" t="s">
        <v>4</v>
      </c>
      <c r="P38" s="12">
        <v>0</v>
      </c>
      <c r="Q38" s="6">
        <v>1303970</v>
      </c>
      <c r="R38" s="6">
        <v>1303970</v>
      </c>
      <c r="S38" s="6">
        <v>1303970</v>
      </c>
      <c r="T38" s="6">
        <v>1284190</v>
      </c>
      <c r="V38" s="32" t="s">
        <v>4</v>
      </c>
      <c r="W38" s="12">
        <v>0</v>
      </c>
      <c r="X38" s="6">
        <v>1303970</v>
      </c>
      <c r="Y38" s="6">
        <v>1303970</v>
      </c>
      <c r="Z38" s="6">
        <v>1303970</v>
      </c>
      <c r="AA38" s="6">
        <v>1284190</v>
      </c>
      <c r="AC38" s="32" t="s">
        <v>4</v>
      </c>
      <c r="AD38" s="11">
        <v>0</v>
      </c>
      <c r="AE38" s="6">
        <v>171937402.03600001</v>
      </c>
      <c r="AF38" s="6">
        <v>171937402.03600001</v>
      </c>
      <c r="AG38" s="6">
        <v>171937402.03600001</v>
      </c>
      <c r="AH38" s="6">
        <v>238461284.93599999</v>
      </c>
      <c r="AJ38" s="32" t="s">
        <v>4</v>
      </c>
      <c r="AK38" s="11">
        <v>0</v>
      </c>
      <c r="AL38" s="6">
        <v>172086017.162</v>
      </c>
      <c r="AM38" s="6">
        <v>172086017.162</v>
      </c>
      <c r="AN38" s="6">
        <v>172086017.162</v>
      </c>
      <c r="AO38" s="6">
        <v>238881323.84</v>
      </c>
    </row>
    <row r="39" spans="1:41" x14ac:dyDescent="0.2">
      <c r="A39" s="32"/>
      <c r="B39" s="11">
        <v>75</v>
      </c>
      <c r="C39" s="3">
        <v>1</v>
      </c>
      <c r="D39" s="3">
        <v>94</v>
      </c>
      <c r="E39" s="3">
        <v>96</v>
      </c>
      <c r="F39" s="3">
        <v>97</v>
      </c>
      <c r="H39" s="32"/>
      <c r="I39" s="13">
        <v>75</v>
      </c>
      <c r="J39" s="3">
        <v>1</v>
      </c>
      <c r="K39" s="3">
        <v>94</v>
      </c>
      <c r="L39" s="3">
        <v>96</v>
      </c>
      <c r="M39" s="3">
        <v>97</v>
      </c>
      <c r="O39" s="32"/>
      <c r="P39" s="13">
        <v>75</v>
      </c>
      <c r="Q39" s="6">
        <v>1303970</v>
      </c>
      <c r="R39" s="6">
        <v>580074</v>
      </c>
      <c r="S39" s="6">
        <v>791310</v>
      </c>
      <c r="T39" s="6">
        <v>1284190</v>
      </c>
      <c r="V39" s="32"/>
      <c r="W39" s="13">
        <v>75</v>
      </c>
      <c r="X39" s="6">
        <v>1303970</v>
      </c>
      <c r="Y39" s="6">
        <v>580074</v>
      </c>
      <c r="Z39" s="6">
        <v>791310</v>
      </c>
      <c r="AA39" s="6">
        <v>1284190</v>
      </c>
      <c r="AC39" s="32"/>
      <c r="AD39" s="11">
        <v>75</v>
      </c>
      <c r="AE39" s="6">
        <v>75554768.324000001</v>
      </c>
      <c r="AF39" s="6">
        <v>98384430.445999995</v>
      </c>
      <c r="AG39" s="6">
        <v>141091695.07499999</v>
      </c>
      <c r="AH39" s="6">
        <v>235977284.93599999</v>
      </c>
      <c r="AJ39" s="32"/>
      <c r="AK39" s="11">
        <v>75</v>
      </c>
      <c r="AL39" s="6">
        <v>75703383.449000001</v>
      </c>
      <c r="AM39" s="6">
        <v>98645868.111000001</v>
      </c>
      <c r="AN39" s="6">
        <v>141376891.14399999</v>
      </c>
      <c r="AO39" s="6">
        <v>236397323.84</v>
      </c>
    </row>
    <row r="40" spans="1:41" x14ac:dyDescent="0.2">
      <c r="A40" s="32"/>
      <c r="B40" s="11">
        <v>150</v>
      </c>
      <c r="C40" s="3">
        <v>95</v>
      </c>
      <c r="D40" s="3">
        <v>96</v>
      </c>
      <c r="E40" s="3">
        <v>97</v>
      </c>
      <c r="F40" s="3">
        <v>99</v>
      </c>
      <c r="H40" s="32"/>
      <c r="I40" s="13">
        <v>150</v>
      </c>
      <c r="J40" s="3">
        <v>95</v>
      </c>
      <c r="K40" s="3">
        <v>96</v>
      </c>
      <c r="L40" s="3">
        <v>97</v>
      </c>
      <c r="M40" s="3">
        <v>98</v>
      </c>
      <c r="O40" s="32"/>
      <c r="P40" s="13">
        <v>150</v>
      </c>
      <c r="Q40" s="6">
        <v>410127</v>
      </c>
      <c r="R40" s="6">
        <v>568554</v>
      </c>
      <c r="S40" s="6">
        <v>779790</v>
      </c>
      <c r="T40" s="6">
        <v>1272670</v>
      </c>
      <c r="V40" s="32"/>
      <c r="W40" s="13">
        <v>150</v>
      </c>
      <c r="X40" s="6">
        <v>410127</v>
      </c>
      <c r="Y40" s="6">
        <v>568554</v>
      </c>
      <c r="Z40" s="6">
        <v>779790</v>
      </c>
      <c r="AA40" s="6">
        <v>1272670</v>
      </c>
      <c r="AC40" s="32"/>
      <c r="AD40" s="11">
        <v>150</v>
      </c>
      <c r="AE40" s="6">
        <v>63344500.145999998</v>
      </c>
      <c r="AF40" s="6">
        <v>96206164.450000003</v>
      </c>
      <c r="AG40" s="6">
        <v>138937187.48300001</v>
      </c>
      <c r="AH40" s="6">
        <v>233840261.11399999</v>
      </c>
      <c r="AJ40" s="32"/>
      <c r="AK40" s="11">
        <v>150</v>
      </c>
      <c r="AL40" s="6">
        <v>63344500.145999998</v>
      </c>
      <c r="AM40" s="6">
        <v>96206164.450000003</v>
      </c>
      <c r="AN40" s="6">
        <v>138937187.48300001</v>
      </c>
      <c r="AO40" s="6">
        <v>233966473.69299999</v>
      </c>
    </row>
    <row r="42" spans="1:41" x14ac:dyDescent="0.2">
      <c r="A42" s="33" t="s">
        <v>13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</row>
    <row r="44" spans="1:41" x14ac:dyDescent="0.2">
      <c r="A44" s="36" t="s">
        <v>1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O44" s="34" t="s">
        <v>8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C44" s="34" t="s">
        <v>15</v>
      </c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6" spans="1:41" x14ac:dyDescent="0.2">
      <c r="A46" s="35" t="s">
        <v>0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O46" s="35" t="s">
        <v>0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C46" s="35" t="s">
        <v>0</v>
      </c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x14ac:dyDescent="0.2">
      <c r="B47" t="s">
        <v>3</v>
      </c>
      <c r="E47" t="s">
        <v>2</v>
      </c>
      <c r="I47" t="s">
        <v>3</v>
      </c>
      <c r="L47" t="s">
        <v>6</v>
      </c>
      <c r="P47" t="s">
        <v>3</v>
      </c>
      <c r="S47" t="s">
        <v>2</v>
      </c>
      <c r="W47" t="s">
        <v>3</v>
      </c>
      <c r="Z47" t="s">
        <v>6</v>
      </c>
      <c r="AD47" t="s">
        <v>3</v>
      </c>
      <c r="AG47" t="s">
        <v>2</v>
      </c>
      <c r="AK47" t="s">
        <v>3</v>
      </c>
      <c r="AN47" t="s">
        <v>6</v>
      </c>
    </row>
    <row r="48" spans="1:41" x14ac:dyDescent="0.2">
      <c r="B48" s="1"/>
      <c r="C48" s="31" t="s">
        <v>5</v>
      </c>
      <c r="D48" s="31"/>
      <c r="E48" s="31"/>
      <c r="F48" s="31"/>
      <c r="I48" s="1"/>
      <c r="J48" s="31" t="s">
        <v>5</v>
      </c>
      <c r="K48" s="31"/>
      <c r="L48" s="31"/>
      <c r="M48" s="31"/>
      <c r="P48" s="1"/>
      <c r="Q48" s="31" t="s">
        <v>5</v>
      </c>
      <c r="R48" s="31"/>
      <c r="S48" s="31"/>
      <c r="T48" s="31"/>
      <c r="W48" s="1"/>
      <c r="X48" s="31" t="s">
        <v>5</v>
      </c>
      <c r="Y48" s="31"/>
      <c r="Z48" s="31"/>
      <c r="AA48" s="31"/>
      <c r="AD48" s="1"/>
      <c r="AE48" s="31" t="s">
        <v>5</v>
      </c>
      <c r="AF48" s="31"/>
      <c r="AG48" s="31"/>
      <c r="AH48" s="31"/>
      <c r="AK48" s="1"/>
      <c r="AL48" s="31" t="s">
        <v>5</v>
      </c>
      <c r="AM48" s="31"/>
      <c r="AN48" s="31"/>
      <c r="AO48" s="31"/>
    </row>
    <row r="49" spans="1:41" x14ac:dyDescent="0.2">
      <c r="C49" s="2">
        <v>0</v>
      </c>
      <c r="D49" s="2">
        <v>30</v>
      </c>
      <c r="E49" s="2">
        <v>50</v>
      </c>
      <c r="F49" s="2">
        <v>70</v>
      </c>
      <c r="J49" s="2">
        <v>0</v>
      </c>
      <c r="K49" s="2">
        <v>30</v>
      </c>
      <c r="L49" s="2">
        <v>50</v>
      </c>
      <c r="M49" s="2">
        <v>70</v>
      </c>
      <c r="Q49" s="2">
        <v>0</v>
      </c>
      <c r="R49" s="2">
        <v>30</v>
      </c>
      <c r="S49" s="2">
        <v>50</v>
      </c>
      <c r="T49" s="2">
        <v>70</v>
      </c>
      <c r="X49" s="2">
        <v>0</v>
      </c>
      <c r="Y49" s="2">
        <v>30</v>
      </c>
      <c r="Z49" s="2">
        <v>50</v>
      </c>
      <c r="AA49" s="2">
        <v>70</v>
      </c>
      <c r="AE49" s="2">
        <v>0</v>
      </c>
      <c r="AF49" s="2">
        <v>30</v>
      </c>
      <c r="AG49" s="2">
        <v>50</v>
      </c>
      <c r="AH49" s="2">
        <v>70</v>
      </c>
      <c r="AL49" s="2">
        <v>0</v>
      </c>
      <c r="AM49" s="2">
        <v>30</v>
      </c>
      <c r="AN49" s="2">
        <v>50</v>
      </c>
      <c r="AO49" s="2">
        <v>70</v>
      </c>
    </row>
    <row r="50" spans="1:41" x14ac:dyDescent="0.2">
      <c r="A50" s="32" t="s">
        <v>4</v>
      </c>
      <c r="B50" s="11">
        <v>0</v>
      </c>
      <c r="C50" s="3">
        <v>24</v>
      </c>
      <c r="D50" s="3">
        <v>46</v>
      </c>
      <c r="E50" s="3">
        <v>47</v>
      </c>
      <c r="F50" s="3">
        <v>49</v>
      </c>
      <c r="H50" s="32" t="s">
        <v>4</v>
      </c>
      <c r="I50" s="12">
        <v>0</v>
      </c>
      <c r="J50" s="3">
        <v>24</v>
      </c>
      <c r="K50" s="3">
        <v>46</v>
      </c>
      <c r="L50" s="3">
        <v>48</v>
      </c>
      <c r="M50" s="3">
        <v>49</v>
      </c>
      <c r="O50" s="32" t="s">
        <v>4</v>
      </c>
      <c r="P50" s="12">
        <v>0</v>
      </c>
      <c r="Q50" s="6">
        <v>25359800</v>
      </c>
      <c r="R50" s="6">
        <v>26365500</v>
      </c>
      <c r="S50" s="6">
        <v>27300400</v>
      </c>
      <c r="T50" s="6">
        <v>28235300</v>
      </c>
      <c r="V50" s="32" t="s">
        <v>4</v>
      </c>
      <c r="W50" s="12">
        <v>0</v>
      </c>
      <c r="X50" s="6">
        <v>25359800</v>
      </c>
      <c r="Y50" s="6">
        <v>26365500</v>
      </c>
      <c r="Z50" s="6">
        <v>27300400</v>
      </c>
      <c r="AA50" s="6">
        <v>28235300</v>
      </c>
      <c r="AC50" s="32" t="s">
        <v>4</v>
      </c>
      <c r="AD50" s="11">
        <v>0</v>
      </c>
      <c r="AE50" s="6">
        <v>1386276756.016</v>
      </c>
      <c r="AF50" s="6">
        <v>1549230201.5039999</v>
      </c>
      <c r="AG50" s="6">
        <v>1708799796.277</v>
      </c>
      <c r="AH50" s="6">
        <v>1881009992.0869999</v>
      </c>
      <c r="AJ50" s="32" t="s">
        <v>4</v>
      </c>
      <c r="AK50" s="11">
        <v>0</v>
      </c>
      <c r="AL50" s="6"/>
      <c r="AM50" s="6"/>
      <c r="AN50" s="6"/>
      <c r="AO50" s="6"/>
    </row>
    <row r="51" spans="1:41" x14ac:dyDescent="0.2">
      <c r="A51" s="32"/>
      <c r="B51" s="11">
        <v>75</v>
      </c>
      <c r="C51" s="3">
        <v>100</v>
      </c>
      <c r="D51" s="3">
        <v>100</v>
      </c>
      <c r="E51" s="3">
        <v>100</v>
      </c>
      <c r="F51" s="3">
        <v>100</v>
      </c>
      <c r="H51" s="32"/>
      <c r="I51" s="13">
        <v>75</v>
      </c>
      <c r="J51" s="3">
        <v>100</v>
      </c>
      <c r="K51" s="3">
        <v>100</v>
      </c>
      <c r="L51" s="3">
        <v>100</v>
      </c>
      <c r="M51" s="3">
        <v>100</v>
      </c>
      <c r="O51" s="32"/>
      <c r="P51" s="13">
        <v>75</v>
      </c>
      <c r="Q51" s="6">
        <v>10641100</v>
      </c>
      <c r="R51" s="6">
        <v>14714700</v>
      </c>
      <c r="S51" s="6">
        <v>20497200</v>
      </c>
      <c r="T51" s="6">
        <v>26279800</v>
      </c>
      <c r="V51" s="32"/>
      <c r="W51" s="13">
        <v>75</v>
      </c>
      <c r="X51" s="6">
        <v>10703100</v>
      </c>
      <c r="Y51" s="6">
        <v>14714700</v>
      </c>
      <c r="Z51" s="6">
        <v>20497200</v>
      </c>
      <c r="AA51" s="6">
        <v>26279800</v>
      </c>
      <c r="AC51" s="32"/>
      <c r="AD51" s="11">
        <v>75</v>
      </c>
      <c r="AE51" s="6">
        <v>797575480.46099997</v>
      </c>
      <c r="AF51" s="6">
        <v>1032379768.689</v>
      </c>
      <c r="AG51" s="6">
        <v>1320935040.1719999</v>
      </c>
      <c r="AH51" s="6">
        <v>1744555716.3039999</v>
      </c>
      <c r="AJ51" s="32"/>
      <c r="AK51" s="11">
        <v>75</v>
      </c>
      <c r="AL51" s="6"/>
      <c r="AM51" s="6"/>
      <c r="AN51" s="6"/>
      <c r="AO51" s="6"/>
    </row>
    <row r="52" spans="1:41" x14ac:dyDescent="0.2">
      <c r="A52" s="32"/>
      <c r="B52" s="11">
        <v>150</v>
      </c>
      <c r="C52" s="3">
        <v>100</v>
      </c>
      <c r="D52" s="3">
        <v>100</v>
      </c>
      <c r="E52" s="3">
        <v>100</v>
      </c>
      <c r="F52" s="3">
        <v>100</v>
      </c>
      <c r="H52" s="32"/>
      <c r="I52" s="13">
        <v>150</v>
      </c>
      <c r="J52" s="3">
        <v>100</v>
      </c>
      <c r="K52" s="3">
        <v>100</v>
      </c>
      <c r="L52" s="3">
        <v>100</v>
      </c>
      <c r="M52" s="3">
        <v>100</v>
      </c>
      <c r="O52" s="32"/>
      <c r="P52" s="13">
        <v>150</v>
      </c>
      <c r="Q52" s="6">
        <v>10626700</v>
      </c>
      <c r="R52" s="6">
        <v>14714700</v>
      </c>
      <c r="S52" s="6">
        <v>20497200</v>
      </c>
      <c r="T52" s="6">
        <v>26279800</v>
      </c>
      <c r="V52" s="32"/>
      <c r="W52" s="13">
        <v>150</v>
      </c>
      <c r="X52" s="6">
        <v>10688700</v>
      </c>
      <c r="Y52" s="6">
        <v>14714700</v>
      </c>
      <c r="Z52" s="6">
        <v>20497200</v>
      </c>
      <c r="AA52" s="6">
        <v>26279800</v>
      </c>
      <c r="AC52" s="32"/>
      <c r="AD52" s="11">
        <v>150</v>
      </c>
      <c r="AE52" s="6">
        <v>797180753.69799995</v>
      </c>
      <c r="AF52" s="6"/>
      <c r="AG52" s="6"/>
      <c r="AH52" s="6"/>
      <c r="AJ52" s="32"/>
      <c r="AK52" s="11">
        <v>150</v>
      </c>
      <c r="AL52" s="6"/>
      <c r="AM52" s="6"/>
      <c r="AN52" s="6"/>
      <c r="AO52" s="6"/>
    </row>
    <row r="54" spans="1:41" x14ac:dyDescent="0.2">
      <c r="A54" s="35" t="s">
        <v>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O54" s="35" t="s">
        <v>7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C54" s="35" t="s">
        <v>7</v>
      </c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  <c r="AD55" t="s">
        <v>3</v>
      </c>
      <c r="AG55" t="s">
        <v>2</v>
      </c>
      <c r="AK55" t="s">
        <v>3</v>
      </c>
      <c r="AN55" t="s">
        <v>6</v>
      </c>
    </row>
    <row r="56" spans="1:41" x14ac:dyDescent="0.2">
      <c r="B56" s="1"/>
      <c r="C56" s="31" t="s">
        <v>5</v>
      </c>
      <c r="D56" s="31"/>
      <c r="E56" s="31"/>
      <c r="F56" s="31"/>
      <c r="I56" s="1"/>
      <c r="J56" s="31" t="s">
        <v>5</v>
      </c>
      <c r="K56" s="31"/>
      <c r="L56" s="31"/>
      <c r="M56" s="31"/>
      <c r="P56" s="1"/>
      <c r="Q56" s="31" t="s">
        <v>5</v>
      </c>
      <c r="R56" s="31"/>
      <c r="S56" s="31"/>
      <c r="T56" s="31"/>
      <c r="W56" s="1"/>
      <c r="X56" s="31" t="s">
        <v>5</v>
      </c>
      <c r="Y56" s="31"/>
      <c r="Z56" s="31"/>
      <c r="AA56" s="31"/>
      <c r="AD56" s="1"/>
      <c r="AE56" s="31" t="s">
        <v>5</v>
      </c>
      <c r="AF56" s="31"/>
      <c r="AG56" s="31"/>
      <c r="AH56" s="31"/>
      <c r="AK56" s="1"/>
      <c r="AL56" s="31" t="s">
        <v>5</v>
      </c>
      <c r="AM56" s="31"/>
      <c r="AN56" s="31"/>
      <c r="AO56" s="31"/>
    </row>
    <row r="57" spans="1:41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N57" s="14"/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  <c r="AE57" s="2">
        <v>0</v>
      </c>
      <c r="AF57" s="2">
        <v>30</v>
      </c>
      <c r="AG57" s="2">
        <v>50</v>
      </c>
      <c r="AH57" s="2">
        <v>70</v>
      </c>
      <c r="AL57" s="2">
        <v>0</v>
      </c>
      <c r="AM57" s="2">
        <v>30</v>
      </c>
      <c r="AN57" s="2">
        <v>50</v>
      </c>
      <c r="AO57" s="2">
        <v>70</v>
      </c>
    </row>
    <row r="58" spans="1:41" x14ac:dyDescent="0.2">
      <c r="A58" s="32" t="s">
        <v>4</v>
      </c>
      <c r="B58" s="11">
        <v>0</v>
      </c>
      <c r="C58" s="3">
        <v>68</v>
      </c>
      <c r="D58" s="3">
        <v>93</v>
      </c>
      <c r="E58" s="3">
        <v>100</v>
      </c>
      <c r="F58" s="3">
        <v>100</v>
      </c>
      <c r="H58" s="32" t="s">
        <v>4</v>
      </c>
      <c r="I58" s="12">
        <v>0</v>
      </c>
      <c r="J58" s="3">
        <v>69</v>
      </c>
      <c r="K58" s="3">
        <v>93</v>
      </c>
      <c r="L58" s="3">
        <v>100</v>
      </c>
      <c r="M58" s="3">
        <v>100</v>
      </c>
      <c r="O58" s="32" t="s">
        <v>4</v>
      </c>
      <c r="P58" s="12">
        <v>0</v>
      </c>
      <c r="Q58" s="6">
        <v>31882400</v>
      </c>
      <c r="R58" s="6">
        <v>31679100</v>
      </c>
      <c r="S58" s="6">
        <v>39552000</v>
      </c>
      <c r="T58" s="6">
        <v>62406400</v>
      </c>
      <c r="V58" s="32" t="s">
        <v>4</v>
      </c>
      <c r="W58" s="12">
        <v>0</v>
      </c>
      <c r="X58" s="6">
        <v>31882400</v>
      </c>
      <c r="Y58" s="6">
        <v>31679100</v>
      </c>
      <c r="Z58" s="6">
        <v>39590400</v>
      </c>
      <c r="AA58" s="6">
        <v>62368000</v>
      </c>
      <c r="AC58" s="32" t="s">
        <v>4</v>
      </c>
      <c r="AD58" s="11">
        <v>0</v>
      </c>
      <c r="AE58" s="6">
        <v>495604802.06099999</v>
      </c>
      <c r="AF58" s="6">
        <v>584990519.15400004</v>
      </c>
      <c r="AG58" s="6">
        <v>589421950.54299998</v>
      </c>
      <c r="AH58" s="6">
        <v>-888890124.96700001</v>
      </c>
      <c r="AJ58" s="32" t="s">
        <v>4</v>
      </c>
      <c r="AK58" s="11">
        <v>0</v>
      </c>
      <c r="AL58" s="6"/>
      <c r="AM58" s="6"/>
      <c r="AN58" s="6"/>
      <c r="AO58" s="6"/>
    </row>
    <row r="59" spans="1:41" x14ac:dyDescent="0.2">
      <c r="A59" s="32"/>
      <c r="B59" s="11">
        <v>75</v>
      </c>
      <c r="C59" s="3">
        <v>100</v>
      </c>
      <c r="D59" s="3">
        <v>100</v>
      </c>
      <c r="E59" s="3">
        <v>100</v>
      </c>
      <c r="F59" s="3">
        <v>100</v>
      </c>
      <c r="H59" s="32"/>
      <c r="I59" s="13">
        <v>75</v>
      </c>
      <c r="J59" s="3">
        <v>100</v>
      </c>
      <c r="K59" s="3">
        <v>100</v>
      </c>
      <c r="L59" s="3">
        <v>100</v>
      </c>
      <c r="M59" s="3">
        <v>100</v>
      </c>
      <c r="O59" s="32"/>
      <c r="P59" s="13">
        <v>75</v>
      </c>
      <c r="Q59" s="6">
        <v>22402200</v>
      </c>
      <c r="R59" s="6">
        <v>29752100</v>
      </c>
      <c r="S59" s="6">
        <v>39552000</v>
      </c>
      <c r="T59" s="6">
        <v>62406400</v>
      </c>
      <c r="V59" s="32"/>
      <c r="W59" s="13">
        <v>75</v>
      </c>
      <c r="X59" s="6">
        <v>22440600</v>
      </c>
      <c r="Y59" s="6">
        <v>29790500</v>
      </c>
      <c r="Z59" s="6">
        <v>39590400</v>
      </c>
      <c r="AA59" s="6">
        <v>62368000</v>
      </c>
      <c r="AC59" s="32"/>
      <c r="AD59" s="11">
        <v>75</v>
      </c>
      <c r="AE59" s="6">
        <v>311867955.93099999</v>
      </c>
      <c r="AF59" s="6">
        <v>575018016.39400005</v>
      </c>
      <c r="AG59" s="6">
        <v>586937950.54299998</v>
      </c>
      <c r="AH59" s="6">
        <v>-891374124.96700001</v>
      </c>
      <c r="AJ59" s="32"/>
      <c r="AK59" s="11">
        <v>75</v>
      </c>
      <c r="AL59" s="6"/>
      <c r="AM59" s="6"/>
      <c r="AN59" s="6"/>
      <c r="AO59" s="6"/>
    </row>
    <row r="60" spans="1:41" x14ac:dyDescent="0.2">
      <c r="A60" s="32"/>
      <c r="B60" s="11">
        <v>150</v>
      </c>
      <c r="C60" s="3">
        <v>100</v>
      </c>
      <c r="D60" s="3">
        <v>100</v>
      </c>
      <c r="E60" s="3">
        <v>100</v>
      </c>
      <c r="F60" s="3">
        <v>100</v>
      </c>
      <c r="H60" s="32"/>
      <c r="I60" s="13">
        <v>150</v>
      </c>
      <c r="J60" s="3">
        <v>100</v>
      </c>
      <c r="K60" s="3">
        <v>100</v>
      </c>
      <c r="L60" s="3">
        <v>100</v>
      </c>
      <c r="M60" s="3">
        <v>100</v>
      </c>
      <c r="O60" s="32"/>
      <c r="P60" s="13">
        <v>150</v>
      </c>
      <c r="Q60" s="6">
        <v>22380100</v>
      </c>
      <c r="R60" s="6">
        <v>29752100</v>
      </c>
      <c r="S60" s="6">
        <v>39552000</v>
      </c>
      <c r="T60" s="6">
        <v>25447800</v>
      </c>
      <c r="V60" s="32"/>
      <c r="W60" s="13">
        <v>150</v>
      </c>
      <c r="X60" s="6">
        <v>22440600</v>
      </c>
      <c r="Y60" s="6">
        <v>29790500</v>
      </c>
      <c r="Z60" s="6">
        <v>39590400</v>
      </c>
      <c r="AA60" s="6">
        <v>25447800</v>
      </c>
      <c r="AC60" s="32"/>
      <c r="AD60" s="11">
        <v>150</v>
      </c>
      <c r="AE60" s="6"/>
      <c r="AF60" s="6"/>
      <c r="AG60" s="6"/>
      <c r="AH60" s="6"/>
      <c r="AJ60" s="32"/>
      <c r="AK60" s="11">
        <v>150</v>
      </c>
      <c r="AL60" s="6"/>
      <c r="AM60" s="6"/>
      <c r="AN60" s="6"/>
      <c r="AO60" s="6"/>
    </row>
    <row r="62" spans="1:41" x14ac:dyDescent="0.2">
      <c r="A62" s="33" t="s">
        <v>14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</row>
    <row r="64" spans="1:41" x14ac:dyDescent="0.2">
      <c r="A64" s="36" t="s">
        <v>1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O64" s="34" t="s">
        <v>8</v>
      </c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C64" s="34" t="s">
        <v>15</v>
      </c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6" spans="1:41" x14ac:dyDescent="0.2">
      <c r="A66" s="35" t="s">
        <v>0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O66" s="35" t="s">
        <v>0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C66" s="35" t="s">
        <v>0</v>
      </c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x14ac:dyDescent="0.2">
      <c r="B67" t="s">
        <v>3</v>
      </c>
      <c r="E67" t="s">
        <v>2</v>
      </c>
      <c r="I67" t="s">
        <v>3</v>
      </c>
      <c r="L67" t="s">
        <v>6</v>
      </c>
      <c r="P67" t="s">
        <v>3</v>
      </c>
      <c r="S67" t="s">
        <v>2</v>
      </c>
      <c r="W67" t="s">
        <v>3</v>
      </c>
      <c r="Z67" t="s">
        <v>6</v>
      </c>
      <c r="AD67" t="s">
        <v>3</v>
      </c>
      <c r="AG67" t="s">
        <v>2</v>
      </c>
      <c r="AK67" t="s">
        <v>3</v>
      </c>
      <c r="AN67" t="s">
        <v>6</v>
      </c>
    </row>
    <row r="68" spans="1:41" x14ac:dyDescent="0.2">
      <c r="B68" s="1"/>
      <c r="C68" s="31" t="s">
        <v>5</v>
      </c>
      <c r="D68" s="31"/>
      <c r="E68" s="31"/>
      <c r="F68" s="31"/>
      <c r="I68" s="1"/>
      <c r="J68" s="31" t="s">
        <v>5</v>
      </c>
      <c r="K68" s="31"/>
      <c r="L68" s="31"/>
      <c r="M68" s="31"/>
      <c r="P68" s="1"/>
      <c r="Q68" s="31" t="s">
        <v>5</v>
      </c>
      <c r="R68" s="31"/>
      <c r="S68" s="31"/>
      <c r="T68" s="31"/>
      <c r="W68" s="1"/>
      <c r="X68" s="31" t="s">
        <v>5</v>
      </c>
      <c r="Y68" s="31"/>
      <c r="Z68" s="31"/>
      <c r="AA68" s="31"/>
      <c r="AD68" s="1"/>
      <c r="AE68" s="31" t="s">
        <v>5</v>
      </c>
      <c r="AF68" s="31"/>
      <c r="AG68" s="31"/>
      <c r="AH68" s="31"/>
      <c r="AK68" s="1"/>
      <c r="AL68" s="31" t="s">
        <v>5</v>
      </c>
      <c r="AM68" s="31"/>
      <c r="AN68" s="31"/>
      <c r="AO68" s="31"/>
    </row>
    <row r="69" spans="1:41" x14ac:dyDescent="0.2">
      <c r="C69" s="2">
        <v>0</v>
      </c>
      <c r="D69" s="2">
        <v>30</v>
      </c>
      <c r="E69" s="2">
        <v>50</v>
      </c>
      <c r="F69" s="2">
        <v>70</v>
      </c>
      <c r="J69" s="2">
        <v>0</v>
      </c>
      <c r="K69" s="2">
        <v>30</v>
      </c>
      <c r="L69" s="2">
        <v>50</v>
      </c>
      <c r="M69" s="2">
        <v>70</v>
      </c>
      <c r="Q69" s="2">
        <v>0</v>
      </c>
      <c r="R69" s="2">
        <v>30</v>
      </c>
      <c r="S69" s="2">
        <v>50</v>
      </c>
      <c r="T69" s="2">
        <v>70</v>
      </c>
      <c r="X69" s="2">
        <v>0</v>
      </c>
      <c r="Y69" s="2">
        <v>30</v>
      </c>
      <c r="Z69" s="2">
        <v>50</v>
      </c>
      <c r="AA69" s="2">
        <v>70</v>
      </c>
      <c r="AE69" s="2">
        <v>0</v>
      </c>
      <c r="AF69" s="2">
        <v>30</v>
      </c>
      <c r="AG69" s="2">
        <v>50</v>
      </c>
      <c r="AH69" s="2">
        <v>70</v>
      </c>
      <c r="AL69" s="2">
        <v>0</v>
      </c>
      <c r="AM69" s="2">
        <v>30</v>
      </c>
      <c r="AN69" s="2">
        <v>50</v>
      </c>
      <c r="AO69" s="2">
        <v>70</v>
      </c>
    </row>
    <row r="70" spans="1:41" x14ac:dyDescent="0.2">
      <c r="A70" s="32" t="s">
        <v>4</v>
      </c>
      <c r="B70" s="11">
        <v>0</v>
      </c>
      <c r="C70" s="3">
        <v>24</v>
      </c>
      <c r="D70" s="3">
        <v>46</v>
      </c>
      <c r="E70" s="3">
        <v>47</v>
      </c>
      <c r="F70" s="3">
        <v>49</v>
      </c>
      <c r="H70" s="32" t="s">
        <v>4</v>
      </c>
      <c r="I70" s="12">
        <v>0</v>
      </c>
      <c r="J70" s="3">
        <v>24</v>
      </c>
      <c r="K70" s="3">
        <v>46</v>
      </c>
      <c r="L70" s="3">
        <v>48</v>
      </c>
      <c r="M70" s="3">
        <v>49</v>
      </c>
      <c r="O70" s="32" t="s">
        <v>4</v>
      </c>
      <c r="P70" s="12">
        <v>0</v>
      </c>
      <c r="Q70" s="6">
        <v>25359800</v>
      </c>
      <c r="R70" s="6">
        <v>26365500</v>
      </c>
      <c r="S70" s="6">
        <v>27300400</v>
      </c>
      <c r="T70" s="6">
        <v>28235300</v>
      </c>
      <c r="V70" s="32" t="s">
        <v>4</v>
      </c>
      <c r="W70" s="12">
        <v>0</v>
      </c>
      <c r="X70" s="6">
        <v>25359800</v>
      </c>
      <c r="Y70" s="6">
        <v>26365500</v>
      </c>
      <c r="Z70" s="6">
        <v>27300400</v>
      </c>
      <c r="AA70" s="6">
        <v>28235300</v>
      </c>
      <c r="AC70" s="32" t="s">
        <v>4</v>
      </c>
      <c r="AD70" s="11">
        <v>0</v>
      </c>
      <c r="AE70" s="6"/>
      <c r="AF70" s="6"/>
      <c r="AG70" s="6"/>
      <c r="AH70" s="6"/>
      <c r="AJ70" s="32" t="s">
        <v>4</v>
      </c>
      <c r="AK70" s="11">
        <v>0</v>
      </c>
      <c r="AL70" s="6"/>
      <c r="AM70" s="6"/>
      <c r="AN70" s="6"/>
      <c r="AO70" s="6"/>
    </row>
    <row r="71" spans="1:41" x14ac:dyDescent="0.2">
      <c r="A71" s="32"/>
      <c r="B71" s="11">
        <v>75</v>
      </c>
      <c r="C71" s="3">
        <v>100</v>
      </c>
      <c r="D71" s="3">
        <v>100</v>
      </c>
      <c r="E71" s="3">
        <v>100</v>
      </c>
      <c r="F71" s="3">
        <v>100</v>
      </c>
      <c r="H71" s="32"/>
      <c r="I71" s="13">
        <v>75</v>
      </c>
      <c r="J71" s="3">
        <v>100</v>
      </c>
      <c r="K71" s="3">
        <v>100</v>
      </c>
      <c r="L71" s="3">
        <v>100</v>
      </c>
      <c r="M71" s="3">
        <v>100</v>
      </c>
      <c r="O71" s="32"/>
      <c r="P71" s="13">
        <v>75</v>
      </c>
      <c r="Q71" s="6">
        <v>10641100</v>
      </c>
      <c r="R71" s="6">
        <v>14714700</v>
      </c>
      <c r="S71" s="6">
        <v>20497200</v>
      </c>
      <c r="T71" s="6">
        <v>26279800</v>
      </c>
      <c r="V71" s="32"/>
      <c r="W71" s="13">
        <v>75</v>
      </c>
      <c r="X71" s="6">
        <v>10703100</v>
      </c>
      <c r="Y71" s="6">
        <v>14714700</v>
      </c>
      <c r="Z71" s="6">
        <v>20497200</v>
      </c>
      <c r="AA71" s="6">
        <v>26279800</v>
      </c>
      <c r="AC71" s="32"/>
      <c r="AD71" s="11">
        <v>75</v>
      </c>
      <c r="AE71" s="6"/>
      <c r="AF71" s="6"/>
      <c r="AG71" s="6"/>
      <c r="AH71" s="6"/>
      <c r="AJ71" s="32"/>
      <c r="AK71" s="11">
        <v>75</v>
      </c>
      <c r="AL71" s="6"/>
      <c r="AM71" s="6"/>
      <c r="AN71" s="6"/>
      <c r="AO71" s="6"/>
    </row>
    <row r="72" spans="1:41" x14ac:dyDescent="0.2">
      <c r="A72" s="32"/>
      <c r="B72" s="11">
        <v>150</v>
      </c>
      <c r="C72" s="3">
        <v>100</v>
      </c>
      <c r="D72" s="3">
        <v>100</v>
      </c>
      <c r="E72" s="3">
        <v>100</v>
      </c>
      <c r="F72" s="3">
        <v>100</v>
      </c>
      <c r="H72" s="32"/>
      <c r="I72" s="13">
        <v>150</v>
      </c>
      <c r="J72" s="3">
        <v>100</v>
      </c>
      <c r="K72" s="3">
        <v>100</v>
      </c>
      <c r="L72" s="3">
        <v>100</v>
      </c>
      <c r="M72" s="3">
        <v>100</v>
      </c>
      <c r="O72" s="32"/>
      <c r="P72" s="13">
        <v>150</v>
      </c>
      <c r="Q72" s="6">
        <v>10626700</v>
      </c>
      <c r="R72" s="6">
        <v>14714700</v>
      </c>
      <c r="S72" s="6">
        <v>20497200</v>
      </c>
      <c r="T72" s="6">
        <v>26279800</v>
      </c>
      <c r="V72" s="32"/>
      <c r="W72" s="13">
        <v>150</v>
      </c>
      <c r="X72" s="6">
        <v>10688700</v>
      </c>
      <c r="Y72" s="6">
        <v>14714700</v>
      </c>
      <c r="Z72" s="6">
        <v>20497200</v>
      </c>
      <c r="AA72" s="6">
        <v>26279800</v>
      </c>
      <c r="AC72" s="32"/>
      <c r="AD72" s="11">
        <v>150</v>
      </c>
      <c r="AE72" s="6"/>
      <c r="AF72" s="6"/>
      <c r="AG72" s="6"/>
      <c r="AH72" s="6"/>
      <c r="AJ72" s="32"/>
      <c r="AK72" s="11">
        <v>150</v>
      </c>
      <c r="AL72" s="6"/>
      <c r="AM72" s="6"/>
      <c r="AN72" s="6"/>
      <c r="AO72" s="6"/>
    </row>
    <row r="74" spans="1:41" x14ac:dyDescent="0.2">
      <c r="A74" s="35" t="s">
        <v>7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O74" s="35" t="s">
        <v>7</v>
      </c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C74" s="35" t="s">
        <v>7</v>
      </c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1:41" x14ac:dyDescent="0.2">
      <c r="B75" t="s">
        <v>3</v>
      </c>
      <c r="E75" t="s">
        <v>2</v>
      </c>
      <c r="I75" t="s">
        <v>3</v>
      </c>
      <c r="L75" t="s">
        <v>6</v>
      </c>
      <c r="P75" t="s">
        <v>3</v>
      </c>
      <c r="S75" t="s">
        <v>2</v>
      </c>
      <c r="W75" t="s">
        <v>3</v>
      </c>
      <c r="Z75" t="s">
        <v>6</v>
      </c>
      <c r="AD75" t="s">
        <v>3</v>
      </c>
      <c r="AG75" t="s">
        <v>2</v>
      </c>
      <c r="AK75" t="s">
        <v>3</v>
      </c>
      <c r="AN75" t="s">
        <v>6</v>
      </c>
    </row>
    <row r="76" spans="1:41" x14ac:dyDescent="0.2">
      <c r="B76" s="1"/>
      <c r="C76" s="31" t="s">
        <v>5</v>
      </c>
      <c r="D76" s="31"/>
      <c r="E76" s="31"/>
      <c r="F76" s="31"/>
      <c r="I76" s="1"/>
      <c r="J76" s="31" t="s">
        <v>5</v>
      </c>
      <c r="K76" s="31"/>
      <c r="L76" s="31"/>
      <c r="M76" s="31"/>
      <c r="P76" s="1"/>
      <c r="Q76" s="31" t="s">
        <v>5</v>
      </c>
      <c r="R76" s="31"/>
      <c r="S76" s="31"/>
      <c r="T76" s="31"/>
      <c r="W76" s="1"/>
      <c r="X76" s="31" t="s">
        <v>5</v>
      </c>
      <c r="Y76" s="31"/>
      <c r="Z76" s="31"/>
      <c r="AA76" s="31"/>
      <c r="AD76" s="1"/>
      <c r="AE76" s="31" t="s">
        <v>5</v>
      </c>
      <c r="AF76" s="31"/>
      <c r="AG76" s="31"/>
      <c r="AH76" s="31"/>
      <c r="AK76" s="1"/>
      <c r="AL76" s="31" t="s">
        <v>5</v>
      </c>
      <c r="AM76" s="31"/>
      <c r="AN76" s="31"/>
      <c r="AO76" s="31"/>
    </row>
    <row r="77" spans="1:41" x14ac:dyDescent="0.2">
      <c r="C77" s="2">
        <v>0</v>
      </c>
      <c r="D77" s="2">
        <v>30</v>
      </c>
      <c r="E77" s="2">
        <v>50</v>
      </c>
      <c r="F77" s="2">
        <v>70</v>
      </c>
      <c r="J77" s="2">
        <v>0</v>
      </c>
      <c r="K77" s="2">
        <v>30</v>
      </c>
      <c r="L77" s="2">
        <v>50</v>
      </c>
      <c r="M77" s="2">
        <v>70</v>
      </c>
      <c r="Q77" s="2">
        <v>0</v>
      </c>
      <c r="R77" s="2">
        <v>30</v>
      </c>
      <c r="S77" s="2">
        <v>50</v>
      </c>
      <c r="T77" s="2">
        <v>70</v>
      </c>
      <c r="X77" s="2">
        <v>0</v>
      </c>
      <c r="Y77" s="2">
        <v>30</v>
      </c>
      <c r="Z77" s="2">
        <v>50</v>
      </c>
      <c r="AA77" s="2">
        <v>70</v>
      </c>
      <c r="AE77" s="2">
        <v>0</v>
      </c>
      <c r="AF77" s="2">
        <v>30</v>
      </c>
      <c r="AG77" s="2">
        <v>50</v>
      </c>
      <c r="AH77" s="2">
        <v>70</v>
      </c>
      <c r="AL77" s="2">
        <v>0</v>
      </c>
      <c r="AM77" s="2">
        <v>30</v>
      </c>
      <c r="AN77" s="2">
        <v>50</v>
      </c>
      <c r="AO77" s="2">
        <v>70</v>
      </c>
    </row>
    <row r="78" spans="1:41" x14ac:dyDescent="0.2">
      <c r="A78" s="32" t="s">
        <v>4</v>
      </c>
      <c r="B78" s="11">
        <v>0</v>
      </c>
      <c r="C78" s="3">
        <v>44</v>
      </c>
      <c r="D78" s="3">
        <v>50</v>
      </c>
      <c r="E78" s="3">
        <v>65</v>
      </c>
      <c r="F78" s="3">
        <v>100</v>
      </c>
      <c r="H78" s="32" t="s">
        <v>4</v>
      </c>
      <c r="I78" s="12">
        <v>0</v>
      </c>
      <c r="J78" s="3">
        <v>44</v>
      </c>
      <c r="K78" s="3">
        <v>50</v>
      </c>
      <c r="L78" s="3">
        <v>65</v>
      </c>
      <c r="M78" s="3">
        <v>100</v>
      </c>
      <c r="O78" s="32" t="s">
        <v>4</v>
      </c>
      <c r="P78" s="12">
        <v>0</v>
      </c>
      <c r="Q78" s="6">
        <v>27290900</v>
      </c>
      <c r="R78" s="6">
        <v>31679100</v>
      </c>
      <c r="S78" s="6">
        <v>31362100</v>
      </c>
      <c r="T78" s="6">
        <v>34121300</v>
      </c>
      <c r="V78" s="32" t="s">
        <v>4</v>
      </c>
      <c r="W78" s="12">
        <v>0</v>
      </c>
      <c r="X78" s="6">
        <v>27240100</v>
      </c>
      <c r="Y78" s="6">
        <v>31679100</v>
      </c>
      <c r="Z78" s="6">
        <v>31362100</v>
      </c>
      <c r="AA78" s="6">
        <v>34159700</v>
      </c>
      <c r="AC78" s="32" t="s">
        <v>4</v>
      </c>
      <c r="AD78" s="11">
        <v>0</v>
      </c>
      <c r="AE78" s="6"/>
      <c r="AF78" s="6"/>
      <c r="AG78" s="6"/>
      <c r="AH78" s="6"/>
      <c r="AJ78" s="32" t="s">
        <v>4</v>
      </c>
      <c r="AK78" s="11">
        <v>0</v>
      </c>
      <c r="AL78" s="6"/>
      <c r="AM78" s="6"/>
      <c r="AN78" s="6"/>
      <c r="AO78" s="6"/>
    </row>
    <row r="79" spans="1:41" x14ac:dyDescent="0.2">
      <c r="A79" s="32"/>
      <c r="B79" s="11">
        <v>75</v>
      </c>
      <c r="C79" s="3">
        <v>100</v>
      </c>
      <c r="D79" s="3">
        <v>100</v>
      </c>
      <c r="E79" s="3">
        <v>100</v>
      </c>
      <c r="F79" s="3">
        <v>100</v>
      </c>
      <c r="H79" s="32"/>
      <c r="I79" s="13">
        <v>75</v>
      </c>
      <c r="J79" s="3">
        <v>100</v>
      </c>
      <c r="K79" s="3">
        <v>100</v>
      </c>
      <c r="L79" s="3">
        <v>100</v>
      </c>
      <c r="M79" s="3">
        <v>100</v>
      </c>
      <c r="O79" s="32"/>
      <c r="P79" s="13">
        <v>75</v>
      </c>
      <c r="Q79" s="6">
        <v>13913000</v>
      </c>
      <c r="R79" s="6">
        <v>17624700</v>
      </c>
      <c r="S79" s="6">
        <v>22573700</v>
      </c>
      <c r="T79" s="6">
        <v>34121300</v>
      </c>
      <c r="V79" s="32"/>
      <c r="W79" s="13">
        <v>75</v>
      </c>
      <c r="X79" s="6">
        <v>13951400</v>
      </c>
      <c r="Y79" s="6">
        <v>17663100</v>
      </c>
      <c r="Z79" s="6">
        <v>22612100</v>
      </c>
      <c r="AA79" s="6">
        <v>34159700</v>
      </c>
      <c r="AC79" s="32"/>
      <c r="AD79" s="11">
        <v>75</v>
      </c>
      <c r="AE79" s="6"/>
      <c r="AF79" s="6"/>
      <c r="AG79" s="6"/>
      <c r="AH79" s="6"/>
      <c r="AJ79" s="32"/>
      <c r="AK79" s="11">
        <v>75</v>
      </c>
      <c r="AL79" s="6"/>
      <c r="AM79" s="6"/>
      <c r="AN79" s="6"/>
      <c r="AO79" s="6"/>
    </row>
    <row r="80" spans="1:41" x14ac:dyDescent="0.2">
      <c r="A80" s="32"/>
      <c r="B80" s="11">
        <v>150</v>
      </c>
      <c r="C80" s="3">
        <v>100</v>
      </c>
      <c r="D80" s="3">
        <v>100</v>
      </c>
      <c r="E80" s="3">
        <v>100</v>
      </c>
      <c r="F80" s="3">
        <v>100</v>
      </c>
      <c r="H80" s="32"/>
      <c r="I80" s="13">
        <v>150</v>
      </c>
      <c r="J80" s="3">
        <v>100</v>
      </c>
      <c r="K80" s="3">
        <v>100</v>
      </c>
      <c r="L80" s="3">
        <v>100</v>
      </c>
      <c r="M80" s="3">
        <v>100</v>
      </c>
      <c r="O80" s="32"/>
      <c r="P80" s="13">
        <v>150</v>
      </c>
      <c r="Q80" s="6">
        <v>13913000</v>
      </c>
      <c r="R80" s="6">
        <v>17601900</v>
      </c>
      <c r="S80" s="6">
        <v>22573700</v>
      </c>
      <c r="T80" s="6">
        <v>34121300</v>
      </c>
      <c r="V80" s="32"/>
      <c r="W80" s="13">
        <v>150</v>
      </c>
      <c r="X80" s="6">
        <v>13951400</v>
      </c>
      <c r="Y80" s="6">
        <v>17663100</v>
      </c>
      <c r="Z80" s="6">
        <v>22612100</v>
      </c>
      <c r="AA80" s="6">
        <v>34159700</v>
      </c>
      <c r="AC80" s="32"/>
      <c r="AD80" s="11">
        <v>150</v>
      </c>
      <c r="AE80" s="6"/>
      <c r="AF80" s="6"/>
      <c r="AG80" s="6"/>
      <c r="AH80" s="6"/>
      <c r="AJ80" s="32"/>
      <c r="AK80" s="11">
        <v>150</v>
      </c>
      <c r="AL80" s="6"/>
      <c r="AM80" s="6"/>
      <c r="AN80" s="6"/>
      <c r="AO80" s="6"/>
    </row>
  </sheetData>
  <mergeCells count="136">
    <mergeCell ref="C8:F8"/>
    <mergeCell ref="J8:M8"/>
    <mergeCell ref="Q8:T8"/>
    <mergeCell ref="X8:AA8"/>
    <mergeCell ref="A10:A12"/>
    <mergeCell ref="H10:H12"/>
    <mergeCell ref="O10:O12"/>
    <mergeCell ref="V10:V12"/>
    <mergeCell ref="A4:M4"/>
    <mergeCell ref="O4:AA4"/>
    <mergeCell ref="A6:M6"/>
    <mergeCell ref="O6:AA6"/>
    <mergeCell ref="A18:A20"/>
    <mergeCell ref="H18:H20"/>
    <mergeCell ref="O18:O20"/>
    <mergeCell ref="A14:M14"/>
    <mergeCell ref="O14:AA14"/>
    <mergeCell ref="C16:F16"/>
    <mergeCell ref="J16:M16"/>
    <mergeCell ref="Q16:T16"/>
    <mergeCell ref="X16:AA16"/>
    <mergeCell ref="V18:V20"/>
    <mergeCell ref="A30:A32"/>
    <mergeCell ref="H30:H32"/>
    <mergeCell ref="O30:O32"/>
    <mergeCell ref="V30:V32"/>
    <mergeCell ref="A24:M24"/>
    <mergeCell ref="O24:AA24"/>
    <mergeCell ref="A26:M26"/>
    <mergeCell ref="O26:AA26"/>
    <mergeCell ref="C28:F28"/>
    <mergeCell ref="J28:M28"/>
    <mergeCell ref="Q28:T28"/>
    <mergeCell ref="X28:AA28"/>
    <mergeCell ref="A34:M34"/>
    <mergeCell ref="O34:AA34"/>
    <mergeCell ref="C36:F36"/>
    <mergeCell ref="J36:M36"/>
    <mergeCell ref="Q36:T36"/>
    <mergeCell ref="X36:AA36"/>
    <mergeCell ref="A38:A40"/>
    <mergeCell ref="H38:H40"/>
    <mergeCell ref="O38:O40"/>
    <mergeCell ref="V38:V40"/>
    <mergeCell ref="A50:A52"/>
    <mergeCell ref="H50:H52"/>
    <mergeCell ref="O50:O52"/>
    <mergeCell ref="V50:V52"/>
    <mergeCell ref="A44:M44"/>
    <mergeCell ref="O44:AA44"/>
    <mergeCell ref="A46:M46"/>
    <mergeCell ref="O46:AA46"/>
    <mergeCell ref="C48:F48"/>
    <mergeCell ref="J48:M48"/>
    <mergeCell ref="Q48:T48"/>
    <mergeCell ref="X48:AA48"/>
    <mergeCell ref="A54:M54"/>
    <mergeCell ref="O54:AA54"/>
    <mergeCell ref="C56:F56"/>
    <mergeCell ref="J56:M56"/>
    <mergeCell ref="Q56:T56"/>
    <mergeCell ref="X56:AA56"/>
    <mergeCell ref="A58:A60"/>
    <mergeCell ref="H58:H60"/>
    <mergeCell ref="O58:O60"/>
    <mergeCell ref="V58:V60"/>
    <mergeCell ref="A70:A72"/>
    <mergeCell ref="H70:H72"/>
    <mergeCell ref="O70:O72"/>
    <mergeCell ref="V70:V72"/>
    <mergeCell ref="A64:M64"/>
    <mergeCell ref="O64:AA64"/>
    <mergeCell ref="A66:M66"/>
    <mergeCell ref="O66:AA66"/>
    <mergeCell ref="C68:F68"/>
    <mergeCell ref="J68:M68"/>
    <mergeCell ref="Q68:T68"/>
    <mergeCell ref="X68:AA68"/>
    <mergeCell ref="A74:M74"/>
    <mergeCell ref="O74:AA74"/>
    <mergeCell ref="C76:F76"/>
    <mergeCell ref="J76:M76"/>
    <mergeCell ref="Q76:T76"/>
    <mergeCell ref="X76:AA76"/>
    <mergeCell ref="A78:A80"/>
    <mergeCell ref="H78:H80"/>
    <mergeCell ref="O78:O80"/>
    <mergeCell ref="V78:V80"/>
    <mergeCell ref="AC24:AO24"/>
    <mergeCell ref="AC14:AO14"/>
    <mergeCell ref="AE16:AH16"/>
    <mergeCell ref="AL16:AO16"/>
    <mergeCell ref="AC18:AC20"/>
    <mergeCell ref="AJ18:AJ20"/>
    <mergeCell ref="AC4:AO4"/>
    <mergeCell ref="AC6:AO6"/>
    <mergeCell ref="AE8:AH8"/>
    <mergeCell ref="AL8:AO8"/>
    <mergeCell ref="AC10:AC12"/>
    <mergeCell ref="AJ10:AJ12"/>
    <mergeCell ref="AE56:AH56"/>
    <mergeCell ref="AL56:AO56"/>
    <mergeCell ref="AC26:AO26"/>
    <mergeCell ref="AE28:AH28"/>
    <mergeCell ref="AL28:AO28"/>
    <mergeCell ref="AC30:AC32"/>
    <mergeCell ref="AJ30:AJ32"/>
    <mergeCell ref="AC34:AO34"/>
    <mergeCell ref="AE36:AH36"/>
    <mergeCell ref="AL36:AO36"/>
    <mergeCell ref="AC38:AC40"/>
    <mergeCell ref="AJ38:AJ40"/>
    <mergeCell ref="AE76:AH76"/>
    <mergeCell ref="AL76:AO76"/>
    <mergeCell ref="AC78:AC80"/>
    <mergeCell ref="AJ78:AJ80"/>
    <mergeCell ref="A2:AO2"/>
    <mergeCell ref="A22:AO22"/>
    <mergeCell ref="A42:AO42"/>
    <mergeCell ref="A62:AO62"/>
    <mergeCell ref="AC58:AC60"/>
    <mergeCell ref="AJ58:AJ60"/>
    <mergeCell ref="AC64:AO64"/>
    <mergeCell ref="AC66:AO66"/>
    <mergeCell ref="AE68:AH68"/>
    <mergeCell ref="AL68:AO68"/>
    <mergeCell ref="AC70:AC72"/>
    <mergeCell ref="AJ70:AJ72"/>
    <mergeCell ref="AC74:AO74"/>
    <mergeCell ref="AC44:AO44"/>
    <mergeCell ref="AC46:AO46"/>
    <mergeCell ref="AE48:AH48"/>
    <mergeCell ref="AL48:AO48"/>
    <mergeCell ref="AC50:AC52"/>
    <mergeCell ref="AJ50:AJ52"/>
    <mergeCell ref="AC54:AO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3A-25C5-0240-BFA9-6B02F4408F6E}">
  <dimension ref="A2:AO80"/>
  <sheetViews>
    <sheetView topLeftCell="Q1" zoomScale="95" zoomScaleNormal="95" workbookViewId="0">
      <selection activeCell="AP22" sqref="AP22"/>
    </sheetView>
  </sheetViews>
  <sheetFormatPr baseColWidth="10" defaultRowHeight="16" x14ac:dyDescent="0.2"/>
  <sheetData>
    <row r="2" spans="1:41" x14ac:dyDescent="0.2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</row>
    <row r="4" spans="1:41" x14ac:dyDescent="0.2">
      <c r="A4" s="36" t="s">
        <v>10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O4" s="34" t="s">
        <v>11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C4" s="34" t="s">
        <v>15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6" spans="1:41" x14ac:dyDescent="0.2">
      <c r="A6" s="35" t="s">
        <v>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O6" s="35" t="s"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C6" s="35" t="s">
        <v>0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1:41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  <c r="AD7" t="s">
        <v>3</v>
      </c>
      <c r="AG7" t="s">
        <v>2</v>
      </c>
      <c r="AK7" t="s">
        <v>3</v>
      </c>
      <c r="AN7" t="s">
        <v>6</v>
      </c>
    </row>
    <row r="8" spans="1:41" x14ac:dyDescent="0.2">
      <c r="B8" s="1"/>
      <c r="C8" s="31" t="s">
        <v>5</v>
      </c>
      <c r="D8" s="31"/>
      <c r="E8" s="31"/>
      <c r="F8" s="31"/>
      <c r="I8" s="1"/>
      <c r="J8" s="31" t="s">
        <v>5</v>
      </c>
      <c r="K8" s="31"/>
      <c r="L8" s="31"/>
      <c r="M8" s="31"/>
      <c r="P8" s="1"/>
      <c r="Q8" s="31" t="s">
        <v>5</v>
      </c>
      <c r="R8" s="31"/>
      <c r="S8" s="31"/>
      <c r="T8" s="31"/>
      <c r="W8" s="1"/>
      <c r="X8" s="31" t="s">
        <v>5</v>
      </c>
      <c r="Y8" s="31"/>
      <c r="Z8" s="31"/>
      <c r="AA8" s="31"/>
      <c r="AD8" s="1"/>
      <c r="AE8" s="31" t="s">
        <v>5</v>
      </c>
      <c r="AF8" s="31"/>
      <c r="AG8" s="31"/>
      <c r="AH8" s="31"/>
      <c r="AK8" s="1"/>
      <c r="AL8" s="31" t="s">
        <v>5</v>
      </c>
      <c r="AM8" s="31"/>
      <c r="AN8" s="31"/>
      <c r="AO8" s="31"/>
    </row>
    <row r="9" spans="1:41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  <c r="AE9" s="2">
        <v>0</v>
      </c>
      <c r="AF9" s="2">
        <v>30</v>
      </c>
      <c r="AG9" s="2">
        <v>50</v>
      </c>
      <c r="AH9" s="2">
        <v>70</v>
      </c>
      <c r="AL9" s="2">
        <v>0</v>
      </c>
      <c r="AM9" s="2">
        <v>30</v>
      </c>
      <c r="AN9" s="2">
        <v>50</v>
      </c>
      <c r="AO9" s="2">
        <v>70</v>
      </c>
    </row>
    <row r="10" spans="1:41" x14ac:dyDescent="0.2">
      <c r="A10" s="32" t="s">
        <v>4</v>
      </c>
      <c r="B10" s="9">
        <v>0</v>
      </c>
      <c r="C10" s="3">
        <f>AVERAGE(data!C10:C10) - AVERAGE(data!$C$10:$C$10)</f>
        <v>0</v>
      </c>
      <c r="D10" s="3">
        <f>AVERAGE(data!D10:D10) - AVERAGE(data!$C$10:$C$10)</f>
        <v>0</v>
      </c>
      <c r="E10" s="3">
        <f>AVERAGE(data!E10:E10) - AVERAGE(data!$C$10:$C$10)</f>
        <v>0</v>
      </c>
      <c r="F10" s="3">
        <f>AVERAGE(data!F10:F10) - AVERAGE(data!$C$10:$C$10)</f>
        <v>70</v>
      </c>
      <c r="H10" s="32" t="s">
        <v>4</v>
      </c>
      <c r="I10" s="9">
        <v>0</v>
      </c>
      <c r="J10" s="3">
        <f>AVERAGE(data!J10:J10) - AVERAGE(data!$C$10:$C$10)</f>
        <v>0</v>
      </c>
      <c r="K10" s="3">
        <f>AVERAGE(data!K10:K10) - AVERAGE(data!$C$10:$C$10)</f>
        <v>0</v>
      </c>
      <c r="L10" s="3">
        <f>AVERAGE(data!L10:L10) - AVERAGE(data!$C$10:$C$10)</f>
        <v>0</v>
      </c>
      <c r="M10" s="3">
        <f>AVERAGE(data!M10:M10) - AVERAGE(data!$C$10:$C$10)</f>
        <v>70</v>
      </c>
      <c r="O10" s="32" t="s">
        <v>4</v>
      </c>
      <c r="P10" s="9">
        <v>0</v>
      </c>
      <c r="Q10" s="3">
        <f xml:space="preserve"> ROUND(AVERAGE(data!Q10:Q10) *100/AVERAGE(data!$Q$10:$Q$10) - 100,2)</f>
        <v>0</v>
      </c>
      <c r="R10" s="3">
        <f xml:space="preserve"> ROUND(AVERAGE(data!R10:R10) *100/AVERAGE(data!$Q$10:$Q$10) - 100,2)</f>
        <v>0</v>
      </c>
      <c r="S10" s="3">
        <f xml:space="preserve"> ROUND(AVERAGE(data!S10:S10) *100/AVERAGE(data!$Q$10:$Q$10) - 100,2)</f>
        <v>0</v>
      </c>
      <c r="T10" s="3">
        <f xml:space="preserve"> ROUND(AVERAGE(data!T10:T10) *100/AVERAGE(data!$Q$10:$Q$10) - 100,2)</f>
        <v>-1.1200000000000001</v>
      </c>
      <c r="V10" s="32" t="s">
        <v>4</v>
      </c>
      <c r="W10" s="9">
        <v>0</v>
      </c>
      <c r="X10" s="3">
        <f xml:space="preserve"> ROUND(AVERAGE(data!X10:X10) *100/AVERAGE(data!$Q$10:$Q$10) - 100,2)</f>
        <v>0</v>
      </c>
      <c r="Y10" s="3">
        <f xml:space="preserve"> ROUND(AVERAGE(data!Y10:Y10) *100/AVERAGE(data!$Q$10:$Q$10) - 100,2)</f>
        <v>0</v>
      </c>
      <c r="Z10" s="3">
        <f xml:space="preserve"> ROUND(AVERAGE(data!Z10:Z10) *100/AVERAGE(data!$Q$10:$Q$10) - 100,2)</f>
        <v>0</v>
      </c>
      <c r="AA10" s="3">
        <f xml:space="preserve"> ROUND(AVERAGE(data!AA10:AA10) *100/AVERAGE(data!$Q$10:$Q$10) - 100,2)</f>
        <v>-1.1200000000000001</v>
      </c>
      <c r="AC10" s="32" t="s">
        <v>4</v>
      </c>
      <c r="AD10" s="11">
        <v>0</v>
      </c>
      <c r="AE10" s="15">
        <f>ROUND((data!AE10-data!$AE$10)*100/data!$AE$10, 2)</f>
        <v>0</v>
      </c>
      <c r="AF10" s="15">
        <f>ROUND((data!AF10-data!$AE$10)*100/data!$AE$10, 2)</f>
        <v>0</v>
      </c>
      <c r="AG10" s="15">
        <f>ROUND((data!AG10-data!$AE$10)*100/data!$AE$10, 2)</f>
        <v>0</v>
      </c>
      <c r="AH10" s="15">
        <f>ROUND((data!AH10-data!$AE$10)*100/data!$AE$10, 2)</f>
        <v>29.05</v>
      </c>
      <c r="AJ10" s="32" t="s">
        <v>4</v>
      </c>
      <c r="AK10" s="11">
        <v>0</v>
      </c>
      <c r="AL10" s="15">
        <f>ROUND((data!AE10-data!$AE$10)*100/data!$AE$10, 2)</f>
        <v>0</v>
      </c>
      <c r="AM10" s="15">
        <f>ROUND((data!AF10-data!$AE$10)*100/data!$AE$10, 2)</f>
        <v>0</v>
      </c>
      <c r="AN10" s="15">
        <f>ROUND((data!AG10-data!$AE$10)*100/data!$AE$10, 2)</f>
        <v>0</v>
      </c>
      <c r="AO10" s="15">
        <f>ROUND((data!AH10-data!$AE$10)*100/data!$AE$10, 2)</f>
        <v>29.05</v>
      </c>
    </row>
    <row r="11" spans="1:41" x14ac:dyDescent="0.2">
      <c r="A11" s="32"/>
      <c r="B11" s="9">
        <v>75</v>
      </c>
      <c r="C11" s="3">
        <f>AVERAGE(data!C11:C11) - AVERAGE(data!$C$10:$C$10)</f>
        <v>0</v>
      </c>
      <c r="D11" s="3">
        <f>AVERAGE(data!D11:D11) - AVERAGE(data!$C$10:$C$10)</f>
        <v>57</v>
      </c>
      <c r="E11" s="3">
        <f>AVERAGE(data!E11:E11) - AVERAGE(data!$C$10:$C$10)</f>
        <v>63</v>
      </c>
      <c r="F11" s="3">
        <f>AVERAGE(data!F11:F11) - AVERAGE(data!$C$10:$C$10)</f>
        <v>70</v>
      </c>
      <c r="H11" s="32"/>
      <c r="I11" s="9">
        <v>75</v>
      </c>
      <c r="J11" s="3">
        <f>AVERAGE(data!J11:J11) - AVERAGE(data!$C$10:$C$10)</f>
        <v>0</v>
      </c>
      <c r="K11" s="3">
        <f>AVERAGE(data!K11:K11) - AVERAGE(data!$C$10:$C$10)</f>
        <v>57</v>
      </c>
      <c r="L11" s="3">
        <f>AVERAGE(data!L11:L11) - AVERAGE(data!$C$10:$C$10)</f>
        <v>63</v>
      </c>
      <c r="M11" s="3">
        <f>AVERAGE(data!M11:M11) - AVERAGE(data!$C$10:$C$10)</f>
        <v>70</v>
      </c>
      <c r="O11" s="32"/>
      <c r="P11" s="9">
        <v>75</v>
      </c>
      <c r="Q11" s="3">
        <f xml:space="preserve"> ROUND(AVERAGE(data!Q11:Q11) *100/AVERAGE(data!$Q$10:$Q$10) - 100,2)</f>
        <v>0</v>
      </c>
      <c r="R11" s="3">
        <f xml:space="preserve"> ROUND(AVERAGE(data!R11:R11) *100/AVERAGE(data!$Q$10:$Q$10) - 100,2)</f>
        <v>-40.86</v>
      </c>
      <c r="S11" s="3">
        <f xml:space="preserve"> ROUND(AVERAGE(data!S11:S11) *100/AVERAGE(data!$Q$10:$Q$10) - 100,2)</f>
        <v>-28.93</v>
      </c>
      <c r="T11" s="3">
        <f xml:space="preserve"> ROUND(AVERAGE(data!T11:T11) *100/AVERAGE(data!$Q$10:$Q$10) - 100,2)</f>
        <v>-1.1200000000000001</v>
      </c>
      <c r="V11" s="32"/>
      <c r="W11" s="9">
        <v>75</v>
      </c>
      <c r="X11" s="3">
        <f xml:space="preserve"> ROUND(AVERAGE(data!X11:X11) *100/AVERAGE(data!$Q$10:$Q$10) - 100,2)</f>
        <v>0</v>
      </c>
      <c r="Y11" s="3">
        <f xml:space="preserve"> ROUND(AVERAGE(data!Y11:Y11) *100/AVERAGE(data!$Q$10:$Q$10) - 100,2)</f>
        <v>-40.86</v>
      </c>
      <c r="Z11" s="3">
        <f xml:space="preserve"> ROUND(AVERAGE(data!Z11:Z11) *100/AVERAGE(data!$Q$10:$Q$10) - 100,2)</f>
        <v>-28.93</v>
      </c>
      <c r="AA11" s="3">
        <f xml:space="preserve"> ROUND(AVERAGE(data!AA11:AA11) *100/AVERAGE(data!$Q$10:$Q$10) - 100,2)</f>
        <v>-1.1200000000000001</v>
      </c>
      <c r="AC11" s="32"/>
      <c r="AD11" s="11">
        <v>75</v>
      </c>
      <c r="AE11" s="15">
        <f>ROUND((data!AE11-data!$AE$10)*100/data!$AE$10, 2)</f>
        <v>-45.63</v>
      </c>
      <c r="AF11" s="15">
        <f>ROUND((data!AF11-data!$AE$10)*100/data!$AE$10, 2)</f>
        <v>-39.28</v>
      </c>
      <c r="AG11" s="15">
        <f>ROUND((data!AG11-data!$AE$10)*100/data!$AE$10, 2)</f>
        <v>-21.59</v>
      </c>
      <c r="AH11" s="15">
        <f>ROUND((data!AH11-data!$AE$10)*100/data!$AE$10, 2)</f>
        <v>19.510000000000002</v>
      </c>
      <c r="AJ11" s="32"/>
      <c r="AK11" s="11">
        <v>75</v>
      </c>
      <c r="AL11" s="15">
        <f>ROUND((data!AE11-data!$AE$10)*100/data!$AE$10, 2)</f>
        <v>-45.63</v>
      </c>
      <c r="AM11" s="15">
        <f>ROUND((data!AF11-data!$AE$10)*100/data!$AE$10, 2)</f>
        <v>-39.28</v>
      </c>
      <c r="AN11" s="15">
        <f>ROUND((data!AG11-data!$AE$10)*100/data!$AE$10, 2)</f>
        <v>-21.59</v>
      </c>
      <c r="AO11" s="15">
        <f>ROUND((data!AH11-data!$AE$10)*100/data!$AE$10, 2)</f>
        <v>19.510000000000002</v>
      </c>
    </row>
    <row r="12" spans="1:41" x14ac:dyDescent="0.2">
      <c r="A12" s="32"/>
      <c r="B12" s="10">
        <v>150</v>
      </c>
      <c r="C12" s="4">
        <f>AVERAGE(data!C12:C12) - AVERAGE(data!$C$10:$C$10)</f>
        <v>55</v>
      </c>
      <c r="D12" s="4">
        <f>AVERAGE(data!D12:D12) - AVERAGE(data!$C$10:$C$10)</f>
        <v>61</v>
      </c>
      <c r="E12" s="4">
        <f>AVERAGE(data!E12:E12) - AVERAGE(data!$C$10:$C$10)</f>
        <v>66</v>
      </c>
      <c r="F12" s="4">
        <f>AVERAGE(data!F12:F12) - AVERAGE(data!$C$10:$C$10)</f>
        <v>76</v>
      </c>
      <c r="H12" s="32"/>
      <c r="I12" s="10">
        <v>150</v>
      </c>
      <c r="J12" s="4">
        <f>AVERAGE(data!J12:J12) - AVERAGE(data!$C$10:$C$10)</f>
        <v>52</v>
      </c>
      <c r="K12" s="4">
        <f>AVERAGE(data!K12:K12) - AVERAGE(data!$C$10:$C$10)</f>
        <v>57</v>
      </c>
      <c r="L12" s="4">
        <f>AVERAGE(data!L12:L12) - AVERAGE(data!$C$10:$C$10)</f>
        <v>65</v>
      </c>
      <c r="M12" s="4">
        <f>AVERAGE(data!M12:M12) - AVERAGE(data!$C$10:$C$10)</f>
        <v>76</v>
      </c>
      <c r="O12" s="32"/>
      <c r="P12" s="10">
        <v>150</v>
      </c>
      <c r="Q12" s="4">
        <f xml:space="preserve"> ROUND(AVERAGE(data!Q12:Q12) *100/AVERAGE(data!$Q$10:$Q$10) - 100,2)</f>
        <v>-52.41</v>
      </c>
      <c r="R12" s="4">
        <f xml:space="preserve"> ROUND(AVERAGE(data!R12:R12) *100/AVERAGE(data!$Q$10:$Q$10) - 100,2)</f>
        <v>-43.47</v>
      </c>
      <c r="S12" s="4">
        <f xml:space="preserve"> ROUND(AVERAGE(data!S12:S12) *100/AVERAGE(data!$Q$10:$Q$10) - 100,2)</f>
        <v>-31.54</v>
      </c>
      <c r="T12" s="4">
        <f xml:space="preserve"> ROUND(AVERAGE(data!T12:T12) *100/AVERAGE(data!$Q$10:$Q$10) - 100,2)</f>
        <v>-7.62</v>
      </c>
      <c r="V12" s="32"/>
      <c r="W12" s="10">
        <v>150</v>
      </c>
      <c r="X12" s="4">
        <f xml:space="preserve"> ROUND(AVERAGE(data!X12:X12) *100/AVERAGE(data!$Q$10:$Q$10) - 100,2)</f>
        <v>-49.8</v>
      </c>
      <c r="Y12" s="4">
        <f xml:space="preserve"> ROUND(AVERAGE(data!Y12:Y12) *100/AVERAGE(data!$Q$10:$Q$10) - 100,2)</f>
        <v>-40.86</v>
      </c>
      <c r="Z12" s="4">
        <f xml:space="preserve"> ROUND(AVERAGE(data!Z12:Z12) *100/AVERAGE(data!$Q$10:$Q$10) - 100,2)</f>
        <v>-30.72</v>
      </c>
      <c r="AA12" s="4">
        <f xml:space="preserve"> ROUND(AVERAGE(data!AA12:AA12) *100/AVERAGE(data!$Q$10:$Q$10) - 100,2)</f>
        <v>-7.62</v>
      </c>
      <c r="AC12" s="32"/>
      <c r="AD12" s="11">
        <v>150</v>
      </c>
      <c r="AE12" s="15">
        <f>ROUND((data!AE12-data!$AE$10)*100/data!$AE$10, 2)</f>
        <v>-61.29</v>
      </c>
      <c r="AF12" s="15">
        <f>ROUND((data!AF12-data!$AE$10)*100/data!$AE$10, 2)</f>
        <v>-47.99</v>
      </c>
      <c r="AG12" s="15">
        <f>ROUND((data!AG12-data!$AE$10)*100/data!$AE$10, 2)</f>
        <v>-30.29</v>
      </c>
      <c r="AH12" s="15">
        <f>ROUND((data!AH12-data!$AE$10)*100/data!$AE$10, 2)</f>
        <v>10.84</v>
      </c>
      <c r="AJ12" s="32"/>
      <c r="AK12" s="11">
        <v>150</v>
      </c>
      <c r="AL12" s="15">
        <f>ROUND((data!AE12-data!$AE$10)*100/data!$AE$10, 2)</f>
        <v>-61.29</v>
      </c>
      <c r="AM12" s="15">
        <f>ROUND((data!AF12-data!$AE$10)*100/data!$AE$10, 2)</f>
        <v>-47.99</v>
      </c>
      <c r="AN12" s="15">
        <f>ROUND((data!AG12-data!$AE$10)*100/data!$AE$10, 2)</f>
        <v>-30.29</v>
      </c>
      <c r="AO12" s="15">
        <f>ROUND((data!AH12-data!$AE$10)*100/data!$AE$10, 2)</f>
        <v>10.84</v>
      </c>
    </row>
    <row r="14" spans="1:41" x14ac:dyDescent="0.2">
      <c r="A14" s="35" t="s">
        <v>7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7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C14" s="35" t="s">
        <v>7</v>
      </c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  <c r="AD15" t="s">
        <v>3</v>
      </c>
      <c r="AG15" t="s">
        <v>2</v>
      </c>
      <c r="AK15" t="s">
        <v>3</v>
      </c>
      <c r="AN15" t="s">
        <v>6</v>
      </c>
    </row>
    <row r="16" spans="1:41" x14ac:dyDescent="0.2">
      <c r="B16" s="1"/>
      <c r="C16" s="31" t="s">
        <v>5</v>
      </c>
      <c r="D16" s="31"/>
      <c r="E16" s="31"/>
      <c r="F16" s="31"/>
      <c r="I16" s="1"/>
      <c r="J16" s="31" t="s">
        <v>5</v>
      </c>
      <c r="K16" s="31"/>
      <c r="L16" s="31"/>
      <c r="M16" s="31"/>
      <c r="P16" s="1"/>
      <c r="Q16" s="31" t="s">
        <v>5</v>
      </c>
      <c r="R16" s="31"/>
      <c r="S16" s="31"/>
      <c r="T16" s="31"/>
      <c r="W16" s="1"/>
      <c r="X16" s="31" t="s">
        <v>5</v>
      </c>
      <c r="Y16" s="31"/>
      <c r="Z16" s="31"/>
      <c r="AA16" s="31"/>
      <c r="AD16" s="1"/>
      <c r="AE16" s="31" t="s">
        <v>5</v>
      </c>
      <c r="AF16" s="31"/>
      <c r="AG16" s="31"/>
      <c r="AH16" s="31"/>
      <c r="AK16" s="1"/>
      <c r="AL16" s="31" t="s">
        <v>5</v>
      </c>
      <c r="AM16" s="31"/>
      <c r="AN16" s="31"/>
      <c r="AO16" s="31"/>
    </row>
    <row r="17" spans="1:41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  <c r="AE17" s="2">
        <v>0</v>
      </c>
      <c r="AF17" s="2">
        <v>30</v>
      </c>
      <c r="AG17" s="2">
        <v>50</v>
      </c>
      <c r="AH17" s="2">
        <v>70</v>
      </c>
      <c r="AL17" s="2">
        <v>0</v>
      </c>
      <c r="AM17" s="2">
        <v>30</v>
      </c>
      <c r="AN17" s="2">
        <v>50</v>
      </c>
      <c r="AO17" s="2">
        <v>70</v>
      </c>
    </row>
    <row r="18" spans="1:41" x14ac:dyDescent="0.2">
      <c r="A18" s="32" t="s">
        <v>4</v>
      </c>
      <c r="B18" s="7">
        <v>0</v>
      </c>
      <c r="C18" s="3">
        <f>AVERAGE(data!C18:C18) - AVERAGE(data!$C$18:$C$18)</f>
        <v>0</v>
      </c>
      <c r="D18" s="3">
        <f>AVERAGE(data!D18:D18) - AVERAGE(data!$C$18:$C$18)</f>
        <v>0</v>
      </c>
      <c r="E18" s="3">
        <f>AVERAGE(data!E18:E18) - AVERAGE(data!$C$18:$C$18)</f>
        <v>0</v>
      </c>
      <c r="F18" s="3">
        <f>AVERAGE(data!F18:F18) - AVERAGE(data!$C$18:$C$18)</f>
        <v>70</v>
      </c>
      <c r="H18" s="32" t="s">
        <v>4</v>
      </c>
      <c r="I18" s="7">
        <v>0</v>
      </c>
      <c r="J18" s="3">
        <f>AVERAGE(data!J18:J18) - AVERAGE(data!$C$18:$C$18)</f>
        <v>0</v>
      </c>
      <c r="K18" s="3">
        <f>AVERAGE(data!K18:K18) - AVERAGE(data!$C$18:$C$18)</f>
        <v>0</v>
      </c>
      <c r="L18" s="3">
        <f>AVERAGE(data!L18:L18) - AVERAGE(data!$C$18:$C$18)</f>
        <v>0</v>
      </c>
      <c r="M18" s="3">
        <f>AVERAGE(data!M18:M18) - AVERAGE(data!$C$18:$C$18)</f>
        <v>70</v>
      </c>
      <c r="O18" s="32" t="s">
        <v>4</v>
      </c>
      <c r="P18" s="7">
        <v>0</v>
      </c>
      <c r="Q18" s="3">
        <f xml:space="preserve"> ROUND(AVERAGE(data!Q18:Q18) *100/AVERAGE(data!$Q$18:$Q$18) - 100,2)</f>
        <v>0</v>
      </c>
      <c r="R18" s="3">
        <f xml:space="preserve"> ROUND(AVERAGE(data!R18:R18) *100/AVERAGE(data!$Q$18:$Q$18) - 100,2)</f>
        <v>0</v>
      </c>
      <c r="S18" s="3">
        <f xml:space="preserve"> ROUND(AVERAGE(data!S18:S18) *100/AVERAGE(data!$Q$18:$Q$18) - 100,2)</f>
        <v>0</v>
      </c>
      <c r="T18" s="3">
        <f xml:space="preserve"> ROUND(AVERAGE(data!T18:T18) *100/AVERAGE(data!$Q$18:$Q$18) - 100,2)</f>
        <v>-1.1200000000000001</v>
      </c>
      <c r="V18" s="32" t="s">
        <v>4</v>
      </c>
      <c r="W18" s="7">
        <v>0</v>
      </c>
      <c r="X18" s="3">
        <f xml:space="preserve"> ROUND(AVERAGE(data!X18:X18) *100/AVERAGE(data!$Q$18:$Q$18) - 100,2)</f>
        <v>0</v>
      </c>
      <c r="Y18" s="3">
        <f xml:space="preserve"> ROUND(AVERAGE(data!Y18:Y18) *100/AVERAGE(data!$Q$18:$Q$18) - 100,2)</f>
        <v>0</v>
      </c>
      <c r="Z18" s="3">
        <f xml:space="preserve"> ROUND(AVERAGE(data!Z18:Z18) *100/AVERAGE(data!$Q$18:$Q$18) - 100,2)</f>
        <v>0</v>
      </c>
      <c r="AA18" s="3">
        <f xml:space="preserve"> ROUND(AVERAGE(data!AA18:AA18) *100/AVERAGE(data!$Q$18:$Q$18) - 100,2)</f>
        <v>-1.1200000000000001</v>
      </c>
      <c r="AC18" s="32" t="s">
        <v>4</v>
      </c>
      <c r="AD18" s="11">
        <v>0</v>
      </c>
      <c r="AE18" s="15">
        <f>ROUND((data!AE18-data!$AE$18)*100/data!$AE$18, 2)</f>
        <v>0</v>
      </c>
      <c r="AF18" s="15">
        <f>ROUND((data!AF18-data!$AE$18)*100/data!$AE$18, 2)</f>
        <v>0</v>
      </c>
      <c r="AG18" s="15">
        <f>ROUND((data!AG18-data!$AE$18)*100/data!$AE$18, 2)</f>
        <v>0</v>
      </c>
      <c r="AH18" s="15">
        <f>ROUND((data!AH18-data!$AE$18)*100/data!$AE$18, 2)</f>
        <v>29.05</v>
      </c>
      <c r="AJ18" s="32" t="s">
        <v>4</v>
      </c>
      <c r="AK18" s="11">
        <v>0</v>
      </c>
      <c r="AL18" s="15">
        <f>ROUND((data!AL18-data!$AE$18)*100/data!$AE$18, 2)</f>
        <v>0.85</v>
      </c>
      <c r="AM18" s="15">
        <f>ROUND((data!AM18-data!$AE$18)*100/data!$AE$18, 2)</f>
        <v>0.85</v>
      </c>
      <c r="AN18" s="15">
        <f>ROUND((data!AN18-data!$AE$18)*100/data!$AE$18, 2)</f>
        <v>0.85</v>
      </c>
      <c r="AO18" s="15">
        <f>ROUND((data!AO18-data!$AE$18)*100/data!$AE$18, 2)</f>
        <v>29.87</v>
      </c>
    </row>
    <row r="19" spans="1:41" x14ac:dyDescent="0.2">
      <c r="A19" s="32"/>
      <c r="B19" s="7">
        <v>50</v>
      </c>
      <c r="C19" s="3">
        <f>AVERAGE(data!C19:C19) - AVERAGE(data!$C$18:$C$18)</f>
        <v>0</v>
      </c>
      <c r="D19" s="3">
        <f>AVERAGE(data!D19:D19) - AVERAGE(data!$C$18:$C$18)</f>
        <v>57</v>
      </c>
      <c r="E19" s="3">
        <f>AVERAGE(data!E19:E19) - AVERAGE(data!$C$18:$C$18)</f>
        <v>63</v>
      </c>
      <c r="F19" s="3">
        <f>AVERAGE(data!F19:F19) - AVERAGE(data!$C$18:$C$18)</f>
        <v>70</v>
      </c>
      <c r="H19" s="32"/>
      <c r="I19" s="7">
        <v>50</v>
      </c>
      <c r="J19" s="3">
        <f>AVERAGE(data!J19:J19) - AVERAGE(data!$C$18:$C$18)</f>
        <v>0</v>
      </c>
      <c r="K19" s="3">
        <f>AVERAGE(data!K19:K19) - AVERAGE(data!$C$18:$C$18)</f>
        <v>57</v>
      </c>
      <c r="L19" s="3">
        <f>AVERAGE(data!L19:L19) - AVERAGE(data!$C$18:$C$18)</f>
        <v>63</v>
      </c>
      <c r="M19" s="3">
        <f>AVERAGE(data!M19:M19) - AVERAGE(data!$C$18:$C$18)</f>
        <v>70</v>
      </c>
      <c r="O19" s="32"/>
      <c r="P19" s="7">
        <v>50</v>
      </c>
      <c r="Q19" s="3">
        <f xml:space="preserve"> ROUND(AVERAGE(data!Q19:Q19) *100/AVERAGE(data!$Q$18:$Q$18) - 100,2)</f>
        <v>0</v>
      </c>
      <c r="R19" s="3">
        <f xml:space="preserve"> ROUND(AVERAGE(data!R19:R19) *100/AVERAGE(data!$Q$18:$Q$18) - 100,2)</f>
        <v>-40.86</v>
      </c>
      <c r="S19" s="3">
        <f xml:space="preserve"> ROUND(AVERAGE(data!S19:S19) *100/AVERAGE(data!$Q$18:$Q$18) - 100,2)</f>
        <v>-28.93</v>
      </c>
      <c r="T19" s="3">
        <f xml:space="preserve"> ROUND(AVERAGE(data!T19:T19) *100/AVERAGE(data!$Q$18:$Q$18) - 100,2)</f>
        <v>-1.1200000000000001</v>
      </c>
      <c r="V19" s="32"/>
      <c r="W19" s="7">
        <v>50</v>
      </c>
      <c r="X19" s="3">
        <f xml:space="preserve"> ROUND(AVERAGE(data!X19:X19) *100/AVERAGE(data!$Q$18:$Q$18) - 100,2)</f>
        <v>0</v>
      </c>
      <c r="Y19" s="3">
        <f xml:space="preserve"> ROUND(AVERAGE(data!Y19:Y19) *100/AVERAGE(data!$Q$18:$Q$18) - 100,2)</f>
        <v>-40.86</v>
      </c>
      <c r="Z19" s="3">
        <f xml:space="preserve"> ROUND(AVERAGE(data!Z19:Z19) *100/AVERAGE(data!$Q$18:$Q$18) - 100,2)</f>
        <v>-28.93</v>
      </c>
      <c r="AA19" s="3">
        <f xml:space="preserve"> ROUND(AVERAGE(data!AA19:AA19) *100/AVERAGE(data!$Q$18:$Q$18) - 100,2)</f>
        <v>-1.1200000000000001</v>
      </c>
      <c r="AC19" s="32"/>
      <c r="AD19" s="11">
        <v>75</v>
      </c>
      <c r="AE19" s="15">
        <f>ROUND((data!AE19-data!$AE$18)*100/data!$AE$18, 2)</f>
        <v>-45.63</v>
      </c>
      <c r="AF19" s="15">
        <f>ROUND((data!AF19-data!$AE$18)*100/data!$AE$18, 2)</f>
        <v>-39.28</v>
      </c>
      <c r="AG19" s="15">
        <f>ROUND((data!AG19-data!$AE$18)*100/data!$AE$18, 2)</f>
        <v>-21.59</v>
      </c>
      <c r="AH19" s="15">
        <f>ROUND((data!AH19-data!$AE$18)*100/data!$AE$18, 2)</f>
        <v>19.510000000000002</v>
      </c>
      <c r="AJ19" s="32"/>
      <c r="AK19" s="11">
        <v>75</v>
      </c>
      <c r="AL19" s="15">
        <f>ROUND((data!AL19-data!$AE$18)*100/data!$AE$18, 2)</f>
        <v>-44.78</v>
      </c>
      <c r="AM19" s="15">
        <f>ROUND((data!AM19-data!$AE$18)*100/data!$AE$18, 2)</f>
        <v>-38.43</v>
      </c>
      <c r="AN19" s="15">
        <f>ROUND((data!AN19-data!$AE$18)*100/data!$AE$18, 2)</f>
        <v>-20.75</v>
      </c>
      <c r="AO19" s="15">
        <f>ROUND((data!AO19-data!$AE$18)*100/data!$AE$18, 2)</f>
        <v>20.32</v>
      </c>
    </row>
    <row r="20" spans="1:41" x14ac:dyDescent="0.2">
      <c r="A20" s="32"/>
      <c r="B20" s="7">
        <v>100</v>
      </c>
      <c r="C20" s="3">
        <f>AVERAGE(data!C20:C20) - AVERAGE(data!$C$18:$C$18)</f>
        <v>55</v>
      </c>
      <c r="D20" s="3">
        <f>AVERAGE(data!D20:D20) - AVERAGE(data!$C$18:$C$18)</f>
        <v>61</v>
      </c>
      <c r="E20" s="3">
        <f>AVERAGE(data!E20:E20) - AVERAGE(data!$C$18:$C$18)</f>
        <v>66</v>
      </c>
      <c r="F20" s="3">
        <f>AVERAGE(data!F20:F20) - AVERAGE(data!$C$18:$C$18)</f>
        <v>76</v>
      </c>
      <c r="H20" s="32"/>
      <c r="I20" s="7">
        <v>100</v>
      </c>
      <c r="J20" s="3">
        <f>AVERAGE(data!J20:J20) - AVERAGE(data!$C$18:$C$18)</f>
        <v>52</v>
      </c>
      <c r="K20" s="3">
        <f>AVERAGE(data!K20:K20) - AVERAGE(data!$C$18:$C$18)</f>
        <v>57</v>
      </c>
      <c r="L20" s="3">
        <f>AVERAGE(data!L20:L20) - AVERAGE(data!$C$18:$C$18)</f>
        <v>65</v>
      </c>
      <c r="M20" s="3">
        <f>AVERAGE(data!M20:M20) - AVERAGE(data!$C$18:$C$18)</f>
        <v>76</v>
      </c>
      <c r="O20" s="32"/>
      <c r="P20" s="7">
        <v>100</v>
      </c>
      <c r="Q20" s="3">
        <f xml:space="preserve"> ROUND(AVERAGE(data!Q20:Q20) *100/AVERAGE(data!$Q$18:$Q$18) - 100,2)</f>
        <v>-52.41</v>
      </c>
      <c r="R20" s="3">
        <f xml:space="preserve"> ROUND(AVERAGE(data!R20:R20) *100/AVERAGE(data!$Q$18:$Q$18) - 100,2)</f>
        <v>-43.47</v>
      </c>
      <c r="S20" s="3">
        <f xml:space="preserve"> ROUND(AVERAGE(data!S20:S20) *100/AVERAGE(data!$Q$18:$Q$18) - 100,2)</f>
        <v>-31.54</v>
      </c>
      <c r="T20" s="3">
        <f xml:space="preserve"> ROUND(AVERAGE(data!T20:T20) *100/AVERAGE(data!$Q$18:$Q$18) - 100,2)</f>
        <v>-7.62</v>
      </c>
      <c r="V20" s="32"/>
      <c r="W20" s="7">
        <v>100</v>
      </c>
      <c r="X20" s="3">
        <f xml:space="preserve"> ROUND(AVERAGE(data!X20:X20) *100/AVERAGE(data!$Q$18:$Q$18) - 100,2)</f>
        <v>-49.8</v>
      </c>
      <c r="Y20" s="3">
        <f xml:space="preserve"> ROUND(AVERAGE(data!Y20:Y20) *100/AVERAGE(data!$Q$18:$Q$18) - 100,2)</f>
        <v>-40.86</v>
      </c>
      <c r="Z20" s="3">
        <f xml:space="preserve"> ROUND(AVERAGE(data!Z20:Z20) *100/AVERAGE(data!$Q$18:$Q$18) - 100,2)</f>
        <v>-30.72</v>
      </c>
      <c r="AA20" s="3">
        <f xml:space="preserve"> ROUND(AVERAGE(data!AA20:AA20) *100/AVERAGE(data!$Q$18:$Q$18) - 100,2)</f>
        <v>-7.62</v>
      </c>
      <c r="AC20" s="32"/>
      <c r="AD20" s="11">
        <v>150</v>
      </c>
      <c r="AE20" s="15">
        <f>ROUND((data!AE20-data!$AE$18)*100/data!$AE$18, 2)</f>
        <v>-61.29</v>
      </c>
      <c r="AF20" s="15">
        <f>ROUND((data!AF20-data!$AE$18)*100/data!$AE$18, 2)</f>
        <v>-47.99</v>
      </c>
      <c r="AG20" s="15">
        <f>ROUND((data!AG20-data!$AE$18)*100/data!$AE$18, 2)</f>
        <v>-30.29</v>
      </c>
      <c r="AH20" s="15">
        <f>ROUND((data!AH20-data!$AE$18)*100/data!$AE$18, 2)</f>
        <v>10.84</v>
      </c>
      <c r="AJ20" s="32"/>
      <c r="AK20" s="11">
        <v>150</v>
      </c>
      <c r="AL20" s="15">
        <f>ROUND((data!AL20-data!$AE$18)*100/data!$AE$18, 2)</f>
        <v>-61.27</v>
      </c>
      <c r="AM20" s="15">
        <f>ROUND((data!AM20-data!$AE$18)*100/data!$AE$18, 2)</f>
        <v>-47.98</v>
      </c>
      <c r="AN20" s="15">
        <f>ROUND((data!AN20-data!$AE$18)*100/data!$AE$18, 2)</f>
        <v>-30.29</v>
      </c>
      <c r="AO20" s="15">
        <f>ROUND((data!AO20-data!$AE$18)*100/data!$AE$18, 2)</f>
        <v>10.84</v>
      </c>
    </row>
    <row r="22" spans="1:41" x14ac:dyDescent="0.2">
      <c r="A22" s="33" t="s">
        <v>12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4" spans="1:41" x14ac:dyDescent="0.2">
      <c r="A24" s="36" t="s">
        <v>10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O24" s="34" t="s">
        <v>11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C24" s="34" t="s">
        <v>15</v>
      </c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</row>
    <row r="26" spans="1:41" x14ac:dyDescent="0.2">
      <c r="A26" s="35" t="s">
        <v>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O26" s="35" t="s">
        <v>0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C26" s="35" t="s">
        <v>0</v>
      </c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x14ac:dyDescent="0.2">
      <c r="B27" t="s">
        <v>3</v>
      </c>
      <c r="E27" t="s">
        <v>2</v>
      </c>
      <c r="I27" t="s">
        <v>3</v>
      </c>
      <c r="L27" t="s">
        <v>6</v>
      </c>
      <c r="P27" t="s">
        <v>3</v>
      </c>
      <c r="S27" t="s">
        <v>2</v>
      </c>
      <c r="W27" t="s">
        <v>3</v>
      </c>
      <c r="Z27" t="s">
        <v>6</v>
      </c>
      <c r="AD27" t="s">
        <v>3</v>
      </c>
      <c r="AG27" t="s">
        <v>2</v>
      </c>
      <c r="AK27" t="s">
        <v>3</v>
      </c>
      <c r="AN27" t="s">
        <v>6</v>
      </c>
    </row>
    <row r="28" spans="1:41" x14ac:dyDescent="0.2">
      <c r="B28" s="1"/>
      <c r="C28" s="31" t="s">
        <v>5</v>
      </c>
      <c r="D28" s="31"/>
      <c r="E28" s="31"/>
      <c r="F28" s="31"/>
      <c r="I28" s="1"/>
      <c r="J28" s="31" t="s">
        <v>5</v>
      </c>
      <c r="K28" s="31"/>
      <c r="L28" s="31"/>
      <c r="M28" s="31"/>
      <c r="P28" s="1"/>
      <c r="Q28" s="31" t="s">
        <v>5</v>
      </c>
      <c r="R28" s="31"/>
      <c r="S28" s="31"/>
      <c r="T28" s="31"/>
      <c r="W28" s="1"/>
      <c r="X28" s="31" t="s">
        <v>5</v>
      </c>
      <c r="Y28" s="31"/>
      <c r="Z28" s="31"/>
      <c r="AA28" s="31"/>
      <c r="AD28" s="1"/>
      <c r="AE28" s="31" t="s">
        <v>5</v>
      </c>
      <c r="AF28" s="31"/>
      <c r="AG28" s="31"/>
      <c r="AH28" s="31"/>
      <c r="AK28" s="1"/>
      <c r="AL28" s="31" t="s">
        <v>5</v>
      </c>
      <c r="AM28" s="31"/>
      <c r="AN28" s="31"/>
      <c r="AO28" s="31"/>
    </row>
    <row r="29" spans="1:41" x14ac:dyDescent="0.2">
      <c r="C29" s="2">
        <v>0</v>
      </c>
      <c r="D29" s="2">
        <v>30</v>
      </c>
      <c r="E29" s="2">
        <v>50</v>
      </c>
      <c r="F29" s="2">
        <v>70</v>
      </c>
      <c r="J29" s="2">
        <v>0</v>
      </c>
      <c r="K29" s="2">
        <v>30</v>
      </c>
      <c r="L29" s="2">
        <v>50</v>
      </c>
      <c r="M29" s="2">
        <v>70</v>
      </c>
      <c r="Q29" s="2">
        <v>0</v>
      </c>
      <c r="R29" s="2">
        <v>30</v>
      </c>
      <c r="S29" s="2">
        <v>50</v>
      </c>
      <c r="T29" s="2">
        <v>70</v>
      </c>
      <c r="X29" s="2">
        <v>0</v>
      </c>
      <c r="Y29" s="2">
        <v>30</v>
      </c>
      <c r="Z29" s="2">
        <v>50</v>
      </c>
      <c r="AA29" s="2">
        <v>70</v>
      </c>
      <c r="AE29" s="2">
        <v>0</v>
      </c>
      <c r="AF29" s="2">
        <v>30</v>
      </c>
      <c r="AG29" s="2">
        <v>50</v>
      </c>
      <c r="AH29" s="2">
        <v>70</v>
      </c>
      <c r="AL29" s="2">
        <v>0</v>
      </c>
      <c r="AM29" s="2">
        <v>30</v>
      </c>
      <c r="AN29" s="2">
        <v>50</v>
      </c>
      <c r="AO29" s="2">
        <v>70</v>
      </c>
    </row>
    <row r="30" spans="1:41" x14ac:dyDescent="0.2">
      <c r="A30" s="32" t="s">
        <v>4</v>
      </c>
      <c r="B30" s="9">
        <v>0</v>
      </c>
      <c r="C30" s="3">
        <f>AVERAGE(data!C30:C30) - AVERAGE(data!$C$30:$C$30)</f>
        <v>0</v>
      </c>
      <c r="D30" s="3">
        <f>AVERAGE(data!D30:D30) - AVERAGE(data!$C$30:$C$30)</f>
        <v>0</v>
      </c>
      <c r="E30" s="3">
        <f>AVERAGE(data!E30:E30) - AVERAGE(data!$C$30:$C$30)</f>
        <v>0</v>
      </c>
      <c r="F30" s="3">
        <f>AVERAGE(data!F30:F30) - AVERAGE(data!$C$30:$C$30)</f>
        <v>96</v>
      </c>
      <c r="H30" s="32" t="s">
        <v>4</v>
      </c>
      <c r="I30" s="9">
        <v>0</v>
      </c>
      <c r="J30" s="3">
        <f>AVERAGE(data!J30:J30) - AVERAGE(data!$C$30:$C$30)</f>
        <v>0</v>
      </c>
      <c r="K30" s="3">
        <f>AVERAGE(data!K30:K30) - AVERAGE(data!$C$30:$C$30)</f>
        <v>0</v>
      </c>
      <c r="L30" s="3">
        <f>AVERAGE(data!L30:L30) - AVERAGE(data!$C$30:$C$30)</f>
        <v>0</v>
      </c>
      <c r="M30" s="3">
        <f>AVERAGE(data!M30:M30) - AVERAGE(data!$C$30:$C$30)</f>
        <v>96</v>
      </c>
      <c r="O30" s="32" t="s">
        <v>4</v>
      </c>
      <c r="P30" s="9">
        <v>0</v>
      </c>
      <c r="Q30" s="3">
        <f xml:space="preserve"> ROUND(AVERAGE(data!Q30:Q30) *100/AVERAGE(data!$Q$30:$Q$30) - 100,2)</f>
        <v>0</v>
      </c>
      <c r="R30" s="3">
        <f xml:space="preserve"> ROUND(AVERAGE(data!R30:R30) *100/AVERAGE(data!$Q$30:$Q$30) - 100,2)</f>
        <v>0</v>
      </c>
      <c r="S30" s="3">
        <f xml:space="preserve"> ROUND(AVERAGE(data!S30:S30) *100/AVERAGE(data!$Q$30:$Q$30) - 100,2)</f>
        <v>0</v>
      </c>
      <c r="T30" s="3">
        <f xml:space="preserve"> ROUND(AVERAGE(data!T30:T30) *100/AVERAGE(data!$Q$30:$Q$30) - 100,2)</f>
        <v>-1.52</v>
      </c>
      <c r="V30" s="32" t="s">
        <v>4</v>
      </c>
      <c r="W30" s="9">
        <v>0</v>
      </c>
      <c r="X30" s="3">
        <f xml:space="preserve"> ROUND(AVERAGE(data!X30:X30) *100/AVERAGE(data!$Q$30:$Q$30) - 100,2)</f>
        <v>0</v>
      </c>
      <c r="Y30" s="3">
        <f xml:space="preserve"> ROUND(AVERAGE(data!Y30:Y30) *100/AVERAGE(data!$Q$30:$Q$30) - 100,2)</f>
        <v>0</v>
      </c>
      <c r="Z30" s="3">
        <f xml:space="preserve"> ROUND(AVERAGE(data!Z30:Z30) *100/AVERAGE(data!$Q$30:$Q$30) - 100,2)</f>
        <v>0</v>
      </c>
      <c r="AA30" s="3">
        <f xml:space="preserve"> ROUND(AVERAGE(data!AA30:AA30) *100/AVERAGE(data!$Q$30:$Q$30) - 100,2)</f>
        <v>-1.52</v>
      </c>
      <c r="AC30" s="32" t="s">
        <v>4</v>
      </c>
      <c r="AD30" s="11">
        <v>0</v>
      </c>
      <c r="AE30" s="15">
        <f>ROUND((data!AE30-data!$AE$30)*100/data!$AE$30, 2)</f>
        <v>0</v>
      </c>
      <c r="AF30" s="15">
        <f>ROUND((data!AF30-data!$AE$30)*100/data!$AE$30, 2)</f>
        <v>0</v>
      </c>
      <c r="AG30" s="15">
        <f>ROUND((data!AG30-data!$AE$30)*100/data!$AE$30, 2)</f>
        <v>0</v>
      </c>
      <c r="AH30" s="15">
        <f>ROUND((data!AH30-data!$AE$30)*100/data!$AE$30, 2)</f>
        <v>38.69</v>
      </c>
      <c r="AJ30" s="32" t="s">
        <v>4</v>
      </c>
      <c r="AK30" s="11">
        <v>0</v>
      </c>
      <c r="AL30" s="15">
        <f>ROUND((data!AL30-data!$AE$30)*100/data!$AE$30, 2)</f>
        <v>0.09</v>
      </c>
      <c r="AM30" s="15">
        <f>ROUND((data!AM30-data!$AE$30)*100/data!$AE$30, 2)</f>
        <v>0.09</v>
      </c>
      <c r="AN30" s="15">
        <f>ROUND((data!AN30-data!$AE$30)*100/data!$AE$30, 2)</f>
        <v>0.09</v>
      </c>
      <c r="AO30" s="15">
        <f>ROUND((data!AO30-data!$AE$30)*100/data!$AE$30, 2)</f>
        <v>38.94</v>
      </c>
    </row>
    <row r="31" spans="1:41" x14ac:dyDescent="0.2">
      <c r="A31" s="32"/>
      <c r="B31" s="9">
        <v>75</v>
      </c>
      <c r="C31" s="3">
        <f>AVERAGE(data!C31:C31) - AVERAGE(data!$C$30:$C$30)</f>
        <v>0</v>
      </c>
      <c r="D31" s="3">
        <f>AVERAGE(data!D31:D31) - AVERAGE(data!$C$30:$C$30)</f>
        <v>93</v>
      </c>
      <c r="E31" s="3">
        <f>AVERAGE(data!E31:E31) - AVERAGE(data!$C$30:$C$30)</f>
        <v>95</v>
      </c>
      <c r="F31" s="3">
        <f>AVERAGE(data!F31:F31) - AVERAGE(data!$C$30:$C$30)</f>
        <v>96</v>
      </c>
      <c r="H31" s="32"/>
      <c r="I31" s="9">
        <v>75</v>
      </c>
      <c r="J31" s="3">
        <f>AVERAGE(data!J31:J31) - AVERAGE(data!$C$30:$C$30)</f>
        <v>0</v>
      </c>
      <c r="K31" s="3">
        <f>AVERAGE(data!K31:K31) - AVERAGE(data!$C$30:$C$30)</f>
        <v>93</v>
      </c>
      <c r="L31" s="3">
        <f>AVERAGE(data!L31:L31) - AVERAGE(data!$C$30:$C$30)</f>
        <v>95</v>
      </c>
      <c r="M31" s="3">
        <f>AVERAGE(data!M31:M31) - AVERAGE(data!$C$30:$C$30)</f>
        <v>96</v>
      </c>
      <c r="O31" s="32"/>
      <c r="P31" s="9">
        <v>75</v>
      </c>
      <c r="Q31" s="3">
        <f xml:space="preserve"> ROUND(AVERAGE(data!Q31:Q31) *100/AVERAGE(data!$Q$30:$Q$30) - 100,2)</f>
        <v>0</v>
      </c>
      <c r="R31" s="3">
        <f xml:space="preserve"> ROUND(AVERAGE(data!R31:R31) *100/AVERAGE(data!$Q$30:$Q$30) - 100,2)</f>
        <v>-55.51</v>
      </c>
      <c r="S31" s="3">
        <f xml:space="preserve"> ROUND(AVERAGE(data!S31:S31) *100/AVERAGE(data!$Q$30:$Q$30) - 100,2)</f>
        <v>-39.32</v>
      </c>
      <c r="T31" s="3">
        <f xml:space="preserve"> ROUND(AVERAGE(data!T31:T31) *100/AVERAGE(data!$Q$30:$Q$30) - 100,2)</f>
        <v>-1.52</v>
      </c>
      <c r="V31" s="32"/>
      <c r="W31" s="9">
        <v>75</v>
      </c>
      <c r="X31" s="3">
        <f xml:space="preserve"> ROUND(AVERAGE(data!X31:X31) *100/AVERAGE(data!$Q$30:$Q$30) - 100,2)</f>
        <v>0</v>
      </c>
      <c r="Y31" s="3">
        <f xml:space="preserve"> ROUND(AVERAGE(data!Y31:Y31) *100/AVERAGE(data!$Q$30:$Q$30) - 100,2)</f>
        <v>-55.51</v>
      </c>
      <c r="Z31" s="3">
        <f xml:space="preserve"> ROUND(AVERAGE(data!Z31:Z31) *100/AVERAGE(data!$Q$30:$Q$30) - 100,2)</f>
        <v>-39.32</v>
      </c>
      <c r="AA31" s="3">
        <f xml:space="preserve"> ROUND(AVERAGE(data!AA31:AA31) *100/AVERAGE(data!$Q$30:$Q$30) - 100,2)</f>
        <v>-1.52</v>
      </c>
      <c r="AC31" s="32"/>
      <c r="AD31" s="11">
        <v>75</v>
      </c>
      <c r="AE31" s="15">
        <f>ROUND((data!AE31-data!$AE$30)*100/data!$AE$30, 2)</f>
        <v>-56.06</v>
      </c>
      <c r="AF31" s="15">
        <f>ROUND((data!AF31-data!$AE$30)*100/data!$AE$30, 2)</f>
        <v>-42.78</v>
      </c>
      <c r="AG31" s="15">
        <f>ROUND((data!AG31-data!$AE$30)*100/data!$AE$30, 2)</f>
        <v>-17.940000000000001</v>
      </c>
      <c r="AH31" s="15">
        <f>ROUND((data!AH31-data!$AE$30)*100/data!$AE$30, 2)</f>
        <v>37.25</v>
      </c>
      <c r="AJ31" s="32"/>
      <c r="AK31" s="11">
        <v>75</v>
      </c>
      <c r="AL31" s="15">
        <f>ROUND((data!AL31-data!$AE$30)*100/data!$AE$30, 2)</f>
        <v>-55.97</v>
      </c>
      <c r="AM31" s="15">
        <f>ROUND((data!AM31-data!$AE$30)*100/data!$AE$30, 2)</f>
        <v>-42.63</v>
      </c>
      <c r="AN31" s="15">
        <f>ROUND((data!AN31-data!$AE$30)*100/data!$AE$30, 2)</f>
        <v>-17.77</v>
      </c>
      <c r="AO31" s="15">
        <f>ROUND((data!AO31-data!$AE$30)*100/data!$AE$30, 2)</f>
        <v>37.49</v>
      </c>
    </row>
    <row r="32" spans="1:41" x14ac:dyDescent="0.2">
      <c r="A32" s="32"/>
      <c r="B32" s="10">
        <v>150</v>
      </c>
      <c r="C32" s="3">
        <f>AVERAGE(data!C32:C32) - AVERAGE(data!$C$30:$C$30)</f>
        <v>94</v>
      </c>
      <c r="D32" s="3">
        <f>AVERAGE(data!D32:D32) - AVERAGE(data!$C$30:$C$30)</f>
        <v>95</v>
      </c>
      <c r="E32" s="3">
        <f>AVERAGE(data!E32:E32) - AVERAGE(data!$C$30:$C$30)</f>
        <v>98</v>
      </c>
      <c r="F32" s="3">
        <f>AVERAGE(data!F32:F32) - AVERAGE(data!$C$30:$C$30)</f>
        <v>98</v>
      </c>
      <c r="H32" s="32"/>
      <c r="I32" s="10">
        <v>150</v>
      </c>
      <c r="J32" s="3">
        <f>AVERAGE(data!J32:J32) - AVERAGE(data!$C$30:$C$30)</f>
        <v>94</v>
      </c>
      <c r="K32" s="3">
        <f>AVERAGE(data!K32:K32) - AVERAGE(data!$C$30:$C$30)</f>
        <v>95</v>
      </c>
      <c r="L32" s="3">
        <f>AVERAGE(data!L32:L32) - AVERAGE(data!$C$30:$C$30)</f>
        <v>98</v>
      </c>
      <c r="M32" s="3">
        <f>AVERAGE(data!M32:M32) - AVERAGE(data!$C$30:$C$30)</f>
        <v>98</v>
      </c>
      <c r="O32" s="32"/>
      <c r="P32" s="10">
        <v>150</v>
      </c>
      <c r="Q32" s="3">
        <f xml:space="preserve"> ROUND(AVERAGE(data!Q32:Q32) *100/AVERAGE(data!$Q$30:$Q$30) - 100,2)</f>
        <v>-68.55</v>
      </c>
      <c r="R32" s="3">
        <f xml:space="preserve"> ROUND(AVERAGE(data!R32:R32) *100/AVERAGE(data!$Q$30:$Q$30) - 100,2)</f>
        <v>-56.4</v>
      </c>
      <c r="S32" s="3">
        <f xml:space="preserve"> ROUND(AVERAGE(data!S32:S32) *100/AVERAGE(data!$Q$30:$Q$30) - 100,2)</f>
        <v>-40.97</v>
      </c>
      <c r="T32" s="3">
        <f xml:space="preserve"> ROUND(AVERAGE(data!T32:T32) *100/AVERAGE(data!$Q$30:$Q$30) - 100,2)</f>
        <v>-3.17</v>
      </c>
      <c r="V32" s="32"/>
      <c r="W32" s="10">
        <v>150</v>
      </c>
      <c r="X32" s="3">
        <f xml:space="preserve"> ROUND(AVERAGE(data!X32:X32) *100/AVERAGE(data!$Q$30:$Q$30) - 100,2)</f>
        <v>-68.55</v>
      </c>
      <c r="Y32" s="3">
        <f xml:space="preserve"> ROUND(AVERAGE(data!Y32:Y32) *100/AVERAGE(data!$Q$30:$Q$30) - 100,2)</f>
        <v>-56.4</v>
      </c>
      <c r="Z32" s="3">
        <f xml:space="preserve"> ROUND(AVERAGE(data!Z32:Z32) *100/AVERAGE(data!$Q$30:$Q$30) - 100,2)</f>
        <v>-40.97</v>
      </c>
      <c r="AA32" s="3">
        <f xml:space="preserve"> ROUND(AVERAGE(data!AA32:AA32) *100/AVERAGE(data!$Q$30:$Q$30) - 100,2)</f>
        <v>-3.17</v>
      </c>
      <c r="AC32" s="32"/>
      <c r="AD32" s="11">
        <v>150</v>
      </c>
      <c r="AE32" s="15">
        <f>ROUND((data!AE32-data!$AE$30)*100/data!$AE$30, 2)</f>
        <v>-63.16</v>
      </c>
      <c r="AF32" s="15">
        <f>ROUND((data!AF32-data!$AE$30)*100/data!$AE$30, 2)</f>
        <v>-44.05</v>
      </c>
      <c r="AG32" s="15">
        <f>ROUND((data!AG32-data!$AE$30)*100/data!$AE$30, 2)</f>
        <v>-19.170000000000002</v>
      </c>
      <c r="AH32" s="15">
        <f>ROUND((data!AH32-data!$AE$30)*100/data!$AE$30, 2)</f>
        <v>36.1</v>
      </c>
      <c r="AJ32" s="32"/>
      <c r="AK32" s="11">
        <v>150</v>
      </c>
      <c r="AL32" s="15">
        <f>ROUND((data!AL32-data!$AE$30)*100/data!$AE$30, 2)</f>
        <v>-63.16</v>
      </c>
      <c r="AM32" s="15">
        <f>ROUND((data!AM32-data!$AE$30)*100/data!$AE$30, 2)</f>
        <v>-44.05</v>
      </c>
      <c r="AN32" s="15">
        <f>ROUND((data!AN32-data!$AE$30)*100/data!$AE$30, 2)</f>
        <v>-19.170000000000002</v>
      </c>
      <c r="AO32" s="15">
        <f>ROUND((data!AO32-data!$AE$30)*100/data!$AE$30, 2)</f>
        <v>36.17</v>
      </c>
    </row>
    <row r="34" spans="1:41" x14ac:dyDescent="0.2">
      <c r="A34" s="35" t="s">
        <v>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 t="s">
        <v>7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C34" s="35" t="s">
        <v>7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  <c r="AD35" t="s">
        <v>3</v>
      </c>
      <c r="AG35" t="s">
        <v>2</v>
      </c>
      <c r="AK35" t="s">
        <v>3</v>
      </c>
      <c r="AN35" t="s">
        <v>6</v>
      </c>
    </row>
    <row r="36" spans="1:41" x14ac:dyDescent="0.2">
      <c r="B36" s="1"/>
      <c r="C36" s="31" t="s">
        <v>5</v>
      </c>
      <c r="D36" s="31"/>
      <c r="E36" s="31"/>
      <c r="F36" s="31"/>
      <c r="I36" s="1"/>
      <c r="J36" s="31" t="s">
        <v>5</v>
      </c>
      <c r="K36" s="31"/>
      <c r="L36" s="31"/>
      <c r="M36" s="31"/>
      <c r="P36" s="1"/>
      <c r="Q36" s="31" t="s">
        <v>5</v>
      </c>
      <c r="R36" s="31"/>
      <c r="S36" s="31"/>
      <c r="T36" s="31"/>
      <c r="W36" s="1"/>
      <c r="X36" s="31" t="s">
        <v>5</v>
      </c>
      <c r="Y36" s="31"/>
      <c r="Z36" s="31"/>
      <c r="AA36" s="31"/>
      <c r="AD36" s="1"/>
      <c r="AE36" s="31" t="s">
        <v>5</v>
      </c>
      <c r="AF36" s="31"/>
      <c r="AG36" s="31"/>
      <c r="AH36" s="31"/>
      <c r="AK36" s="1"/>
      <c r="AL36" s="31" t="s">
        <v>5</v>
      </c>
      <c r="AM36" s="31"/>
      <c r="AN36" s="31"/>
      <c r="AO36" s="31"/>
    </row>
    <row r="37" spans="1:41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  <c r="AE37" s="2">
        <v>0</v>
      </c>
      <c r="AF37" s="2">
        <v>30</v>
      </c>
      <c r="AG37" s="2">
        <v>50</v>
      </c>
      <c r="AH37" s="2">
        <v>70</v>
      </c>
      <c r="AL37" s="2">
        <v>0</v>
      </c>
      <c r="AM37" s="2">
        <v>30</v>
      </c>
      <c r="AN37" s="2">
        <v>50</v>
      </c>
      <c r="AO37" s="2">
        <v>70</v>
      </c>
    </row>
    <row r="38" spans="1:41" x14ac:dyDescent="0.2">
      <c r="A38" s="32" t="s">
        <v>4</v>
      </c>
      <c r="B38" s="9">
        <v>0</v>
      </c>
      <c r="C38" s="3">
        <f>AVERAGE(data!C38:C38) - AVERAGE(data!$C$38:$C$38)</f>
        <v>0</v>
      </c>
      <c r="D38" s="3">
        <f>AVERAGE(data!D38:D38) - AVERAGE(data!$C$38:$C$38)</f>
        <v>0</v>
      </c>
      <c r="E38" s="3">
        <f>AVERAGE(data!E38:E38) - AVERAGE(data!$C$38:$C$38)</f>
        <v>0</v>
      </c>
      <c r="F38" s="3">
        <f>AVERAGE(data!F38:F38) - AVERAGE(data!$C$38:$C$38)</f>
        <v>96</v>
      </c>
      <c r="H38" s="32" t="s">
        <v>4</v>
      </c>
      <c r="I38" s="9">
        <v>0</v>
      </c>
      <c r="J38" s="3">
        <f>AVERAGE(data!J38:J38) - AVERAGE(data!$C$38:$C$38)</f>
        <v>0</v>
      </c>
      <c r="K38" s="3">
        <f>AVERAGE(data!K38:K38) - AVERAGE(data!$C$38:$C$38)</f>
        <v>0</v>
      </c>
      <c r="L38" s="3">
        <f>AVERAGE(data!L38:L38) - AVERAGE(data!$C$38:$C$38)</f>
        <v>0</v>
      </c>
      <c r="M38" s="3">
        <f>AVERAGE(data!M38:M38) - AVERAGE(data!$C$38:$C$38)</f>
        <v>96</v>
      </c>
      <c r="O38" s="32" t="s">
        <v>4</v>
      </c>
      <c r="P38" s="9">
        <v>0</v>
      </c>
      <c r="Q38" s="3">
        <f xml:space="preserve"> ROUND(AVERAGE(data!Q38:Q38) *100/AVERAGE(data!$Q$38:$Q$38) - 100,2)</f>
        <v>0</v>
      </c>
      <c r="R38" s="3">
        <f xml:space="preserve"> ROUND(AVERAGE(data!R38:R38) *100/AVERAGE(data!$Q$38:$Q$38) - 100,2)</f>
        <v>0</v>
      </c>
      <c r="S38" s="3">
        <f xml:space="preserve"> ROUND(AVERAGE(data!S38:S38) *100/AVERAGE(data!$Q$38:$Q$38) - 100,2)</f>
        <v>0</v>
      </c>
      <c r="T38" s="3">
        <f xml:space="preserve"> ROUND(AVERAGE(data!T38:T38) *100/AVERAGE(data!$Q$38:$Q$38) - 100,2)</f>
        <v>-1.52</v>
      </c>
      <c r="V38" s="32" t="s">
        <v>4</v>
      </c>
      <c r="W38" s="9">
        <v>0</v>
      </c>
      <c r="X38" s="3">
        <f xml:space="preserve"> ROUND(AVERAGE(data!X38:X38) *100/AVERAGE(data!$Q$38:$Q$38) - 100,2)</f>
        <v>0</v>
      </c>
      <c r="Y38" s="3">
        <f xml:space="preserve"> ROUND(AVERAGE(data!Y38:Y38) *100/AVERAGE(data!$Q$38:$Q$38) - 100,2)</f>
        <v>0</v>
      </c>
      <c r="Z38" s="3">
        <f xml:space="preserve"> ROUND(AVERAGE(data!Z38:Z38) *100/AVERAGE(data!$Q$38:$Q$38) - 100,2)</f>
        <v>0</v>
      </c>
      <c r="AA38" s="3">
        <f xml:space="preserve"> ROUND(AVERAGE(data!AA38:AA38) *100/AVERAGE(data!$Q$38:$Q$38) - 100,2)</f>
        <v>-1.52</v>
      </c>
      <c r="AC38" s="32" t="s">
        <v>4</v>
      </c>
      <c r="AD38" s="11">
        <v>0</v>
      </c>
      <c r="AE38" s="15">
        <f>ROUND((data!AE38-data!$AE$38)*100/data!$AE$38, 2)</f>
        <v>0</v>
      </c>
      <c r="AF38" s="15">
        <f>ROUND((data!AF38-data!$AE$38)*100/data!$AE$38, 2)</f>
        <v>0</v>
      </c>
      <c r="AG38" s="15">
        <f>ROUND((data!AG38-data!$AE$38)*100/data!$AE$38, 2)</f>
        <v>0</v>
      </c>
      <c r="AH38" s="15">
        <f>ROUND((data!AH38-data!$AE$38)*100/data!$AE$38, 2)</f>
        <v>38.69</v>
      </c>
      <c r="AJ38" s="32" t="s">
        <v>4</v>
      </c>
      <c r="AK38" s="11">
        <v>0</v>
      </c>
      <c r="AL38" s="15">
        <f>ROUND((data!AL38-data!$AE$38)*100/data!$AE$38, 2)</f>
        <v>0.09</v>
      </c>
      <c r="AM38" s="15">
        <f>ROUND((data!AM38-data!$AE$38)*100/data!$AE$38, 2)</f>
        <v>0.09</v>
      </c>
      <c r="AN38" s="15">
        <f>ROUND((data!AN38-data!$AE$38)*100/data!$AE$38, 2)</f>
        <v>0.09</v>
      </c>
      <c r="AO38" s="15">
        <f>ROUND((data!AO38-data!$AE$38)*100/data!$AE$38, 2)</f>
        <v>38.94</v>
      </c>
    </row>
    <row r="39" spans="1:41" x14ac:dyDescent="0.2">
      <c r="A39" s="32"/>
      <c r="B39" s="9">
        <v>75</v>
      </c>
      <c r="C39" s="3">
        <f>AVERAGE(data!C39:C39) - AVERAGE(data!$C$38:$C$38)</f>
        <v>0</v>
      </c>
      <c r="D39" s="3">
        <f>AVERAGE(data!D39:D39) - AVERAGE(data!$C$38:$C$38)</f>
        <v>93</v>
      </c>
      <c r="E39" s="3">
        <f>AVERAGE(data!E39:E39) - AVERAGE(data!$C$38:$C$38)</f>
        <v>95</v>
      </c>
      <c r="F39" s="3">
        <f>AVERAGE(data!F39:F39) - AVERAGE(data!$C$38:$C$38)</f>
        <v>96</v>
      </c>
      <c r="H39" s="32"/>
      <c r="I39" s="9">
        <v>75</v>
      </c>
      <c r="J39" s="3">
        <f>AVERAGE(data!J39:J39) - AVERAGE(data!$C$38:$C$38)</f>
        <v>0</v>
      </c>
      <c r="K39" s="3">
        <f>AVERAGE(data!K39:K39) - AVERAGE(data!$C$38:$C$38)</f>
        <v>93</v>
      </c>
      <c r="L39" s="3">
        <f>AVERAGE(data!L39:L39) - AVERAGE(data!$C$38:$C$38)</f>
        <v>95</v>
      </c>
      <c r="M39" s="3">
        <f>AVERAGE(data!M39:M39) - AVERAGE(data!$C$38:$C$38)</f>
        <v>96</v>
      </c>
      <c r="O39" s="32"/>
      <c r="P39" s="9">
        <v>75</v>
      </c>
      <c r="Q39" s="3">
        <f xml:space="preserve"> ROUND(AVERAGE(data!Q39:Q39) *100/AVERAGE(data!$Q$38:$Q$38) - 100,2)</f>
        <v>0</v>
      </c>
      <c r="R39" s="3">
        <f xml:space="preserve"> ROUND(AVERAGE(data!R39:R39) *100/AVERAGE(data!$Q$38:$Q$38) - 100,2)</f>
        <v>-55.51</v>
      </c>
      <c r="S39" s="3">
        <f xml:space="preserve"> ROUND(AVERAGE(data!S39:S39) *100/AVERAGE(data!$Q$38:$Q$38) - 100,2)</f>
        <v>-39.32</v>
      </c>
      <c r="T39" s="3">
        <f xml:space="preserve"> ROUND(AVERAGE(data!T39:T39) *100/AVERAGE(data!$Q$38:$Q$38) - 100,2)</f>
        <v>-1.52</v>
      </c>
      <c r="V39" s="32"/>
      <c r="W39" s="9">
        <v>75</v>
      </c>
      <c r="X39" s="3">
        <f xml:space="preserve"> ROUND(AVERAGE(data!X39:X39) *100/AVERAGE(data!$Q$38:$Q$38) - 100,2)</f>
        <v>0</v>
      </c>
      <c r="Y39" s="3">
        <f xml:space="preserve"> ROUND(AVERAGE(data!Y39:Y39) *100/AVERAGE(data!$Q$38:$Q$38) - 100,2)</f>
        <v>-55.51</v>
      </c>
      <c r="Z39" s="3">
        <f xml:space="preserve"> ROUND(AVERAGE(data!Z39:Z39) *100/AVERAGE(data!$Q$38:$Q$38) - 100,2)</f>
        <v>-39.32</v>
      </c>
      <c r="AA39" s="3">
        <f xml:space="preserve"> ROUND(AVERAGE(data!AA39:AA39) *100/AVERAGE(data!$Q$38:$Q$38) - 100,2)</f>
        <v>-1.52</v>
      </c>
      <c r="AC39" s="32"/>
      <c r="AD39" s="11">
        <v>75</v>
      </c>
      <c r="AE39" s="15">
        <f>ROUND((data!AE39-data!$AE$38)*100/data!$AE$38, 2)</f>
        <v>-56.06</v>
      </c>
      <c r="AF39" s="15">
        <f>ROUND((data!AF39-data!$AE$38)*100/data!$AE$38, 2)</f>
        <v>-42.78</v>
      </c>
      <c r="AG39" s="15">
        <f>ROUND((data!AG39-data!$AE$38)*100/data!$AE$38, 2)</f>
        <v>-17.940000000000001</v>
      </c>
      <c r="AH39" s="15">
        <f>ROUND((data!AH39-data!$AE$38)*100/data!$AE$38, 2)</f>
        <v>37.25</v>
      </c>
      <c r="AJ39" s="32"/>
      <c r="AK39" s="11">
        <v>75</v>
      </c>
      <c r="AL39" s="15">
        <f>ROUND((data!AL39-data!$AE$38)*100/data!$AE$38, 2)</f>
        <v>-55.97</v>
      </c>
      <c r="AM39" s="15">
        <f>ROUND((data!AM39-data!$AE$38)*100/data!$AE$38, 2)</f>
        <v>-42.63</v>
      </c>
      <c r="AN39" s="15">
        <f>ROUND((data!AN39-data!$AE$38)*100/data!$AE$38, 2)</f>
        <v>-17.77</v>
      </c>
      <c r="AO39" s="15">
        <f>ROUND((data!AO39-data!$AE$38)*100/data!$AE$38, 2)</f>
        <v>37.49</v>
      </c>
    </row>
    <row r="40" spans="1:41" x14ac:dyDescent="0.2">
      <c r="A40" s="32"/>
      <c r="B40" s="10">
        <v>150</v>
      </c>
      <c r="C40" s="3">
        <f>AVERAGE(data!C40:C40) - AVERAGE(data!$C$38:$C$38)</f>
        <v>94</v>
      </c>
      <c r="D40" s="3">
        <f>AVERAGE(data!D40:D40) - AVERAGE(data!$C$38:$C$38)</f>
        <v>95</v>
      </c>
      <c r="E40" s="3">
        <f>AVERAGE(data!E40:E40) - AVERAGE(data!$C$38:$C$38)</f>
        <v>96</v>
      </c>
      <c r="F40" s="3">
        <f>AVERAGE(data!F40:F40) - AVERAGE(data!$C$38:$C$38)</f>
        <v>98</v>
      </c>
      <c r="H40" s="32"/>
      <c r="I40" s="10">
        <v>150</v>
      </c>
      <c r="J40" s="3">
        <f>AVERAGE(data!J40:J40) - AVERAGE(data!$C$38:$C$38)</f>
        <v>94</v>
      </c>
      <c r="K40" s="3">
        <f>AVERAGE(data!K40:K40) - AVERAGE(data!$C$38:$C$38)</f>
        <v>95</v>
      </c>
      <c r="L40" s="3">
        <f>AVERAGE(data!L40:L40) - AVERAGE(data!$C$38:$C$38)</f>
        <v>96</v>
      </c>
      <c r="M40" s="3">
        <f>AVERAGE(data!M40:M40) - AVERAGE(data!$C$38:$C$38)</f>
        <v>97</v>
      </c>
      <c r="O40" s="32"/>
      <c r="P40" s="10">
        <v>150</v>
      </c>
      <c r="Q40" s="3">
        <f xml:space="preserve"> ROUND(AVERAGE(data!Q40:Q40) *100/AVERAGE(data!$Q$38:$Q$38) - 100,2)</f>
        <v>-68.55</v>
      </c>
      <c r="R40" s="3">
        <f xml:space="preserve"> ROUND(AVERAGE(data!R40:R40) *100/AVERAGE(data!$Q$38:$Q$38) - 100,2)</f>
        <v>-56.4</v>
      </c>
      <c r="S40" s="3">
        <f xml:space="preserve"> ROUND(AVERAGE(data!S40:S40) *100/AVERAGE(data!$Q$38:$Q$38) - 100,2)</f>
        <v>-40.200000000000003</v>
      </c>
      <c r="T40" s="3">
        <f xml:space="preserve"> ROUND(AVERAGE(data!T40:T40) *100/AVERAGE(data!$Q$38:$Q$38) - 100,2)</f>
        <v>-2.4</v>
      </c>
      <c r="V40" s="32"/>
      <c r="W40" s="10">
        <v>150</v>
      </c>
      <c r="X40" s="3">
        <f xml:space="preserve"> ROUND(AVERAGE(data!X40:X40) *100/AVERAGE(data!$Q$38:$Q$38) - 100,2)</f>
        <v>-68.55</v>
      </c>
      <c r="Y40" s="3">
        <f xml:space="preserve"> ROUND(AVERAGE(data!Y40:Y40) *100/AVERAGE(data!$Q$38:$Q$38) - 100,2)</f>
        <v>-56.4</v>
      </c>
      <c r="Z40" s="3">
        <f xml:space="preserve"> ROUND(AVERAGE(data!Z40:Z40) *100/AVERAGE(data!$Q$38:$Q$38) - 100,2)</f>
        <v>-40.200000000000003</v>
      </c>
      <c r="AA40" s="3">
        <f xml:space="preserve"> ROUND(AVERAGE(data!AA40:AA40) *100/AVERAGE(data!$Q$38:$Q$38) - 100,2)</f>
        <v>-2.4</v>
      </c>
      <c r="AC40" s="32"/>
      <c r="AD40" s="11">
        <v>150</v>
      </c>
      <c r="AE40" s="15">
        <f>ROUND((data!AE40-data!$AE$38)*100/data!$AE$38, 2)</f>
        <v>-63.16</v>
      </c>
      <c r="AF40" s="15">
        <f>ROUND((data!AF40-data!$AE$38)*100/data!$AE$38, 2)</f>
        <v>-44.05</v>
      </c>
      <c r="AG40" s="15">
        <f>ROUND((data!AG40-data!$AE$38)*100/data!$AE$38, 2)</f>
        <v>-19.190000000000001</v>
      </c>
      <c r="AH40" s="15">
        <f>ROUND((data!AH40-data!$AE$38)*100/data!$AE$38, 2)</f>
        <v>36</v>
      </c>
      <c r="AJ40" s="32"/>
      <c r="AK40" s="11">
        <v>150</v>
      </c>
      <c r="AL40" s="15">
        <f>ROUND((data!AL40-data!$AE$38)*100/data!$AE$38, 2)</f>
        <v>-63.16</v>
      </c>
      <c r="AM40" s="15">
        <f>ROUND((data!AM40-data!$AE$38)*100/data!$AE$38, 2)</f>
        <v>-44.05</v>
      </c>
      <c r="AN40" s="15">
        <f>ROUND((data!AN40-data!$AE$38)*100/data!$AE$38, 2)</f>
        <v>-19.190000000000001</v>
      </c>
      <c r="AO40" s="15">
        <f>ROUND((data!AO40-data!$AE$38)*100/data!$AE$38, 2)</f>
        <v>36.08</v>
      </c>
    </row>
    <row r="42" spans="1:41" x14ac:dyDescent="0.2">
      <c r="A42" s="33" t="s">
        <v>13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</row>
    <row r="44" spans="1:41" x14ac:dyDescent="0.2">
      <c r="A44" s="36" t="s">
        <v>10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O44" s="34" t="s">
        <v>11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C44" s="34" t="s">
        <v>15</v>
      </c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6" spans="1:41" x14ac:dyDescent="0.2">
      <c r="A46" s="35" t="s">
        <v>0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O46" s="35" t="s">
        <v>0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C46" s="35" t="s">
        <v>0</v>
      </c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x14ac:dyDescent="0.2">
      <c r="B47" t="s">
        <v>3</v>
      </c>
      <c r="E47" t="s">
        <v>2</v>
      </c>
      <c r="I47" t="s">
        <v>3</v>
      </c>
      <c r="L47" t="s">
        <v>6</v>
      </c>
      <c r="P47" t="s">
        <v>3</v>
      </c>
      <c r="S47" t="s">
        <v>2</v>
      </c>
      <c r="W47" t="s">
        <v>3</v>
      </c>
      <c r="Z47" t="s">
        <v>6</v>
      </c>
      <c r="AD47" t="s">
        <v>3</v>
      </c>
      <c r="AG47" t="s">
        <v>2</v>
      </c>
      <c r="AK47" t="s">
        <v>3</v>
      </c>
      <c r="AN47" t="s">
        <v>6</v>
      </c>
    </row>
    <row r="48" spans="1:41" x14ac:dyDescent="0.2">
      <c r="B48" s="1"/>
      <c r="C48" s="31" t="s">
        <v>5</v>
      </c>
      <c r="D48" s="31"/>
      <c r="E48" s="31"/>
      <c r="F48" s="31"/>
      <c r="I48" s="1"/>
      <c r="J48" s="31" t="s">
        <v>5</v>
      </c>
      <c r="K48" s="31"/>
      <c r="L48" s="31"/>
      <c r="M48" s="31"/>
      <c r="P48" s="1"/>
      <c r="Q48" s="31" t="s">
        <v>5</v>
      </c>
      <c r="R48" s="31"/>
      <c r="S48" s="31"/>
      <c r="T48" s="31"/>
      <c r="W48" s="1"/>
      <c r="X48" s="31" t="s">
        <v>5</v>
      </c>
      <c r="Y48" s="31"/>
      <c r="Z48" s="31"/>
      <c r="AA48" s="31"/>
      <c r="AD48" s="1"/>
      <c r="AE48" s="31" t="s">
        <v>5</v>
      </c>
      <c r="AF48" s="31"/>
      <c r="AG48" s="31"/>
      <c r="AH48" s="31"/>
      <c r="AK48" s="1"/>
      <c r="AL48" s="31" t="s">
        <v>5</v>
      </c>
      <c r="AM48" s="31"/>
      <c r="AN48" s="31"/>
      <c r="AO48" s="31"/>
    </row>
    <row r="49" spans="1:41" x14ac:dyDescent="0.2">
      <c r="C49" s="2">
        <v>0</v>
      </c>
      <c r="D49" s="2">
        <v>30</v>
      </c>
      <c r="E49" s="2">
        <v>50</v>
      </c>
      <c r="F49" s="2">
        <v>70</v>
      </c>
      <c r="J49" s="2">
        <v>0</v>
      </c>
      <c r="K49" s="2">
        <v>30</v>
      </c>
      <c r="L49" s="2">
        <v>50</v>
      </c>
      <c r="M49" s="2">
        <v>70</v>
      </c>
      <c r="Q49" s="2">
        <v>0</v>
      </c>
      <c r="R49" s="2">
        <v>30</v>
      </c>
      <c r="S49" s="2">
        <v>50</v>
      </c>
      <c r="T49" s="2">
        <v>70</v>
      </c>
      <c r="X49" s="2">
        <v>0</v>
      </c>
      <c r="Y49" s="2">
        <v>30</v>
      </c>
      <c r="Z49" s="2">
        <v>50</v>
      </c>
      <c r="AA49" s="2">
        <v>70</v>
      </c>
      <c r="AE49" s="2">
        <v>0</v>
      </c>
      <c r="AF49" s="2">
        <v>30</v>
      </c>
      <c r="AG49" s="2">
        <v>50</v>
      </c>
      <c r="AH49" s="2">
        <v>70</v>
      </c>
      <c r="AL49" s="2">
        <v>0</v>
      </c>
      <c r="AM49" s="2">
        <v>30</v>
      </c>
      <c r="AN49" s="2">
        <v>50</v>
      </c>
      <c r="AO49" s="2">
        <v>70</v>
      </c>
    </row>
    <row r="50" spans="1:41" ht="16" customHeight="1" x14ac:dyDescent="0.2">
      <c r="A50" s="32" t="s">
        <v>4</v>
      </c>
      <c r="B50" s="12">
        <v>0</v>
      </c>
      <c r="C50" s="3">
        <f>AVERAGE(data!C50:C50) - AVERAGE(data!$C$50:$C$50)</f>
        <v>0</v>
      </c>
      <c r="D50" s="3">
        <f>AVERAGE(data!D50:D50) - AVERAGE(data!$C$50:$C$50)</f>
        <v>22</v>
      </c>
      <c r="E50" s="3">
        <f>AVERAGE(data!E50:E50) - AVERAGE(data!$C$50:$C$50)</f>
        <v>23</v>
      </c>
      <c r="F50" s="3">
        <f>AVERAGE(data!F50:F50) - AVERAGE(data!$C$50:$C$50)</f>
        <v>25</v>
      </c>
      <c r="H50" s="32" t="s">
        <v>4</v>
      </c>
      <c r="I50" s="12">
        <v>0</v>
      </c>
      <c r="J50" s="3">
        <f>AVERAGE(data!J50:J50) - AVERAGE(data!$C$50:$C$50)</f>
        <v>0</v>
      </c>
      <c r="K50" s="3">
        <f>AVERAGE(data!K50:K50) - AVERAGE(data!$C$50:$C$50)</f>
        <v>22</v>
      </c>
      <c r="L50" s="3">
        <f>AVERAGE(data!L50:L50) - AVERAGE(data!$C$50:$C$50)</f>
        <v>24</v>
      </c>
      <c r="M50" s="3">
        <f>AVERAGE(data!M50:M50) - AVERAGE(data!$C$50:$C$50)</f>
        <v>25</v>
      </c>
      <c r="O50" s="32" t="s">
        <v>4</v>
      </c>
      <c r="P50" s="12">
        <v>0</v>
      </c>
      <c r="Q50" s="3">
        <f xml:space="preserve"> ROUND(AVERAGE(data!Q50:Q50) *100/AVERAGE(data!$Q$50:$Q$50) - 100,2)</f>
        <v>0</v>
      </c>
      <c r="R50" s="3">
        <f xml:space="preserve"> ROUND(AVERAGE(data!R50:R50) *100/AVERAGE(data!$Q$50:$Q$50) - 100,2)</f>
        <v>3.97</v>
      </c>
      <c r="S50" s="3">
        <f xml:space="preserve"> ROUND(AVERAGE(data!S50:S50) *100/AVERAGE(data!$Q$50:$Q$50) - 100,2)</f>
        <v>7.65</v>
      </c>
      <c r="T50" s="3">
        <f xml:space="preserve"> ROUND(AVERAGE(data!T50:T50) *100/AVERAGE(data!$Q$50:$Q$50) - 100,2)</f>
        <v>11.34</v>
      </c>
      <c r="V50" s="32" t="s">
        <v>4</v>
      </c>
      <c r="W50" s="12">
        <v>0</v>
      </c>
      <c r="X50" s="3">
        <f xml:space="preserve"> ROUND(AVERAGE(data!X50:X50) *100/AVERAGE(data!$Q$50:$Q$50) - 100,2)</f>
        <v>0</v>
      </c>
      <c r="Y50" s="3">
        <f xml:space="preserve"> ROUND(AVERAGE(data!Y50:Y50) *100/AVERAGE(data!$Q$50:$Q$50) - 100,2)</f>
        <v>3.97</v>
      </c>
      <c r="Z50" s="3">
        <f xml:space="preserve"> ROUND(AVERAGE(data!Z50:Z50) *100/AVERAGE(data!$Q$50:$Q$50) - 100,2)</f>
        <v>7.65</v>
      </c>
      <c r="AA50" s="3">
        <f xml:space="preserve"> ROUND(AVERAGE(data!AA50:AA50) *100/AVERAGE(data!$Q$50:$Q$50) - 100,2)</f>
        <v>11.34</v>
      </c>
      <c r="AC50" s="32" t="s">
        <v>4</v>
      </c>
      <c r="AD50" s="11">
        <v>0</v>
      </c>
      <c r="AE50" s="15">
        <f>ROUND((data!AE50-data!$AE$50)*100/data!$AE$50, 2)</f>
        <v>0</v>
      </c>
      <c r="AF50" s="15">
        <f>ROUND((data!AF50-data!$AE$50)*100/data!$AE$50, 2)</f>
        <v>11.75</v>
      </c>
      <c r="AG50" s="15">
        <f>ROUND((data!AG50-data!$AE$50)*100/data!$AE$50, 2)</f>
        <v>23.27</v>
      </c>
      <c r="AH50" s="15">
        <f>ROUND((data!AH50-data!$AE$50)*100/data!$AE$50, 2)</f>
        <v>35.69</v>
      </c>
      <c r="AJ50" s="32" t="s">
        <v>4</v>
      </c>
      <c r="AK50" s="11">
        <v>0</v>
      </c>
      <c r="AL50" s="15">
        <f>ROUND((data!AL50-data!$AE$50)*100/data!$AE$50, 2)</f>
        <v>-100</v>
      </c>
      <c r="AM50" s="15">
        <f>ROUND((data!AM50-data!$AE$50)*100/data!$AE$50, 2)</f>
        <v>-100</v>
      </c>
      <c r="AN50" s="15">
        <f>ROUND((data!AN50-data!$AE$50)*100/data!$AE$50, 2)</f>
        <v>-100</v>
      </c>
      <c r="AO50" s="15">
        <f>ROUND((data!AO50-data!$AE$50)*100/data!$AE$50, 2)</f>
        <v>-100</v>
      </c>
    </row>
    <row r="51" spans="1:41" x14ac:dyDescent="0.2">
      <c r="A51" s="32"/>
      <c r="B51" s="12">
        <v>75</v>
      </c>
      <c r="C51" s="3">
        <f>AVERAGE(data!C51:C51) - AVERAGE(data!$C$50:$C$50)</f>
        <v>76</v>
      </c>
      <c r="D51" s="3">
        <f>AVERAGE(data!D51:D51) - AVERAGE(data!$C$50:$C$50)</f>
        <v>76</v>
      </c>
      <c r="E51" s="3">
        <f>AVERAGE(data!E51:E51) - AVERAGE(data!$C$50:$C$50)</f>
        <v>76</v>
      </c>
      <c r="F51" s="3">
        <f>AVERAGE(data!F51:F51) - AVERAGE(data!$C$50:$C$50)</f>
        <v>76</v>
      </c>
      <c r="H51" s="32"/>
      <c r="I51" s="12">
        <v>75</v>
      </c>
      <c r="J51" s="3">
        <f>AVERAGE(data!J51:J51) - AVERAGE(data!$C$50:$C$50)</f>
        <v>76</v>
      </c>
      <c r="K51" s="3">
        <f>AVERAGE(data!K51:K51) - AVERAGE(data!$C$50:$C$50)</f>
        <v>76</v>
      </c>
      <c r="L51" s="3">
        <f>AVERAGE(data!L51:L51) - AVERAGE(data!$C$50:$C$50)</f>
        <v>76</v>
      </c>
      <c r="M51" s="3">
        <f>AVERAGE(data!M51:M51) - AVERAGE(data!$C$50:$C$50)</f>
        <v>76</v>
      </c>
      <c r="O51" s="32"/>
      <c r="P51" s="12">
        <v>75</v>
      </c>
      <c r="Q51" s="3">
        <f xml:space="preserve"> ROUND(AVERAGE(data!Q51:Q51) *100/AVERAGE(data!$Q$50:$Q$50) - 100,2)</f>
        <v>-58.04</v>
      </c>
      <c r="R51" s="3">
        <f xml:space="preserve"> ROUND(AVERAGE(data!R51:R51) *100/AVERAGE(data!$Q$50:$Q$50) - 100,2)</f>
        <v>-41.98</v>
      </c>
      <c r="S51" s="3">
        <f xml:space="preserve"> ROUND(AVERAGE(data!S51:S51) *100/AVERAGE(data!$Q$50:$Q$50) - 100,2)</f>
        <v>-19.170000000000002</v>
      </c>
      <c r="T51" s="3">
        <f xml:space="preserve"> ROUND(AVERAGE(data!T51:T51) *100/AVERAGE(data!$Q$50:$Q$50) - 100,2)</f>
        <v>3.63</v>
      </c>
      <c r="V51" s="32"/>
      <c r="W51" s="12">
        <v>75</v>
      </c>
      <c r="X51" s="3">
        <f xml:space="preserve"> ROUND(AVERAGE(data!X51:X51) *100/AVERAGE(data!$Q$50:$Q$50) - 100,2)</f>
        <v>-57.8</v>
      </c>
      <c r="Y51" s="3">
        <f xml:space="preserve"> ROUND(AVERAGE(data!Y51:Y51) *100/AVERAGE(data!$Q$50:$Q$50) - 100,2)</f>
        <v>-41.98</v>
      </c>
      <c r="Z51" s="3">
        <f xml:space="preserve"> ROUND(AVERAGE(data!Z51:Z51) *100/AVERAGE(data!$Q$50:$Q$50) - 100,2)</f>
        <v>-19.170000000000002</v>
      </c>
      <c r="AA51" s="3">
        <f xml:space="preserve"> ROUND(AVERAGE(data!AA51:AA51) *100/AVERAGE(data!$Q$50:$Q$50) - 100,2)</f>
        <v>3.63</v>
      </c>
      <c r="AC51" s="32"/>
      <c r="AD51" s="11">
        <v>75</v>
      </c>
      <c r="AE51" s="15">
        <f>ROUND((data!AE51-data!$AE$50)*100/data!$AE$50, 2)</f>
        <v>-42.47</v>
      </c>
      <c r="AF51" s="15">
        <f>ROUND((data!AF51-data!$AE$50)*100/data!$AE$50, 2)</f>
        <v>-25.53</v>
      </c>
      <c r="AG51" s="15">
        <f>ROUND((data!AG51-data!$AE$50)*100/data!$AE$50, 2)</f>
        <v>-4.71</v>
      </c>
      <c r="AH51" s="15">
        <f>ROUND((data!AH51-data!$AE$50)*100/data!$AE$50, 2)</f>
        <v>25.84</v>
      </c>
      <c r="AJ51" s="32"/>
      <c r="AK51" s="11">
        <v>75</v>
      </c>
      <c r="AL51" s="15">
        <f>ROUND((data!AL51-data!$AE$50)*100/data!$AE$50, 2)</f>
        <v>-100</v>
      </c>
      <c r="AM51" s="15">
        <f>ROUND((data!AM51-data!$AE$50)*100/data!$AE$50, 2)</f>
        <v>-100</v>
      </c>
      <c r="AN51" s="15">
        <f>ROUND((data!AN51-data!$AE$50)*100/data!$AE$50, 2)</f>
        <v>-100</v>
      </c>
      <c r="AO51" s="15">
        <f>ROUND((data!AO51-data!$AE$50)*100/data!$AE$50, 2)</f>
        <v>-100</v>
      </c>
    </row>
    <row r="52" spans="1:41" x14ac:dyDescent="0.2">
      <c r="A52" s="32"/>
      <c r="B52" s="10">
        <v>150</v>
      </c>
      <c r="C52" s="3">
        <f>AVERAGE(data!C52:C52) - AVERAGE(data!$C$50:$C$50)</f>
        <v>76</v>
      </c>
      <c r="D52" s="3">
        <f>AVERAGE(data!D52:D52) - AVERAGE(data!$C$50:$C$50)</f>
        <v>76</v>
      </c>
      <c r="E52" s="3">
        <f>AVERAGE(data!E52:E52) - AVERAGE(data!$C$50:$C$50)</f>
        <v>76</v>
      </c>
      <c r="F52" s="3">
        <f>AVERAGE(data!F52:F52) - AVERAGE(data!$C$50:$C$50)</f>
        <v>76</v>
      </c>
      <c r="H52" s="32"/>
      <c r="I52" s="10">
        <v>150</v>
      </c>
      <c r="J52" s="3">
        <f>AVERAGE(data!J52:J52) - AVERAGE(data!$C$50:$C$50)</f>
        <v>76</v>
      </c>
      <c r="K52" s="3">
        <f>AVERAGE(data!K52:K52) - AVERAGE(data!$C$50:$C$50)</f>
        <v>76</v>
      </c>
      <c r="L52" s="3">
        <f>AVERAGE(data!L52:L52) - AVERAGE(data!$C$50:$C$50)</f>
        <v>76</v>
      </c>
      <c r="M52" s="3">
        <f>AVERAGE(data!M52:M52) - AVERAGE(data!$C$50:$C$50)</f>
        <v>76</v>
      </c>
      <c r="O52" s="32"/>
      <c r="P52" s="10">
        <v>150</v>
      </c>
      <c r="Q52" s="3">
        <f xml:space="preserve"> ROUND(AVERAGE(data!Q52:Q52) *100/AVERAGE(data!$Q$50:$Q$50) - 100,2)</f>
        <v>-58.1</v>
      </c>
      <c r="R52" s="3">
        <f xml:space="preserve"> ROUND(AVERAGE(data!R52:R52) *100/AVERAGE(data!$Q$50:$Q$50) - 100,2)</f>
        <v>-41.98</v>
      </c>
      <c r="S52" s="3">
        <f xml:space="preserve"> ROUND(AVERAGE(data!S52:S52) *100/AVERAGE(data!$Q$50:$Q$50) - 100,2)</f>
        <v>-19.170000000000002</v>
      </c>
      <c r="T52" s="3">
        <f xml:space="preserve"> ROUND(AVERAGE(data!T52:T52) *100/AVERAGE(data!$Q$50:$Q$50) - 100,2)</f>
        <v>3.63</v>
      </c>
      <c r="V52" s="32"/>
      <c r="W52" s="10">
        <v>150</v>
      </c>
      <c r="X52" s="3">
        <f xml:space="preserve"> ROUND(AVERAGE(data!X52:X52) *100/AVERAGE(data!$Q$50:$Q$50) - 100,2)</f>
        <v>-57.85</v>
      </c>
      <c r="Y52" s="3">
        <f xml:space="preserve"> ROUND(AVERAGE(data!Y52:Y52) *100/AVERAGE(data!$Q$50:$Q$50) - 100,2)</f>
        <v>-41.98</v>
      </c>
      <c r="Z52" s="3">
        <f xml:space="preserve"> ROUND(AVERAGE(data!Z52:Z52) *100/AVERAGE(data!$Q$50:$Q$50) - 100,2)</f>
        <v>-19.170000000000002</v>
      </c>
      <c r="AA52" s="3">
        <f xml:space="preserve"> ROUND(AVERAGE(data!AA52:AA52) *100/AVERAGE(data!$Q$50:$Q$50) - 100,2)</f>
        <v>3.63</v>
      </c>
      <c r="AC52" s="32"/>
      <c r="AD52" s="11">
        <v>150</v>
      </c>
      <c r="AE52" s="15">
        <f>ROUND((data!AE52-data!$AE$50)*100/data!$AE$50, 2)</f>
        <v>-42.49</v>
      </c>
      <c r="AF52" s="15">
        <f>ROUND((data!AF52-data!$AE$50)*100/data!$AE$50, 2)</f>
        <v>-100</v>
      </c>
      <c r="AG52" s="15">
        <f>ROUND((data!AG52-data!$AE$50)*100/data!$AE$50, 2)</f>
        <v>-100</v>
      </c>
      <c r="AH52" s="15">
        <f>ROUND((data!AH52-data!$AE$50)*100/data!$AE$50, 2)</f>
        <v>-100</v>
      </c>
      <c r="AJ52" s="32"/>
      <c r="AK52" s="11">
        <v>150</v>
      </c>
      <c r="AL52" s="15">
        <f>ROUND((data!AL52-data!$AE$50)*100/data!$AE$50, 2)</f>
        <v>-100</v>
      </c>
      <c r="AM52" s="15">
        <f>ROUND((data!AM52-data!$AE$50)*100/data!$AE$50, 2)</f>
        <v>-100</v>
      </c>
      <c r="AN52" s="15">
        <f>ROUND((data!AN52-data!$AE$50)*100/data!$AE$50, 2)</f>
        <v>-100</v>
      </c>
      <c r="AO52" s="15">
        <f>ROUND((data!AO52-data!$AE$50)*100/data!$AE$50, 2)</f>
        <v>-100</v>
      </c>
    </row>
    <row r="54" spans="1:41" x14ac:dyDescent="0.2">
      <c r="A54" s="35" t="s">
        <v>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O54" s="35" t="s">
        <v>7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C54" s="35" t="s">
        <v>7</v>
      </c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  <c r="AD55" t="s">
        <v>3</v>
      </c>
      <c r="AG55" t="s">
        <v>2</v>
      </c>
      <c r="AK55" t="s">
        <v>3</v>
      </c>
      <c r="AN55" t="s">
        <v>6</v>
      </c>
    </row>
    <row r="56" spans="1:41" x14ac:dyDescent="0.2">
      <c r="B56" s="1"/>
      <c r="C56" s="31" t="s">
        <v>5</v>
      </c>
      <c r="D56" s="31"/>
      <c r="E56" s="31"/>
      <c r="F56" s="31"/>
      <c r="I56" s="1"/>
      <c r="J56" s="31" t="s">
        <v>5</v>
      </c>
      <c r="K56" s="31"/>
      <c r="L56" s="31"/>
      <c r="M56" s="31"/>
      <c r="P56" s="1"/>
      <c r="Q56" s="31" t="s">
        <v>5</v>
      </c>
      <c r="R56" s="31"/>
      <c r="S56" s="31"/>
      <c r="T56" s="31"/>
      <c r="W56" s="1"/>
      <c r="X56" s="31" t="s">
        <v>5</v>
      </c>
      <c r="Y56" s="31"/>
      <c r="Z56" s="31"/>
      <c r="AA56" s="31"/>
      <c r="AD56" s="1"/>
      <c r="AE56" s="31" t="s">
        <v>5</v>
      </c>
      <c r="AF56" s="31"/>
      <c r="AG56" s="31"/>
      <c r="AH56" s="31"/>
      <c r="AK56" s="1"/>
      <c r="AL56" s="31" t="s">
        <v>5</v>
      </c>
      <c r="AM56" s="31"/>
      <c r="AN56" s="31"/>
      <c r="AO56" s="31"/>
    </row>
    <row r="57" spans="1:41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  <c r="AE57" s="2">
        <v>0</v>
      </c>
      <c r="AF57" s="2">
        <v>30</v>
      </c>
      <c r="AG57" s="2">
        <v>50</v>
      </c>
      <c r="AH57" s="2">
        <v>70</v>
      </c>
      <c r="AL57" s="2">
        <v>0</v>
      </c>
      <c r="AM57" s="2">
        <v>30</v>
      </c>
      <c r="AN57" s="2">
        <v>50</v>
      </c>
      <c r="AO57" s="2">
        <v>70</v>
      </c>
    </row>
    <row r="58" spans="1:41" ht="16" customHeight="1" x14ac:dyDescent="0.2">
      <c r="A58" s="32" t="s">
        <v>4</v>
      </c>
      <c r="B58" s="12">
        <v>0</v>
      </c>
      <c r="C58" s="3">
        <f>AVERAGE(data!C58:C58) - AVERAGE(data!$C$58:$C$58)</f>
        <v>0</v>
      </c>
      <c r="D58" s="3">
        <f>AVERAGE(data!D58:D58) - AVERAGE(data!$C$58:$C$58)</f>
        <v>25</v>
      </c>
      <c r="E58" s="3">
        <f>AVERAGE(data!E58:E58) - AVERAGE(data!$C$58:$C$58)</f>
        <v>32</v>
      </c>
      <c r="F58" s="3">
        <f>AVERAGE(data!F58:F58) - AVERAGE(data!$C$58:$C$58)</f>
        <v>32</v>
      </c>
      <c r="H58" s="32" t="s">
        <v>4</v>
      </c>
      <c r="I58" s="12">
        <v>0</v>
      </c>
      <c r="J58" s="3">
        <f>AVERAGE(data!J58:J58) - AVERAGE(data!$C$58:$C$58)</f>
        <v>1</v>
      </c>
      <c r="K58" s="3">
        <f>AVERAGE(data!K58:K58) - AVERAGE(data!$C$58:$C$58)</f>
        <v>25</v>
      </c>
      <c r="L58" s="3">
        <f>AVERAGE(data!L58:L58) - AVERAGE(data!$C$58:$C$58)</f>
        <v>32</v>
      </c>
      <c r="M58" s="3">
        <f>AVERAGE(data!M58:M58) - AVERAGE(data!$C$58:$C$58)</f>
        <v>32</v>
      </c>
      <c r="O58" s="32" t="s">
        <v>4</v>
      </c>
      <c r="P58" s="12">
        <v>0</v>
      </c>
      <c r="Q58" s="3">
        <f xml:space="preserve"> ROUND(AVERAGE(data!Q58:Q58) *100/AVERAGE(data!$Q$58:$Q$58) - 100,2)</f>
        <v>0</v>
      </c>
      <c r="R58" s="3">
        <f xml:space="preserve"> ROUND(AVERAGE(data!R58:R58) *100/AVERAGE(data!$Q$58:$Q$58) - 100,2)</f>
        <v>-0.64</v>
      </c>
      <c r="S58" s="3">
        <f xml:space="preserve"> ROUND(AVERAGE(data!S58:S58) *100/AVERAGE(data!$Q$58:$Q$58) - 100,2)</f>
        <v>24.06</v>
      </c>
      <c r="T58" s="3">
        <f xml:space="preserve"> ROUND(AVERAGE(data!T58:T58) *100/AVERAGE(data!$Q$58:$Q$58) - 100,2)</f>
        <v>95.74</v>
      </c>
      <c r="V58" s="32" t="s">
        <v>4</v>
      </c>
      <c r="W58" s="12">
        <v>0</v>
      </c>
      <c r="X58" s="3">
        <f xml:space="preserve"> ROUND(AVERAGE(data!X58:X58) *100/AVERAGE(data!$Q$58:$Q$58) - 100,2)</f>
        <v>0</v>
      </c>
      <c r="Y58" s="3">
        <f xml:space="preserve"> ROUND(AVERAGE(data!Y58:Y58) *100/AVERAGE(data!$Q$58:$Q$58) - 100,2)</f>
        <v>-0.64</v>
      </c>
      <c r="Z58" s="3">
        <f xml:space="preserve"> ROUND(AVERAGE(data!Z58:Z58) *100/AVERAGE(data!$Q$58:$Q$58) - 100,2)</f>
        <v>24.18</v>
      </c>
      <c r="AA58" s="3">
        <f xml:space="preserve"> ROUND(AVERAGE(data!AA58:AA58) *100/AVERAGE(data!$Q$58:$Q$58) - 100,2)</f>
        <v>95.62</v>
      </c>
      <c r="AC58" s="32" t="s">
        <v>4</v>
      </c>
      <c r="AD58" s="11">
        <v>0</v>
      </c>
      <c r="AE58" s="15">
        <f>ROUND((data!AE58-data!$AE$58)*100/data!$AE$58, 2)</f>
        <v>0</v>
      </c>
      <c r="AF58" s="15">
        <f>ROUND((data!AF58-data!$AE$58)*100/data!$AE$58, 2)</f>
        <v>18.04</v>
      </c>
      <c r="AG58" s="15">
        <f>ROUND((data!AG58-data!$AE$58)*100/data!$AE$58, 2)</f>
        <v>18.93</v>
      </c>
      <c r="AH58" s="15">
        <f>ROUND((data!AH58-data!$AE$58)*100/data!$AE$58, 2)</f>
        <v>-279.35000000000002</v>
      </c>
      <c r="AJ58" s="32" t="s">
        <v>4</v>
      </c>
      <c r="AK58" s="11">
        <v>0</v>
      </c>
      <c r="AL58" s="15">
        <f>ROUND((data!AL58-data!$AE$58)*100/data!$AE$58, 2)</f>
        <v>-100</v>
      </c>
      <c r="AM58" s="15">
        <f>ROUND((data!AM58-data!$AE$58)*100/data!$AE$58, 2)</f>
        <v>-100</v>
      </c>
      <c r="AN58" s="15">
        <f>ROUND((data!AN58-data!$AE$58)*100/data!$AE$58, 2)</f>
        <v>-100</v>
      </c>
      <c r="AO58" s="15">
        <f>ROUND((data!AO58-data!$AE$58)*100/data!$AE$58, 2)</f>
        <v>-100</v>
      </c>
    </row>
    <row r="59" spans="1:41" x14ac:dyDescent="0.2">
      <c r="A59" s="32"/>
      <c r="B59" s="12">
        <v>75</v>
      </c>
      <c r="C59" s="3">
        <f>AVERAGE(data!C59:C59) - AVERAGE(data!$C$58:$C$58)</f>
        <v>32</v>
      </c>
      <c r="D59" s="3">
        <f>AVERAGE(data!D59:D59) - AVERAGE(data!$C$58:$C$58)</f>
        <v>32</v>
      </c>
      <c r="E59" s="3">
        <f>AVERAGE(data!E59:E59) - AVERAGE(data!$C$58:$C$58)</f>
        <v>32</v>
      </c>
      <c r="F59" s="3">
        <f>AVERAGE(data!F59:F59) - AVERAGE(data!$C$58:$C$58)</f>
        <v>32</v>
      </c>
      <c r="H59" s="32"/>
      <c r="I59" s="12">
        <v>75</v>
      </c>
      <c r="J59" s="3">
        <f>AVERAGE(data!J59:J59) - AVERAGE(data!$C$58:$C$58)</f>
        <v>32</v>
      </c>
      <c r="K59" s="3">
        <f>AVERAGE(data!K59:K59) - AVERAGE(data!$C$58:$C$58)</f>
        <v>32</v>
      </c>
      <c r="L59" s="3">
        <f>AVERAGE(data!L59:L59) - AVERAGE(data!$C$58:$C$58)</f>
        <v>32</v>
      </c>
      <c r="M59" s="3">
        <f>AVERAGE(data!M59:M59) - AVERAGE(data!$C$58:$C$58)</f>
        <v>32</v>
      </c>
      <c r="O59" s="32"/>
      <c r="P59" s="12">
        <v>75</v>
      </c>
      <c r="Q59" s="3">
        <f xml:space="preserve"> ROUND(AVERAGE(data!Q59:Q59) *100/AVERAGE(data!$Q$58:$Q$58) - 100,2)</f>
        <v>-29.73</v>
      </c>
      <c r="R59" s="3">
        <f xml:space="preserve"> ROUND(AVERAGE(data!R59:R59) *100/AVERAGE(data!$Q$58:$Q$58) - 100,2)</f>
        <v>-6.68</v>
      </c>
      <c r="S59" s="3">
        <f xml:space="preserve"> ROUND(AVERAGE(data!S59:S59) *100/AVERAGE(data!$Q$58:$Q$58) - 100,2)</f>
        <v>24.06</v>
      </c>
      <c r="T59" s="3">
        <f xml:space="preserve"> ROUND(AVERAGE(data!T59:T59) *100/AVERAGE(data!$Q$58:$Q$58) - 100,2)</f>
        <v>95.74</v>
      </c>
      <c r="V59" s="32"/>
      <c r="W59" s="12">
        <v>75</v>
      </c>
      <c r="X59" s="3">
        <f xml:space="preserve"> ROUND(AVERAGE(data!X59:X59) *100/AVERAGE(data!$Q$58:$Q$58) - 100,2)</f>
        <v>-29.61</v>
      </c>
      <c r="Y59" s="3">
        <f xml:space="preserve"> ROUND(AVERAGE(data!Y59:Y59) *100/AVERAGE(data!$Q$58:$Q$58) - 100,2)</f>
        <v>-6.56</v>
      </c>
      <c r="Z59" s="3">
        <f xml:space="preserve"> ROUND(AVERAGE(data!Z59:Z59) *100/AVERAGE(data!$Q$58:$Q$58) - 100,2)</f>
        <v>24.18</v>
      </c>
      <c r="AA59" s="3">
        <f xml:space="preserve"> ROUND(AVERAGE(data!AA59:AA59) *100/AVERAGE(data!$Q$58:$Q$58) - 100,2)</f>
        <v>95.62</v>
      </c>
      <c r="AC59" s="32"/>
      <c r="AD59" s="11">
        <v>75</v>
      </c>
      <c r="AE59" s="15">
        <f>ROUND((data!AE59-data!$AE$58)*100/data!$AE$58, 2)</f>
        <v>-37.07</v>
      </c>
      <c r="AF59" s="15">
        <f>ROUND((data!AF59-data!$AE$58)*100/data!$AE$58, 2)</f>
        <v>16.02</v>
      </c>
      <c r="AG59" s="15">
        <f>ROUND((data!AG59-data!$AE$58)*100/data!$AE$58, 2)</f>
        <v>18.43</v>
      </c>
      <c r="AH59" s="15">
        <f>ROUND((data!AH59-data!$AE$58)*100/data!$AE$58, 2)</f>
        <v>-279.86</v>
      </c>
      <c r="AJ59" s="32"/>
      <c r="AK59" s="11">
        <v>75</v>
      </c>
      <c r="AL59" s="15">
        <f>ROUND((data!AL59-data!$AE$58)*100/data!$AE$58, 2)</f>
        <v>-100</v>
      </c>
      <c r="AM59" s="15">
        <f>ROUND((data!AM59-data!$AE$58)*100/data!$AE$58, 2)</f>
        <v>-100</v>
      </c>
      <c r="AN59" s="15">
        <f>ROUND((data!AN59-data!$AE$58)*100/data!$AE$58, 2)</f>
        <v>-100</v>
      </c>
      <c r="AO59" s="15">
        <f>ROUND((data!AO59-data!$AE$58)*100/data!$AE$58, 2)</f>
        <v>-100</v>
      </c>
    </row>
    <row r="60" spans="1:41" x14ac:dyDescent="0.2">
      <c r="A60" s="32"/>
      <c r="B60" s="10">
        <v>150</v>
      </c>
      <c r="C60" s="3">
        <f>AVERAGE(data!C60:C60) - AVERAGE(data!$C$58:$C$58)</f>
        <v>32</v>
      </c>
      <c r="D60" s="3">
        <f>AVERAGE(data!D60:D60) - AVERAGE(data!$C$58:$C$58)</f>
        <v>32</v>
      </c>
      <c r="E60" s="3">
        <f>AVERAGE(data!E60:E60) - AVERAGE(data!$C$58:$C$58)</f>
        <v>32</v>
      </c>
      <c r="F60" s="3">
        <f>AVERAGE(data!F60:F60) - AVERAGE(data!$C$58:$C$58)</f>
        <v>32</v>
      </c>
      <c r="H60" s="32"/>
      <c r="I60" s="10">
        <v>150</v>
      </c>
      <c r="J60" s="3">
        <f>AVERAGE(data!J60:J60) - AVERAGE(data!$C$58:$C$58)</f>
        <v>32</v>
      </c>
      <c r="K60" s="3">
        <f>AVERAGE(data!K60:K60) - AVERAGE(data!$C$58:$C$58)</f>
        <v>32</v>
      </c>
      <c r="L60" s="3">
        <f>AVERAGE(data!L60:L60) - AVERAGE(data!$C$58:$C$58)</f>
        <v>32</v>
      </c>
      <c r="M60" s="3">
        <f>AVERAGE(data!M60:M60) - AVERAGE(data!$C$58:$C$58)</f>
        <v>32</v>
      </c>
      <c r="O60" s="32"/>
      <c r="P60" s="10">
        <v>150</v>
      </c>
      <c r="Q60" s="3">
        <f xml:space="preserve"> ROUND(AVERAGE(data!Q60:Q60) *100/AVERAGE(data!$Q$58:$Q$58) - 100,2)</f>
        <v>-29.8</v>
      </c>
      <c r="R60" s="3">
        <f xml:space="preserve"> ROUND(AVERAGE(data!R60:R60) *100/AVERAGE(data!$Q$58:$Q$58) - 100,2)</f>
        <v>-6.68</v>
      </c>
      <c r="S60" s="3">
        <f xml:space="preserve"> ROUND(AVERAGE(data!S60:S60) *100/AVERAGE(data!$Q$58:$Q$58) - 100,2)</f>
        <v>24.06</v>
      </c>
      <c r="T60" s="3">
        <f xml:space="preserve"> ROUND(AVERAGE(data!T60:T60) *100/AVERAGE(data!$Q$58:$Q$58) - 100,2)</f>
        <v>-20.18</v>
      </c>
      <c r="V60" s="32"/>
      <c r="W60" s="10">
        <v>150</v>
      </c>
      <c r="X60" s="3">
        <f xml:space="preserve"> ROUND(AVERAGE(data!X60:X60) *100/AVERAGE(data!$Q$58:$Q$58) - 100,2)</f>
        <v>-29.61</v>
      </c>
      <c r="Y60" s="3">
        <f xml:space="preserve"> ROUND(AVERAGE(data!Y60:Y60) *100/AVERAGE(data!$Q$58:$Q$58) - 100,2)</f>
        <v>-6.56</v>
      </c>
      <c r="Z60" s="3">
        <f xml:space="preserve"> ROUND(AVERAGE(data!Z60:Z60) *100/AVERAGE(data!$Q$58:$Q$58) - 100,2)</f>
        <v>24.18</v>
      </c>
      <c r="AA60" s="3">
        <f xml:space="preserve"> ROUND(AVERAGE(data!AA60:AA60) *100/AVERAGE(data!$Q$58:$Q$58) - 100,2)</f>
        <v>-20.18</v>
      </c>
      <c r="AC60" s="32"/>
      <c r="AD60" s="11">
        <v>150</v>
      </c>
      <c r="AE60" s="15">
        <f>ROUND((data!AE60-data!$AE$58)*100/data!$AE$58, 2)</f>
        <v>-100</v>
      </c>
      <c r="AF60" s="15">
        <f>ROUND((data!AF60-data!$AE$58)*100/data!$AE$58, 2)</f>
        <v>-100</v>
      </c>
      <c r="AG60" s="15">
        <f>ROUND((data!AG60-data!$AE$58)*100/data!$AE$58, 2)</f>
        <v>-100</v>
      </c>
      <c r="AH60" s="15">
        <f>ROUND((data!AH60-data!$AE$58)*100/data!$AE$58, 2)</f>
        <v>-100</v>
      </c>
      <c r="AJ60" s="32"/>
      <c r="AK60" s="11">
        <v>150</v>
      </c>
      <c r="AL60" s="15">
        <f>ROUND((data!AL60-data!$AE$58)*100/data!$AE$58, 2)</f>
        <v>-100</v>
      </c>
      <c r="AM60" s="15">
        <f>ROUND((data!AM60-data!$AE$58)*100/data!$AE$58, 2)</f>
        <v>-100</v>
      </c>
      <c r="AN60" s="15">
        <f>ROUND((data!AN60-data!$AE$58)*100/data!$AE$58, 2)</f>
        <v>-100</v>
      </c>
      <c r="AO60" s="15">
        <f>ROUND((data!AO60-data!$AE$58)*100/data!$AE$58, 2)</f>
        <v>-100</v>
      </c>
    </row>
    <row r="62" spans="1:41" x14ac:dyDescent="0.2">
      <c r="A62" s="33" t="s">
        <v>16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</row>
    <row r="64" spans="1:41" x14ac:dyDescent="0.2">
      <c r="A64" s="36" t="s">
        <v>10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O64" s="34" t="s">
        <v>11</v>
      </c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C64" s="34" t="s">
        <v>15</v>
      </c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6" spans="1:41" x14ac:dyDescent="0.2">
      <c r="A66" s="35" t="s">
        <v>0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O66" s="35" t="s">
        <v>0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C66" s="35" t="s">
        <v>0</v>
      </c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x14ac:dyDescent="0.2">
      <c r="B67" t="s">
        <v>3</v>
      </c>
      <c r="E67" t="s">
        <v>2</v>
      </c>
      <c r="I67" t="s">
        <v>3</v>
      </c>
      <c r="L67" t="s">
        <v>6</v>
      </c>
      <c r="P67" t="s">
        <v>3</v>
      </c>
      <c r="S67" t="s">
        <v>2</v>
      </c>
      <c r="W67" t="s">
        <v>3</v>
      </c>
      <c r="Z67" t="s">
        <v>6</v>
      </c>
      <c r="AD67" t="s">
        <v>3</v>
      </c>
      <c r="AG67" t="s">
        <v>2</v>
      </c>
      <c r="AK67" t="s">
        <v>3</v>
      </c>
      <c r="AN67" t="s">
        <v>6</v>
      </c>
    </row>
    <row r="68" spans="1:41" x14ac:dyDescent="0.2">
      <c r="B68" s="1"/>
      <c r="C68" s="31" t="s">
        <v>5</v>
      </c>
      <c r="D68" s="31"/>
      <c r="E68" s="31"/>
      <c r="F68" s="31"/>
      <c r="I68" s="1"/>
      <c r="J68" s="31" t="s">
        <v>5</v>
      </c>
      <c r="K68" s="31"/>
      <c r="L68" s="31"/>
      <c r="M68" s="31"/>
      <c r="P68" s="1"/>
      <c r="Q68" s="31" t="s">
        <v>5</v>
      </c>
      <c r="R68" s="31"/>
      <c r="S68" s="31"/>
      <c r="T68" s="31"/>
      <c r="W68" s="1"/>
      <c r="X68" s="31" t="s">
        <v>5</v>
      </c>
      <c r="Y68" s="31"/>
      <c r="Z68" s="31"/>
      <c r="AA68" s="31"/>
      <c r="AD68" s="1"/>
      <c r="AE68" s="31" t="s">
        <v>5</v>
      </c>
      <c r="AF68" s="31"/>
      <c r="AG68" s="31"/>
      <c r="AH68" s="31"/>
      <c r="AK68" s="1"/>
      <c r="AL68" s="31" t="s">
        <v>5</v>
      </c>
      <c r="AM68" s="31"/>
      <c r="AN68" s="31"/>
      <c r="AO68" s="31"/>
    </row>
    <row r="69" spans="1:41" x14ac:dyDescent="0.2">
      <c r="C69" s="2">
        <v>0</v>
      </c>
      <c r="D69" s="2">
        <v>30</v>
      </c>
      <c r="E69" s="2">
        <v>50</v>
      </c>
      <c r="F69" s="2">
        <v>70</v>
      </c>
      <c r="J69" s="2">
        <v>0</v>
      </c>
      <c r="K69" s="2">
        <v>30</v>
      </c>
      <c r="L69" s="2">
        <v>50</v>
      </c>
      <c r="M69" s="2">
        <v>70</v>
      </c>
      <c r="Q69" s="2">
        <v>0</v>
      </c>
      <c r="R69" s="2">
        <v>30</v>
      </c>
      <c r="S69" s="2">
        <v>50</v>
      </c>
      <c r="T69" s="2">
        <v>70</v>
      </c>
      <c r="X69" s="2">
        <v>0</v>
      </c>
      <c r="Y69" s="2">
        <v>30</v>
      </c>
      <c r="Z69" s="2">
        <v>50</v>
      </c>
      <c r="AA69" s="2">
        <v>70</v>
      </c>
      <c r="AE69" s="2">
        <v>0</v>
      </c>
      <c r="AF69" s="2">
        <v>30</v>
      </c>
      <c r="AG69" s="2">
        <v>50</v>
      </c>
      <c r="AH69" s="2">
        <v>70</v>
      </c>
      <c r="AL69" s="2">
        <v>0</v>
      </c>
      <c r="AM69" s="2">
        <v>30</v>
      </c>
      <c r="AN69" s="2">
        <v>50</v>
      </c>
      <c r="AO69" s="2">
        <v>70</v>
      </c>
    </row>
    <row r="70" spans="1:41" x14ac:dyDescent="0.2">
      <c r="A70" s="32" t="s">
        <v>4</v>
      </c>
      <c r="B70" s="12">
        <v>0</v>
      </c>
      <c r="C70" s="3">
        <f>AVERAGE(data!C70:C70) - AVERAGE(data!$C$70:$C$70)</f>
        <v>0</v>
      </c>
      <c r="D70" s="3">
        <f>AVERAGE(data!D70:D70) - AVERAGE(data!$C$70:$C$70)</f>
        <v>22</v>
      </c>
      <c r="E70" s="3">
        <f>AVERAGE(data!E70:E70) - AVERAGE(data!$C$70:$C$70)</f>
        <v>23</v>
      </c>
      <c r="F70" s="3">
        <f>AVERAGE(data!F70:F70) - AVERAGE(data!$C$70:$C$70)</f>
        <v>25</v>
      </c>
      <c r="H70" s="32" t="s">
        <v>4</v>
      </c>
      <c r="I70" s="12">
        <v>0</v>
      </c>
      <c r="J70" s="3">
        <f>AVERAGE(data!J70:J70) - AVERAGE(data!$C$70:$C$70)</f>
        <v>0</v>
      </c>
      <c r="K70" s="3">
        <f>AVERAGE(data!K70:K70) - AVERAGE(data!$C$70:$C$70)</f>
        <v>22</v>
      </c>
      <c r="L70" s="3">
        <f>AVERAGE(data!L70:L70) - AVERAGE(data!$C$70:$C$70)</f>
        <v>24</v>
      </c>
      <c r="M70" s="3">
        <f>AVERAGE(data!M70:M70) - AVERAGE(data!$C$70:$C$70)</f>
        <v>25</v>
      </c>
      <c r="O70" s="32" t="s">
        <v>4</v>
      </c>
      <c r="P70" s="12">
        <v>0</v>
      </c>
      <c r="Q70" s="3">
        <f xml:space="preserve"> ROUND(AVERAGE(data!Q70:Q70) *100/AVERAGE(data!$Q$70:$Q$70) - 100,2)</f>
        <v>0</v>
      </c>
      <c r="R70" s="3">
        <f xml:space="preserve"> ROUND(AVERAGE(data!R70:R70) *100/AVERAGE(data!$Q$70:$Q$70) - 100,2)</f>
        <v>3.97</v>
      </c>
      <c r="S70" s="3">
        <f xml:space="preserve"> ROUND(AVERAGE(data!S70:S70) *100/AVERAGE(data!$Q$70:$Q$70) - 100,2)</f>
        <v>7.65</v>
      </c>
      <c r="T70" s="3">
        <f xml:space="preserve"> ROUND(AVERAGE(data!T70:T70) *100/AVERAGE(data!$Q$70:$Q$70) - 100,2)</f>
        <v>11.34</v>
      </c>
      <c r="V70" s="32" t="s">
        <v>4</v>
      </c>
      <c r="W70" s="12">
        <v>0</v>
      </c>
      <c r="X70" s="3">
        <f xml:space="preserve"> ROUND(AVERAGE(data!X70:X70) *100/AVERAGE(data!$Q$70:$Q$70) - 100,2)</f>
        <v>0</v>
      </c>
      <c r="Y70" s="3">
        <f xml:space="preserve"> ROUND(AVERAGE(data!Y70:Y70) *100/AVERAGE(data!$Q$70:$Q$70) - 100,2)</f>
        <v>3.97</v>
      </c>
      <c r="Z70" s="3">
        <f xml:space="preserve"> ROUND(AVERAGE(data!Z70:Z70) *100/AVERAGE(data!$Q$70:$Q$70) - 100,2)</f>
        <v>7.65</v>
      </c>
      <c r="AA70" s="3">
        <f xml:space="preserve"> ROUND(AVERAGE(data!AA70:AA70) *100/AVERAGE(data!$Q$70:$Q$70) - 100,2)</f>
        <v>11.34</v>
      </c>
      <c r="AC70" s="32" t="s">
        <v>4</v>
      </c>
      <c r="AD70" s="11">
        <v>0</v>
      </c>
      <c r="AE70" s="15" t="e">
        <f>ROUND((data!AE70-data!$AE$70)*100/data!$AE$70, 2)</f>
        <v>#DIV/0!</v>
      </c>
      <c r="AF70" s="15" t="e">
        <f>ROUND((data!AF70-data!$AE$70)*100/data!$AE$70, 2)</f>
        <v>#DIV/0!</v>
      </c>
      <c r="AG70" s="15" t="e">
        <f>ROUND((data!AG70-data!$AE$70)*100/data!$AE$70, 2)</f>
        <v>#DIV/0!</v>
      </c>
      <c r="AH70" s="15" t="e">
        <f>ROUND((data!AH70-data!$AE$70)*100/data!$AE$70, 2)</f>
        <v>#DIV/0!</v>
      </c>
      <c r="AJ70" s="32" t="s">
        <v>4</v>
      </c>
      <c r="AK70" s="11">
        <v>0</v>
      </c>
      <c r="AL70" s="15" t="e">
        <f>ROUND((data!AL70-data!$AE$70)*100/data!$AE$70, 2)</f>
        <v>#DIV/0!</v>
      </c>
      <c r="AM70" s="15" t="e">
        <f>ROUND((data!AM70-data!$AE$70)*100/data!$AE$70, 2)</f>
        <v>#DIV/0!</v>
      </c>
      <c r="AN70" s="15" t="e">
        <f>ROUND((data!AN70-data!$AE$70)*100/data!$AE$70, 2)</f>
        <v>#DIV/0!</v>
      </c>
      <c r="AO70" s="15" t="e">
        <f>ROUND((data!AO70-data!$AE$70)*100/data!$AE$70, 2)</f>
        <v>#DIV/0!</v>
      </c>
    </row>
    <row r="71" spans="1:41" x14ac:dyDescent="0.2">
      <c r="A71" s="32"/>
      <c r="B71" s="12">
        <v>75</v>
      </c>
      <c r="C71" s="3">
        <f>AVERAGE(data!C71:C71) - AVERAGE(data!$C$70:$C$70)</f>
        <v>76</v>
      </c>
      <c r="D71" s="3">
        <f>AVERAGE(data!D71:D71) - AVERAGE(data!$C$70:$C$70)</f>
        <v>76</v>
      </c>
      <c r="E71" s="3">
        <f>AVERAGE(data!E71:E71) - AVERAGE(data!$C$70:$C$70)</f>
        <v>76</v>
      </c>
      <c r="F71" s="3">
        <f>AVERAGE(data!F71:F71) - AVERAGE(data!$C$70:$C$70)</f>
        <v>76</v>
      </c>
      <c r="H71" s="32"/>
      <c r="I71" s="12">
        <v>75</v>
      </c>
      <c r="J71" s="3">
        <f>AVERAGE(data!J71:J71) - AVERAGE(data!$C$70:$C$70)</f>
        <v>76</v>
      </c>
      <c r="K71" s="3">
        <f>AVERAGE(data!K71:K71) - AVERAGE(data!$C$70:$C$70)</f>
        <v>76</v>
      </c>
      <c r="L71" s="3">
        <f>AVERAGE(data!L71:L71) - AVERAGE(data!$C$70:$C$70)</f>
        <v>76</v>
      </c>
      <c r="M71" s="3">
        <f>AVERAGE(data!M71:M71) - AVERAGE(data!$C$70:$C$70)</f>
        <v>76</v>
      </c>
      <c r="O71" s="32"/>
      <c r="P71" s="12">
        <v>75</v>
      </c>
      <c r="Q71" s="3">
        <f xml:space="preserve"> ROUND(AVERAGE(data!Q71:Q71) *100/AVERAGE(data!$Q$70:$Q$70) - 100,2)</f>
        <v>-58.04</v>
      </c>
      <c r="R71" s="3">
        <f xml:space="preserve"> ROUND(AVERAGE(data!R71:R71) *100/AVERAGE(data!$Q$70:$Q$70) - 100,2)</f>
        <v>-41.98</v>
      </c>
      <c r="S71" s="3">
        <f xml:space="preserve"> ROUND(AVERAGE(data!S71:S71) *100/AVERAGE(data!$Q$70:$Q$70) - 100,2)</f>
        <v>-19.170000000000002</v>
      </c>
      <c r="T71" s="3">
        <f xml:space="preserve"> ROUND(AVERAGE(data!T71:T71) *100/AVERAGE(data!$Q$70:$Q$70) - 100,2)</f>
        <v>3.63</v>
      </c>
      <c r="V71" s="32"/>
      <c r="W71" s="12">
        <v>75</v>
      </c>
      <c r="X71" s="3">
        <f xml:space="preserve"> ROUND(AVERAGE(data!X71:X71) *100/AVERAGE(data!$Q$70:$Q$70) - 100,2)</f>
        <v>-57.8</v>
      </c>
      <c r="Y71" s="3">
        <f xml:space="preserve"> ROUND(AVERAGE(data!Y71:Y71) *100/AVERAGE(data!$Q$70:$Q$70) - 100,2)</f>
        <v>-41.98</v>
      </c>
      <c r="Z71" s="3">
        <f xml:space="preserve"> ROUND(AVERAGE(data!Z71:Z71) *100/AVERAGE(data!$Q$70:$Q$70) - 100,2)</f>
        <v>-19.170000000000002</v>
      </c>
      <c r="AA71" s="3">
        <f xml:space="preserve"> ROUND(AVERAGE(data!AA71:AA71) *100/AVERAGE(data!$Q$70:$Q$70) - 100,2)</f>
        <v>3.63</v>
      </c>
      <c r="AC71" s="32"/>
      <c r="AD71" s="11">
        <v>75</v>
      </c>
      <c r="AE71" s="15" t="e">
        <f>ROUND((data!AE71-data!$AE$70)*100/data!$AE$70, 2)</f>
        <v>#DIV/0!</v>
      </c>
      <c r="AF71" s="15" t="e">
        <f>ROUND((data!AF71-data!$AE$70)*100/data!$AE$70, 2)</f>
        <v>#DIV/0!</v>
      </c>
      <c r="AG71" s="15" t="e">
        <f>ROUND((data!AG71-data!$AE$70)*100/data!$AE$70, 2)</f>
        <v>#DIV/0!</v>
      </c>
      <c r="AH71" s="15" t="e">
        <f>ROUND((data!AH71-data!$AE$70)*100/data!$AE$70, 2)</f>
        <v>#DIV/0!</v>
      </c>
      <c r="AJ71" s="32"/>
      <c r="AK71" s="11">
        <v>75</v>
      </c>
      <c r="AL71" s="15" t="e">
        <f>ROUND((data!AL71-data!$AE$70)*100/data!$AE$70, 2)</f>
        <v>#DIV/0!</v>
      </c>
      <c r="AM71" s="15" t="e">
        <f>ROUND((data!AM71-data!$AE$70)*100/data!$AE$70, 2)</f>
        <v>#DIV/0!</v>
      </c>
      <c r="AN71" s="15" t="e">
        <f>ROUND((data!AN71-data!$AE$70)*100/data!$AE$70, 2)</f>
        <v>#DIV/0!</v>
      </c>
      <c r="AO71" s="15" t="e">
        <f>ROUND((data!AO71-data!$AE$70)*100/data!$AE$70, 2)</f>
        <v>#DIV/0!</v>
      </c>
    </row>
    <row r="72" spans="1:41" x14ac:dyDescent="0.2">
      <c r="A72" s="32"/>
      <c r="B72" s="10">
        <v>150</v>
      </c>
      <c r="C72" s="3">
        <f>AVERAGE(data!C72:C72) - AVERAGE(data!$C$70:$C$70)</f>
        <v>76</v>
      </c>
      <c r="D72" s="3">
        <f>AVERAGE(data!D72:D72) - AVERAGE(data!$C$70:$C$70)</f>
        <v>76</v>
      </c>
      <c r="E72" s="3">
        <f>AVERAGE(data!E72:E72) - AVERAGE(data!$C$70:$C$70)</f>
        <v>76</v>
      </c>
      <c r="F72" s="3">
        <f>AVERAGE(data!F72:F72) - AVERAGE(data!$C$70:$C$70)</f>
        <v>76</v>
      </c>
      <c r="H72" s="32"/>
      <c r="I72" s="10">
        <v>150</v>
      </c>
      <c r="J72" s="3">
        <f>AVERAGE(data!J72:J72) - AVERAGE(data!$C$70:$C$70)</f>
        <v>76</v>
      </c>
      <c r="K72" s="3">
        <f>AVERAGE(data!K72:K72) - AVERAGE(data!$C$70:$C$70)</f>
        <v>76</v>
      </c>
      <c r="L72" s="3">
        <f>AVERAGE(data!L72:L72) - AVERAGE(data!$C$70:$C$70)</f>
        <v>76</v>
      </c>
      <c r="M72" s="3">
        <f>AVERAGE(data!M72:M72) - AVERAGE(data!$C$70:$C$70)</f>
        <v>76</v>
      </c>
      <c r="O72" s="32"/>
      <c r="P72" s="10">
        <v>150</v>
      </c>
      <c r="Q72" s="3">
        <f xml:space="preserve"> ROUND(AVERAGE(data!Q72:Q72) *100/AVERAGE(data!$Q$70:$Q$70) - 100,2)</f>
        <v>-58.1</v>
      </c>
      <c r="R72" s="3">
        <f xml:space="preserve"> ROUND(AVERAGE(data!R72:R72) *100/AVERAGE(data!$Q$70:$Q$70) - 100,2)</f>
        <v>-41.98</v>
      </c>
      <c r="S72" s="3">
        <f xml:space="preserve"> ROUND(AVERAGE(data!S72:S72) *100/AVERAGE(data!$Q$70:$Q$70) - 100,2)</f>
        <v>-19.170000000000002</v>
      </c>
      <c r="T72" s="3">
        <f xml:space="preserve"> ROUND(AVERAGE(data!T72:T72) *100/AVERAGE(data!$Q$70:$Q$70) - 100,2)</f>
        <v>3.63</v>
      </c>
      <c r="V72" s="32"/>
      <c r="W72" s="10">
        <v>150</v>
      </c>
      <c r="X72" s="3">
        <f xml:space="preserve"> ROUND(AVERAGE(data!X72:X72) *100/AVERAGE(data!$Q$70:$Q$70) - 100,2)</f>
        <v>-57.85</v>
      </c>
      <c r="Y72" s="3">
        <f xml:space="preserve"> ROUND(AVERAGE(data!Y72:Y72) *100/AVERAGE(data!$Q$70:$Q$70) - 100,2)</f>
        <v>-41.98</v>
      </c>
      <c r="Z72" s="3">
        <f xml:space="preserve"> ROUND(AVERAGE(data!Z72:Z72) *100/AVERAGE(data!$Q$70:$Q$70) - 100,2)</f>
        <v>-19.170000000000002</v>
      </c>
      <c r="AA72" s="3">
        <f xml:space="preserve"> ROUND(AVERAGE(data!AA72:AA72) *100/AVERAGE(data!$Q$70:$Q$70) - 100,2)</f>
        <v>3.63</v>
      </c>
      <c r="AC72" s="32"/>
      <c r="AD72" s="11">
        <v>150</v>
      </c>
      <c r="AE72" s="15" t="e">
        <f>ROUND((data!AE72-data!$AE$70)*100/data!$AE$70, 2)</f>
        <v>#DIV/0!</v>
      </c>
      <c r="AF72" s="15" t="e">
        <f>ROUND((data!AF72-data!$AE$70)*100/data!$AE$70, 2)</f>
        <v>#DIV/0!</v>
      </c>
      <c r="AG72" s="15" t="e">
        <f>ROUND((data!AG72-data!$AE$70)*100/data!$AE$70, 2)</f>
        <v>#DIV/0!</v>
      </c>
      <c r="AH72" s="15" t="e">
        <f>ROUND((data!AH72-data!$AE$70)*100/data!$AE$70, 2)</f>
        <v>#DIV/0!</v>
      </c>
      <c r="AJ72" s="32"/>
      <c r="AK72" s="11">
        <v>150</v>
      </c>
      <c r="AL72" s="15" t="e">
        <f>ROUND((data!AL72-data!$AE$70)*100/data!$AE$70, 2)</f>
        <v>#DIV/0!</v>
      </c>
      <c r="AM72" s="15" t="e">
        <f>ROUND((data!AM72-data!$AE$70)*100/data!$AE$70, 2)</f>
        <v>#DIV/0!</v>
      </c>
      <c r="AN72" s="15" t="e">
        <f>ROUND((data!AN72-data!$AE$70)*100/data!$AE$70, 2)</f>
        <v>#DIV/0!</v>
      </c>
      <c r="AO72" s="15" t="e">
        <f>ROUND((data!AO72-data!$AE$70)*100/data!$AE$70, 2)</f>
        <v>#DIV/0!</v>
      </c>
    </row>
    <row r="74" spans="1:41" x14ac:dyDescent="0.2">
      <c r="A74" s="35" t="s">
        <v>7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O74" s="35" t="s">
        <v>7</v>
      </c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C74" s="35" t="s">
        <v>7</v>
      </c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1:41" x14ac:dyDescent="0.2">
      <c r="B75" t="s">
        <v>3</v>
      </c>
      <c r="E75" t="s">
        <v>2</v>
      </c>
      <c r="I75" t="s">
        <v>3</v>
      </c>
      <c r="L75" t="s">
        <v>6</v>
      </c>
      <c r="P75" t="s">
        <v>3</v>
      </c>
      <c r="S75" t="s">
        <v>2</v>
      </c>
      <c r="W75" t="s">
        <v>3</v>
      </c>
      <c r="Z75" t="s">
        <v>6</v>
      </c>
      <c r="AD75" t="s">
        <v>3</v>
      </c>
      <c r="AG75" t="s">
        <v>2</v>
      </c>
      <c r="AK75" t="s">
        <v>3</v>
      </c>
      <c r="AN75" t="s">
        <v>6</v>
      </c>
    </row>
    <row r="76" spans="1:41" x14ac:dyDescent="0.2">
      <c r="B76" s="1"/>
      <c r="C76" s="31" t="s">
        <v>5</v>
      </c>
      <c r="D76" s="31"/>
      <c r="E76" s="31"/>
      <c r="F76" s="31"/>
      <c r="I76" s="1"/>
      <c r="J76" s="31" t="s">
        <v>5</v>
      </c>
      <c r="K76" s="31"/>
      <c r="L76" s="31"/>
      <c r="M76" s="31"/>
      <c r="P76" s="1"/>
      <c r="Q76" s="31" t="s">
        <v>5</v>
      </c>
      <c r="R76" s="31"/>
      <c r="S76" s="31"/>
      <c r="T76" s="31"/>
      <c r="W76" s="1"/>
      <c r="X76" s="31" t="s">
        <v>5</v>
      </c>
      <c r="Y76" s="31"/>
      <c r="Z76" s="31"/>
      <c r="AA76" s="31"/>
      <c r="AD76" s="1"/>
      <c r="AE76" s="31" t="s">
        <v>5</v>
      </c>
      <c r="AF76" s="31"/>
      <c r="AG76" s="31"/>
      <c r="AH76" s="31"/>
      <c r="AK76" s="1"/>
      <c r="AL76" s="31" t="s">
        <v>5</v>
      </c>
      <c r="AM76" s="31"/>
      <c r="AN76" s="31"/>
      <c r="AO76" s="31"/>
    </row>
    <row r="77" spans="1:41" x14ac:dyDescent="0.2">
      <c r="C77" s="2">
        <v>0</v>
      </c>
      <c r="D77" s="2">
        <v>30</v>
      </c>
      <c r="E77" s="2">
        <v>50</v>
      </c>
      <c r="F77" s="2">
        <v>70</v>
      </c>
      <c r="J77" s="2">
        <v>0</v>
      </c>
      <c r="K77" s="2">
        <v>30</v>
      </c>
      <c r="L77" s="2">
        <v>50</v>
      </c>
      <c r="M77" s="2">
        <v>70</v>
      </c>
      <c r="Q77" s="2">
        <v>0</v>
      </c>
      <c r="R77" s="2">
        <v>30</v>
      </c>
      <c r="S77" s="2">
        <v>50</v>
      </c>
      <c r="T77" s="2">
        <v>70</v>
      </c>
      <c r="X77" s="2">
        <v>0</v>
      </c>
      <c r="Y77" s="2">
        <v>30</v>
      </c>
      <c r="Z77" s="2">
        <v>50</v>
      </c>
      <c r="AA77" s="2">
        <v>70</v>
      </c>
      <c r="AE77" s="2">
        <v>0</v>
      </c>
      <c r="AF77" s="2">
        <v>30</v>
      </c>
      <c r="AG77" s="2">
        <v>50</v>
      </c>
      <c r="AH77" s="2">
        <v>70</v>
      </c>
      <c r="AL77" s="2">
        <v>0</v>
      </c>
      <c r="AM77" s="2">
        <v>30</v>
      </c>
      <c r="AN77" s="2">
        <v>50</v>
      </c>
      <c r="AO77" s="2">
        <v>70</v>
      </c>
    </row>
    <row r="78" spans="1:41" x14ac:dyDescent="0.2">
      <c r="A78" s="32" t="s">
        <v>4</v>
      </c>
      <c r="B78" s="12">
        <v>0</v>
      </c>
      <c r="C78" s="3">
        <f>AVERAGE(data!C78:C78) - AVERAGE(data!$C$78:$C$78)</f>
        <v>0</v>
      </c>
      <c r="D78" s="3">
        <f>AVERAGE(data!D78:D78) - AVERAGE(data!$C$78:$C$78)</f>
        <v>6</v>
      </c>
      <c r="E78" s="3">
        <f>AVERAGE(data!E78:E78) - AVERAGE(data!$C$78:$C$78)</f>
        <v>21</v>
      </c>
      <c r="F78" s="3">
        <f>AVERAGE(data!F78:F78) - AVERAGE(data!$C$78:$C$78)</f>
        <v>56</v>
      </c>
      <c r="H78" s="32" t="s">
        <v>4</v>
      </c>
      <c r="I78" s="12">
        <v>0</v>
      </c>
      <c r="J78" s="3">
        <f>AVERAGE(data!J78:J78) - AVERAGE(data!$C$78:$C$78)</f>
        <v>0</v>
      </c>
      <c r="K78" s="3">
        <f>AVERAGE(data!K78:K78) - AVERAGE(data!$C$78:$C$78)</f>
        <v>6</v>
      </c>
      <c r="L78" s="3">
        <f>AVERAGE(data!L78:L78) - AVERAGE(data!$C$78:$C$78)</f>
        <v>21</v>
      </c>
      <c r="M78" s="3">
        <f>AVERAGE(data!M78:M78) - AVERAGE(data!$C$78:$C$78)</f>
        <v>56</v>
      </c>
      <c r="O78" s="32" t="s">
        <v>4</v>
      </c>
      <c r="P78" s="12">
        <v>0</v>
      </c>
      <c r="Q78" s="3">
        <f xml:space="preserve"> ROUND(AVERAGE(data!Q78:Q78) *100/AVERAGE(data!$Q$78:$Q$78) - 100,2)</f>
        <v>0</v>
      </c>
      <c r="R78" s="3">
        <f xml:space="preserve"> ROUND(AVERAGE(data!R78:R78) *100/AVERAGE(data!$Q$78:$Q$78) - 100,2)</f>
        <v>16.079999999999998</v>
      </c>
      <c r="S78" s="3">
        <f xml:space="preserve"> ROUND(AVERAGE(data!S78:S78) *100/AVERAGE(data!$Q$78:$Q$78) - 100,2)</f>
        <v>14.92</v>
      </c>
      <c r="T78" s="3">
        <f xml:space="preserve"> ROUND(AVERAGE(data!T78:T78) *100/AVERAGE(data!$Q$78:$Q$78) - 100,2)</f>
        <v>25.03</v>
      </c>
      <c r="V78" s="32" t="s">
        <v>4</v>
      </c>
      <c r="W78" s="12">
        <v>0</v>
      </c>
      <c r="X78" s="3">
        <f xml:space="preserve"> ROUND(AVERAGE(data!X78:X78) *100/AVERAGE(data!$Q$78:$Q$78) - 100,2)</f>
        <v>-0.19</v>
      </c>
      <c r="Y78" s="3">
        <f xml:space="preserve"> ROUND(AVERAGE(data!Y78:Y78) *100/AVERAGE(data!$Q$78:$Q$78) - 100,2)</f>
        <v>16.079999999999998</v>
      </c>
      <c r="Z78" s="3">
        <f xml:space="preserve"> ROUND(AVERAGE(data!Z78:Z78) *100/AVERAGE(data!$Q$78:$Q$78) - 100,2)</f>
        <v>14.92</v>
      </c>
      <c r="AA78" s="3">
        <f xml:space="preserve"> ROUND(AVERAGE(data!AA78:AA78) *100/AVERAGE(data!$Q$78:$Q$78) - 100,2)</f>
        <v>25.17</v>
      </c>
      <c r="AC78" s="32" t="s">
        <v>4</v>
      </c>
      <c r="AD78" s="11">
        <v>0</v>
      </c>
      <c r="AE78" s="15" t="e">
        <f>ROUND((data!AE78-data!$AE$78)*100/data!$AE$78, 2)</f>
        <v>#DIV/0!</v>
      </c>
      <c r="AF78" s="15" t="e">
        <f>ROUND((data!AF78-data!$AE$78)*100/data!$AE$78, 2)</f>
        <v>#DIV/0!</v>
      </c>
      <c r="AG78" s="15" t="e">
        <f>ROUND((data!AG78-data!$AE$78)*100/data!$AE$78, 2)</f>
        <v>#DIV/0!</v>
      </c>
      <c r="AH78" s="15" t="e">
        <f>ROUND((data!AH78-data!$AE$78)*100/data!$AE$78, 2)</f>
        <v>#DIV/0!</v>
      </c>
      <c r="AJ78" s="32" t="s">
        <v>4</v>
      </c>
      <c r="AK78" s="11">
        <v>0</v>
      </c>
      <c r="AL78" s="15" t="e">
        <f>ROUND((data!AL78-data!$AE$78)*100/data!$AE$78, 2)</f>
        <v>#DIV/0!</v>
      </c>
      <c r="AM78" s="15" t="e">
        <f>ROUND((data!AM78-data!$AE$78)*100/data!$AE$78, 2)</f>
        <v>#DIV/0!</v>
      </c>
      <c r="AN78" s="15" t="e">
        <f>ROUND((data!AN78-data!$AE$78)*100/data!$AE$78, 2)</f>
        <v>#DIV/0!</v>
      </c>
      <c r="AO78" s="15" t="e">
        <f>ROUND((data!AO78-data!$AE$78)*100/data!$AE$78, 2)</f>
        <v>#DIV/0!</v>
      </c>
    </row>
    <row r="79" spans="1:41" x14ac:dyDescent="0.2">
      <c r="A79" s="32"/>
      <c r="B79" s="12">
        <v>75</v>
      </c>
      <c r="C79" s="3">
        <f>AVERAGE(data!C79:C79) - AVERAGE(data!$C$78:$C$78)</f>
        <v>56</v>
      </c>
      <c r="D79" s="3">
        <f>AVERAGE(data!D79:D79) - AVERAGE(data!$C$78:$C$78)</f>
        <v>56</v>
      </c>
      <c r="E79" s="3">
        <f>AVERAGE(data!E79:E79) - AVERAGE(data!$C$78:$C$78)</f>
        <v>56</v>
      </c>
      <c r="F79" s="3">
        <f>AVERAGE(data!F79:F79) - AVERAGE(data!$C$78:$C$78)</f>
        <v>56</v>
      </c>
      <c r="H79" s="32"/>
      <c r="I79" s="12">
        <v>75</v>
      </c>
      <c r="J79" s="3">
        <f>AVERAGE(data!J79:J79) - AVERAGE(data!$C$78:$C$78)</f>
        <v>56</v>
      </c>
      <c r="K79" s="3">
        <f>AVERAGE(data!K79:K79) - AVERAGE(data!$C$78:$C$78)</f>
        <v>56</v>
      </c>
      <c r="L79" s="3">
        <f>AVERAGE(data!L79:L79) - AVERAGE(data!$C$78:$C$78)</f>
        <v>56</v>
      </c>
      <c r="M79" s="3">
        <f>AVERAGE(data!M79:M79) - AVERAGE(data!$C$78:$C$78)</f>
        <v>56</v>
      </c>
      <c r="O79" s="32"/>
      <c r="P79" s="12">
        <v>75</v>
      </c>
      <c r="Q79" s="3">
        <f xml:space="preserve"> ROUND(AVERAGE(data!Q79:Q79) *100/AVERAGE(data!$Q$78:$Q$78) - 100,2)</f>
        <v>-49.02</v>
      </c>
      <c r="R79" s="3">
        <f xml:space="preserve"> ROUND(AVERAGE(data!R79:R79) *100/AVERAGE(data!$Q$78:$Q$78) - 100,2)</f>
        <v>-35.42</v>
      </c>
      <c r="S79" s="3">
        <f xml:space="preserve"> ROUND(AVERAGE(data!S79:S79) *100/AVERAGE(data!$Q$78:$Q$78) - 100,2)</f>
        <v>-17.28</v>
      </c>
      <c r="T79" s="3">
        <f xml:space="preserve"> ROUND(AVERAGE(data!T79:T79) *100/AVERAGE(data!$Q$78:$Q$78) - 100,2)</f>
        <v>25.03</v>
      </c>
      <c r="V79" s="32"/>
      <c r="W79" s="12">
        <v>75</v>
      </c>
      <c r="X79" s="3">
        <f xml:space="preserve"> ROUND(AVERAGE(data!X79:X79) *100/AVERAGE(data!$Q$78:$Q$78) - 100,2)</f>
        <v>-48.88</v>
      </c>
      <c r="Y79" s="3">
        <f xml:space="preserve"> ROUND(AVERAGE(data!Y79:Y79) *100/AVERAGE(data!$Q$78:$Q$78) - 100,2)</f>
        <v>-35.28</v>
      </c>
      <c r="Z79" s="3">
        <f xml:space="preserve"> ROUND(AVERAGE(data!Z79:Z79) *100/AVERAGE(data!$Q$78:$Q$78) - 100,2)</f>
        <v>-17.14</v>
      </c>
      <c r="AA79" s="3">
        <f xml:space="preserve"> ROUND(AVERAGE(data!AA79:AA79) *100/AVERAGE(data!$Q$78:$Q$78) - 100,2)</f>
        <v>25.17</v>
      </c>
      <c r="AC79" s="32"/>
      <c r="AD79" s="11">
        <v>75</v>
      </c>
      <c r="AE79" s="15" t="e">
        <f>ROUND((data!AE79-data!$AE$78)*100/data!$AE$78, 2)</f>
        <v>#DIV/0!</v>
      </c>
      <c r="AF79" s="15" t="e">
        <f>ROUND((data!AF79-data!$AE$78)*100/data!$AE$78, 2)</f>
        <v>#DIV/0!</v>
      </c>
      <c r="AG79" s="15" t="e">
        <f>ROUND((data!AG79-data!$AE$78)*100/data!$AE$78, 2)</f>
        <v>#DIV/0!</v>
      </c>
      <c r="AH79" s="15" t="e">
        <f>ROUND((data!AH79-data!$AE$78)*100/data!$AE$78, 2)</f>
        <v>#DIV/0!</v>
      </c>
      <c r="AJ79" s="32"/>
      <c r="AK79" s="11">
        <v>75</v>
      </c>
      <c r="AL79" s="15" t="e">
        <f>ROUND((data!AL79-data!$AE$78)*100/data!$AE$78, 2)</f>
        <v>#DIV/0!</v>
      </c>
      <c r="AM79" s="15" t="e">
        <f>ROUND((data!AM79-data!$AE$78)*100/data!$AE$78, 2)</f>
        <v>#DIV/0!</v>
      </c>
      <c r="AN79" s="15" t="e">
        <f>ROUND((data!AN79-data!$AE$78)*100/data!$AE$78, 2)</f>
        <v>#DIV/0!</v>
      </c>
      <c r="AO79" s="15" t="e">
        <f>ROUND((data!AO79-data!$AE$78)*100/data!$AE$78, 2)</f>
        <v>#DIV/0!</v>
      </c>
    </row>
    <row r="80" spans="1:41" x14ac:dyDescent="0.2">
      <c r="A80" s="32"/>
      <c r="B80" s="10">
        <v>150</v>
      </c>
      <c r="C80" s="3">
        <f>AVERAGE(data!C80:C80) - AVERAGE(data!$C$78:$C$78)</f>
        <v>56</v>
      </c>
      <c r="D80" s="3">
        <f>AVERAGE(data!D80:D80) - AVERAGE(data!$C$78:$C$78)</f>
        <v>56</v>
      </c>
      <c r="E80" s="3">
        <f>AVERAGE(data!E80:E80) - AVERAGE(data!$C$78:$C$78)</f>
        <v>56</v>
      </c>
      <c r="F80" s="3">
        <f>AVERAGE(data!F80:F80) - AVERAGE(data!$C$78:$C$78)</f>
        <v>56</v>
      </c>
      <c r="H80" s="32"/>
      <c r="I80" s="10">
        <v>150</v>
      </c>
      <c r="J80" s="3">
        <f>AVERAGE(data!J80:J80) - AVERAGE(data!$C$78:$C$78)</f>
        <v>56</v>
      </c>
      <c r="K80" s="3">
        <f>AVERAGE(data!K80:K80) - AVERAGE(data!$C$78:$C$78)</f>
        <v>56</v>
      </c>
      <c r="L80" s="3">
        <f>AVERAGE(data!L80:L80) - AVERAGE(data!$C$78:$C$78)</f>
        <v>56</v>
      </c>
      <c r="M80" s="3">
        <f>AVERAGE(data!M80:M80) - AVERAGE(data!$C$78:$C$78)</f>
        <v>56</v>
      </c>
      <c r="O80" s="32"/>
      <c r="P80" s="10">
        <v>150</v>
      </c>
      <c r="Q80" s="3">
        <f xml:space="preserve"> ROUND(AVERAGE(data!Q80:Q80) *100/AVERAGE(data!$Q$78:$Q$78) - 100,2)</f>
        <v>-49.02</v>
      </c>
      <c r="R80" s="3">
        <f xml:space="preserve"> ROUND(AVERAGE(data!R80:R80) *100/AVERAGE(data!$Q$78:$Q$78) - 100,2)</f>
        <v>-35.5</v>
      </c>
      <c r="S80" s="3">
        <f xml:space="preserve"> ROUND(AVERAGE(data!S80:S80) *100/AVERAGE(data!$Q$78:$Q$78) - 100,2)</f>
        <v>-17.28</v>
      </c>
      <c r="T80" s="3">
        <f xml:space="preserve"> ROUND(AVERAGE(data!T80:T80) *100/AVERAGE(data!$Q$78:$Q$78) - 100,2)</f>
        <v>25.03</v>
      </c>
      <c r="V80" s="32"/>
      <c r="W80" s="10">
        <v>150</v>
      </c>
      <c r="X80" s="3">
        <f xml:space="preserve"> ROUND(AVERAGE(data!X80:X80) *100/AVERAGE(data!$Q$78:$Q$78) - 100,2)</f>
        <v>-48.88</v>
      </c>
      <c r="Y80" s="3">
        <f xml:space="preserve"> ROUND(AVERAGE(data!Y80:Y80) *100/AVERAGE(data!$Q$78:$Q$78) - 100,2)</f>
        <v>-35.28</v>
      </c>
      <c r="Z80" s="3">
        <f xml:space="preserve"> ROUND(AVERAGE(data!Z80:Z80) *100/AVERAGE(data!$Q$78:$Q$78) - 100,2)</f>
        <v>-17.14</v>
      </c>
      <c r="AA80" s="3">
        <f xml:space="preserve"> ROUND(AVERAGE(data!AA80:AA80) *100/AVERAGE(data!$Q$78:$Q$78) - 100,2)</f>
        <v>25.17</v>
      </c>
      <c r="AC80" s="32"/>
      <c r="AD80" s="11">
        <v>150</v>
      </c>
      <c r="AE80" s="15" t="e">
        <f>ROUND((data!AE80-data!$AE$78)*100/data!$AE$78, 2)</f>
        <v>#DIV/0!</v>
      </c>
      <c r="AF80" s="15" t="e">
        <f>ROUND((data!AF80-data!$AE$78)*100/data!$AE$78, 2)</f>
        <v>#DIV/0!</v>
      </c>
      <c r="AG80" s="15" t="e">
        <f>ROUND((data!AG80-data!$AE$78)*100/data!$AE$78, 2)</f>
        <v>#DIV/0!</v>
      </c>
      <c r="AH80" s="15" t="e">
        <f>ROUND((data!AH80-data!$AE$78)*100/data!$AE$78, 2)</f>
        <v>#DIV/0!</v>
      </c>
      <c r="AJ80" s="32"/>
      <c r="AK80" s="11">
        <v>150</v>
      </c>
      <c r="AL80" s="15" t="e">
        <f>ROUND((data!AL80-data!$AE$78)*100/data!$AE$78, 2)</f>
        <v>#DIV/0!</v>
      </c>
      <c r="AM80" s="15" t="e">
        <f>ROUND((data!AM80-data!$AE$78)*100/data!$AE$78, 2)</f>
        <v>#DIV/0!</v>
      </c>
      <c r="AN80" s="15" t="e">
        <f>ROUND((data!AN80-data!$AE$78)*100/data!$AE$78, 2)</f>
        <v>#DIV/0!</v>
      </c>
      <c r="AO80" s="15" t="e">
        <f>ROUND((data!AO80-data!$AE$78)*100/data!$AE$78, 2)</f>
        <v>#DIV/0!</v>
      </c>
    </row>
  </sheetData>
  <mergeCells count="136">
    <mergeCell ref="A2:AO2"/>
    <mergeCell ref="V10:V12"/>
    <mergeCell ref="A10:A12"/>
    <mergeCell ref="H10:H12"/>
    <mergeCell ref="O10:O12"/>
    <mergeCell ref="A4:M4"/>
    <mergeCell ref="O4:AA4"/>
    <mergeCell ref="A6:M6"/>
    <mergeCell ref="O6:AA6"/>
    <mergeCell ref="C8:F8"/>
    <mergeCell ref="J8:M8"/>
    <mergeCell ref="Q8:T8"/>
    <mergeCell ref="X8:AA8"/>
    <mergeCell ref="V18:V20"/>
    <mergeCell ref="A18:A20"/>
    <mergeCell ref="H18:H20"/>
    <mergeCell ref="O18:O20"/>
    <mergeCell ref="A14:M14"/>
    <mergeCell ref="O14:AA14"/>
    <mergeCell ref="C16:F16"/>
    <mergeCell ref="J16:M16"/>
    <mergeCell ref="Q16:T16"/>
    <mergeCell ref="X16:AA16"/>
    <mergeCell ref="A38:A40"/>
    <mergeCell ref="H38:H40"/>
    <mergeCell ref="O38:O40"/>
    <mergeCell ref="V38:V40"/>
    <mergeCell ref="A44:M44"/>
    <mergeCell ref="O44:AA44"/>
    <mergeCell ref="A46:M46"/>
    <mergeCell ref="O46:AA46"/>
    <mergeCell ref="C48:F48"/>
    <mergeCell ref="J48:M48"/>
    <mergeCell ref="Q48:T48"/>
    <mergeCell ref="X48:AA48"/>
    <mergeCell ref="A22:AO22"/>
    <mergeCell ref="C28:F28"/>
    <mergeCell ref="J28:M28"/>
    <mergeCell ref="Q28:T28"/>
    <mergeCell ref="X28:AA28"/>
    <mergeCell ref="A30:A32"/>
    <mergeCell ref="H30:H32"/>
    <mergeCell ref="O30:O32"/>
    <mergeCell ref="V30:V32"/>
    <mergeCell ref="A34:M34"/>
    <mergeCell ref="O34:AA34"/>
    <mergeCell ref="C36:F36"/>
    <mergeCell ref="J36:M36"/>
    <mergeCell ref="Q36:T36"/>
    <mergeCell ref="X36:AA36"/>
    <mergeCell ref="A24:M24"/>
    <mergeCell ref="O24:AA24"/>
    <mergeCell ref="A26:M26"/>
    <mergeCell ref="O26:AA26"/>
    <mergeCell ref="H50:H52"/>
    <mergeCell ref="O50:O52"/>
    <mergeCell ref="V50:V52"/>
    <mergeCell ref="A54:M54"/>
    <mergeCell ref="O54:AA54"/>
    <mergeCell ref="A78:A80"/>
    <mergeCell ref="H78:H80"/>
    <mergeCell ref="O78:O80"/>
    <mergeCell ref="V78:V80"/>
    <mergeCell ref="A50:A52"/>
    <mergeCell ref="A64:M64"/>
    <mergeCell ref="O64:AA64"/>
    <mergeCell ref="A66:M66"/>
    <mergeCell ref="O66:AA66"/>
    <mergeCell ref="C56:F56"/>
    <mergeCell ref="J56:M56"/>
    <mergeCell ref="Q56:T56"/>
    <mergeCell ref="X56:AA56"/>
    <mergeCell ref="A58:A60"/>
    <mergeCell ref="H58:H60"/>
    <mergeCell ref="O58:O60"/>
    <mergeCell ref="V58:V60"/>
    <mergeCell ref="A74:M74"/>
    <mergeCell ref="O74:AA74"/>
    <mergeCell ref="C76:F76"/>
    <mergeCell ref="J76:M76"/>
    <mergeCell ref="Q76:T76"/>
    <mergeCell ref="X76:AA76"/>
    <mergeCell ref="C68:F68"/>
    <mergeCell ref="J68:M68"/>
    <mergeCell ref="Q68:T68"/>
    <mergeCell ref="X68:AA68"/>
    <mergeCell ref="A70:A72"/>
    <mergeCell ref="H70:H72"/>
    <mergeCell ref="O70:O72"/>
    <mergeCell ref="V70:V72"/>
    <mergeCell ref="AC14:AO14"/>
    <mergeCell ref="AE16:AH16"/>
    <mergeCell ref="AL16:AO16"/>
    <mergeCell ref="AC18:AC20"/>
    <mergeCell ref="AJ18:AJ20"/>
    <mergeCell ref="AC4:AO4"/>
    <mergeCell ref="AC6:AO6"/>
    <mergeCell ref="AE8:AH8"/>
    <mergeCell ref="AL8:AO8"/>
    <mergeCell ref="AC10:AC12"/>
    <mergeCell ref="AJ10:AJ12"/>
    <mergeCell ref="AC34:AO34"/>
    <mergeCell ref="AE36:AH36"/>
    <mergeCell ref="AL36:AO36"/>
    <mergeCell ref="AC38:AC40"/>
    <mergeCell ref="AJ38:AJ40"/>
    <mergeCell ref="AC24:AO24"/>
    <mergeCell ref="AC26:AO26"/>
    <mergeCell ref="AE28:AH28"/>
    <mergeCell ref="AL28:AO28"/>
    <mergeCell ref="AC30:AC32"/>
    <mergeCell ref="AJ30:AJ32"/>
    <mergeCell ref="A62:AO62"/>
    <mergeCell ref="A42:AO42"/>
    <mergeCell ref="AC74:AO74"/>
    <mergeCell ref="AE76:AH76"/>
    <mergeCell ref="AL76:AO76"/>
    <mergeCell ref="AC78:AC80"/>
    <mergeCell ref="AJ78:AJ80"/>
    <mergeCell ref="AC64:AO64"/>
    <mergeCell ref="AC66:AO66"/>
    <mergeCell ref="AE68:AH68"/>
    <mergeCell ref="AL68:AO68"/>
    <mergeCell ref="AC70:AC72"/>
    <mergeCell ref="AJ70:AJ72"/>
    <mergeCell ref="AC54:AO54"/>
    <mergeCell ref="AE56:AH56"/>
    <mergeCell ref="AL56:AO56"/>
    <mergeCell ref="AC58:AC60"/>
    <mergeCell ref="AJ58:AJ60"/>
    <mergeCell ref="AC44:AO44"/>
    <mergeCell ref="AC46:AO46"/>
    <mergeCell ref="AE48:AH48"/>
    <mergeCell ref="AL48:AO48"/>
    <mergeCell ref="AC50:AC52"/>
    <mergeCell ref="AJ50:AJ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03A3-3634-404D-AB4D-BF3437B9BDEB}">
  <dimension ref="A2:AQ111"/>
  <sheetViews>
    <sheetView topLeftCell="O1" zoomScale="161" zoomScaleNormal="110" workbookViewId="0">
      <selection activeCell="H8" sqref="H8"/>
    </sheetView>
  </sheetViews>
  <sheetFormatPr baseColWidth="10" defaultRowHeight="16" x14ac:dyDescent="0.2"/>
  <sheetData>
    <row r="2" spans="1:41" x14ac:dyDescent="0.2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</row>
    <row r="4" spans="1:41" x14ac:dyDescent="0.2">
      <c r="A4" s="36" t="s">
        <v>10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O4" s="34" t="s">
        <v>11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C4" s="34" t="s">
        <v>15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6" spans="1:41" x14ac:dyDescent="0.2">
      <c r="A6" s="35" t="s">
        <v>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O6" s="35" t="s"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C6" s="35" t="s">
        <v>0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1:41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  <c r="AD7" t="s">
        <v>3</v>
      </c>
      <c r="AG7" t="s">
        <v>2</v>
      </c>
      <c r="AK7" t="s">
        <v>3</v>
      </c>
      <c r="AN7" t="s">
        <v>6</v>
      </c>
    </row>
    <row r="8" spans="1:41" x14ac:dyDescent="0.2">
      <c r="B8" s="1"/>
      <c r="C8" s="31" t="s">
        <v>5</v>
      </c>
      <c r="D8" s="31"/>
      <c r="E8" s="31"/>
      <c r="F8" s="31"/>
      <c r="I8" s="1"/>
      <c r="J8" s="31" t="s">
        <v>5</v>
      </c>
      <c r="K8" s="31"/>
      <c r="L8" s="31"/>
      <c r="M8" s="31"/>
      <c r="P8" s="1"/>
      <c r="Q8" s="31" t="s">
        <v>5</v>
      </c>
      <c r="R8" s="31"/>
      <c r="S8" s="31"/>
      <c r="T8" s="31"/>
      <c r="W8" s="1"/>
      <c r="X8" s="31" t="s">
        <v>5</v>
      </c>
      <c r="Y8" s="31"/>
      <c r="Z8" s="31"/>
      <c r="AA8" s="31"/>
      <c r="AD8" s="1"/>
      <c r="AE8" s="31" t="s">
        <v>5</v>
      </c>
      <c r="AF8" s="31"/>
      <c r="AG8" s="31"/>
      <c r="AH8" s="31"/>
      <c r="AK8" s="1"/>
      <c r="AL8" s="31" t="s">
        <v>5</v>
      </c>
      <c r="AM8" s="31"/>
      <c r="AN8" s="31"/>
      <c r="AO8" s="31"/>
    </row>
    <row r="9" spans="1:41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  <c r="AE9" s="2">
        <v>0</v>
      </c>
      <c r="AF9" s="2">
        <v>30</v>
      </c>
      <c r="AG9" s="2">
        <v>50</v>
      </c>
      <c r="AH9" s="2">
        <v>70</v>
      </c>
      <c r="AL9" s="2">
        <v>0</v>
      </c>
      <c r="AM9" s="2">
        <v>30</v>
      </c>
      <c r="AN9" s="2">
        <v>50</v>
      </c>
      <c r="AO9" s="2">
        <v>70</v>
      </c>
    </row>
    <row r="10" spans="1:41" ht="16" customHeight="1" x14ac:dyDescent="0.2">
      <c r="A10" s="32" t="s">
        <v>4</v>
      </c>
      <c r="B10" s="7" t="s">
        <v>19</v>
      </c>
      <c r="C10" s="3">
        <f>AVERAGE(data!C10:C10) - AVERAGE(data!$C$10:$C$10)</f>
        <v>0</v>
      </c>
      <c r="D10" s="3">
        <f>AVERAGE(data!D10:D10) - AVERAGE(data!$C$10:$C$10)</f>
        <v>0</v>
      </c>
      <c r="E10" s="3">
        <f>AVERAGE(data!E10:E10) - AVERAGE(data!$C$10:$C$10)</f>
        <v>0</v>
      </c>
      <c r="F10" s="3">
        <f>AVERAGE(data!F10:F10) - AVERAGE(data!$C$10:$C$10)</f>
        <v>70</v>
      </c>
      <c r="H10" s="32" t="s">
        <v>4</v>
      </c>
      <c r="I10" s="7" t="s">
        <v>19</v>
      </c>
      <c r="J10" s="3">
        <f>AVERAGE(data!J10:J10) - AVERAGE(data!$C$10:$C$10)</f>
        <v>0</v>
      </c>
      <c r="K10" s="3">
        <f>AVERAGE(data!K10:K10) - AVERAGE(data!$C$10:$C$10)</f>
        <v>0</v>
      </c>
      <c r="L10" s="3">
        <f>AVERAGE(data!L10:L10) - AVERAGE(data!$C$10:$C$10)</f>
        <v>0</v>
      </c>
      <c r="M10" s="3">
        <f>AVERAGE(data!M10:M10) - AVERAGE(data!$C$10:$C$10)</f>
        <v>70</v>
      </c>
      <c r="O10" s="32" t="s">
        <v>4</v>
      </c>
      <c r="P10" s="7" t="s">
        <v>19</v>
      </c>
      <c r="Q10" s="3">
        <f xml:space="preserve"> ROUND(AVERAGE(data!Q10:Q10) *100/AVERAGE(data!$Q$10:$Q$10) - 100,2)</f>
        <v>0</v>
      </c>
      <c r="R10" s="3">
        <f xml:space="preserve"> ROUND(AVERAGE(data!R10:R10) *100/AVERAGE(data!$Q$10:$Q$10) - 100,2)</f>
        <v>0</v>
      </c>
      <c r="S10" s="3">
        <f xml:space="preserve"> ROUND(AVERAGE(data!S10:S10) *100/AVERAGE(data!$Q$10:$Q$10) - 100,2)</f>
        <v>0</v>
      </c>
      <c r="T10" s="3">
        <f xml:space="preserve"> ROUND(AVERAGE(data!T10:T10) *100/AVERAGE(data!$Q$10:$Q$10) - 100,2)</f>
        <v>-1.1200000000000001</v>
      </c>
      <c r="V10" s="32" t="s">
        <v>4</v>
      </c>
      <c r="W10" s="7" t="s">
        <v>19</v>
      </c>
      <c r="X10" s="3">
        <f xml:space="preserve"> ROUND(AVERAGE(data!X10:X10) *100/AVERAGE(data!$Q$10:$Q$10) - 100,2)</f>
        <v>0</v>
      </c>
      <c r="Y10" s="3">
        <f xml:space="preserve"> ROUND(AVERAGE(data!Y10:Y10) *100/AVERAGE(data!$Q$10:$Q$10) - 100,2)</f>
        <v>0</v>
      </c>
      <c r="Z10" s="3">
        <f xml:space="preserve"> ROUND(AVERAGE(data!Z10:Z10) *100/AVERAGE(data!$Q$10:$Q$10) - 100,2)</f>
        <v>0</v>
      </c>
      <c r="AA10" s="3">
        <f xml:space="preserve"> ROUND(AVERAGE(data!AA10:AA10) *100/AVERAGE(data!$Q$10:$Q$10) - 100,2)</f>
        <v>-1.1200000000000001</v>
      </c>
      <c r="AC10" s="32" t="s">
        <v>4</v>
      </c>
      <c r="AD10" s="7" t="s">
        <v>19</v>
      </c>
      <c r="AE10" s="15">
        <f>ROUND((data!AE10-data!$AE$10)*100/data!$AE$10, 2)</f>
        <v>0</v>
      </c>
      <c r="AF10" s="15">
        <f>ROUND((data!AF10-data!$AE$10)*100/data!$AE$10, 2)</f>
        <v>0</v>
      </c>
      <c r="AG10" s="15">
        <f>ROUND((data!AG10-data!$AE$10)*100/data!$AE$10, 2)</f>
        <v>0</v>
      </c>
      <c r="AH10" s="15">
        <f>ROUND((data!AH10-data!$AE$10)*100/data!$AE$10, 2)</f>
        <v>29.05</v>
      </c>
      <c r="AJ10" s="32" t="s">
        <v>4</v>
      </c>
      <c r="AK10" s="7" t="s">
        <v>19</v>
      </c>
      <c r="AL10" s="15">
        <f>ROUND((data!AE10-data!$AE$10)*100/data!$AE$10, 2)</f>
        <v>0</v>
      </c>
      <c r="AM10" s="15">
        <f>ROUND((data!AF10-data!$AE$10)*100/data!$AE$10, 2)</f>
        <v>0</v>
      </c>
      <c r="AN10" s="15">
        <f>ROUND((data!AG10-data!$AE$10)*100/data!$AE$10, 2)</f>
        <v>0</v>
      </c>
      <c r="AO10" s="15">
        <f>ROUND((data!AH10-data!$AE$10)*100/data!$AE$10, 2)</f>
        <v>29.05</v>
      </c>
    </row>
    <row r="11" spans="1:41" x14ac:dyDescent="0.2">
      <c r="A11" s="32"/>
      <c r="B11" s="7" t="s">
        <v>17</v>
      </c>
      <c r="C11" s="3">
        <f>AVERAGE(data!C11:C11) - AVERAGE(data!$C$10:$C$10)</f>
        <v>0</v>
      </c>
      <c r="D11" s="3">
        <f>AVERAGE(data!D11:D11) - AVERAGE(data!$C$10:$C$10)</f>
        <v>57</v>
      </c>
      <c r="E11" s="3">
        <f>AVERAGE(data!E11:E11) - AVERAGE(data!$C$10:$C$10)</f>
        <v>63</v>
      </c>
      <c r="F11" s="3">
        <f>AVERAGE(data!F11:F11) - AVERAGE(data!$C$10:$C$10)</f>
        <v>70</v>
      </c>
      <c r="H11" s="32"/>
      <c r="I11" s="7" t="s">
        <v>17</v>
      </c>
      <c r="J11" s="3">
        <f>AVERAGE(data!J11:J11) - AVERAGE(data!$C$10:$C$10)</f>
        <v>0</v>
      </c>
      <c r="K11" s="3">
        <f>AVERAGE(data!K11:K11) - AVERAGE(data!$C$10:$C$10)</f>
        <v>57</v>
      </c>
      <c r="L11" s="3">
        <f>AVERAGE(data!L11:L11) - AVERAGE(data!$C$10:$C$10)</f>
        <v>63</v>
      </c>
      <c r="M11" s="3">
        <f>AVERAGE(data!M11:M11) - AVERAGE(data!$C$10:$C$10)</f>
        <v>70</v>
      </c>
      <c r="O11" s="32"/>
      <c r="P11" s="7" t="s">
        <v>17</v>
      </c>
      <c r="Q11" s="3">
        <f xml:space="preserve"> ROUND(AVERAGE(data!Q11:Q11) *100/AVERAGE(data!$Q$10:$Q$10) - 100,2)</f>
        <v>0</v>
      </c>
      <c r="R11" s="3">
        <f xml:space="preserve"> ROUND(AVERAGE(data!R11:R11) *100/AVERAGE(data!$Q$10:$Q$10) - 100,2)</f>
        <v>-40.86</v>
      </c>
      <c r="S11" s="3">
        <f xml:space="preserve"> ROUND(AVERAGE(data!S11:S11) *100/AVERAGE(data!$Q$10:$Q$10) - 100,2)</f>
        <v>-28.93</v>
      </c>
      <c r="T11" s="3">
        <f xml:space="preserve"> ROUND(AVERAGE(data!T11:T11) *100/AVERAGE(data!$Q$10:$Q$10) - 100,2)</f>
        <v>-1.1200000000000001</v>
      </c>
      <c r="V11" s="32"/>
      <c r="W11" s="7" t="s">
        <v>17</v>
      </c>
      <c r="X11" s="3">
        <f xml:space="preserve"> ROUND(AVERAGE(data!X11:X11) *100/AVERAGE(data!$Q$10:$Q$10) - 100,2)</f>
        <v>0</v>
      </c>
      <c r="Y11" s="3">
        <f xml:space="preserve"> ROUND(AVERAGE(data!Y11:Y11) *100/AVERAGE(data!$Q$10:$Q$10) - 100,2)</f>
        <v>-40.86</v>
      </c>
      <c r="Z11" s="3">
        <f xml:space="preserve"> ROUND(AVERAGE(data!Z11:Z11) *100/AVERAGE(data!$Q$10:$Q$10) - 100,2)</f>
        <v>-28.93</v>
      </c>
      <c r="AA11" s="3">
        <f xml:space="preserve"> ROUND(AVERAGE(data!AA11:AA11) *100/AVERAGE(data!$Q$10:$Q$10) - 100,2)</f>
        <v>-1.1200000000000001</v>
      </c>
      <c r="AC11" s="32"/>
      <c r="AD11" s="7" t="s">
        <v>17</v>
      </c>
      <c r="AE11" s="15">
        <f>ROUND((data!AE11-data!$AE$10)*100/data!$AE$10, 2)</f>
        <v>-45.63</v>
      </c>
      <c r="AF11" s="15">
        <f>ROUND((data!AF11-data!$AE$10)*100/data!$AE$10, 2)</f>
        <v>-39.28</v>
      </c>
      <c r="AG11" s="15">
        <f>ROUND((data!AG11-data!$AE$10)*100/data!$AE$10, 2)</f>
        <v>-21.59</v>
      </c>
      <c r="AH11" s="15">
        <f>ROUND((data!AH11-data!$AE$10)*100/data!$AE$10, 2)</f>
        <v>19.510000000000002</v>
      </c>
      <c r="AJ11" s="32"/>
      <c r="AK11" s="7" t="s">
        <v>17</v>
      </c>
      <c r="AL11" s="15">
        <f>ROUND((data!AE11-data!$AE$10)*100/data!$AE$10, 2)</f>
        <v>-45.63</v>
      </c>
      <c r="AM11" s="15">
        <f>ROUND((data!AF11-data!$AE$10)*100/data!$AE$10, 2)</f>
        <v>-39.28</v>
      </c>
      <c r="AN11" s="15">
        <f>ROUND((data!AG11-data!$AE$10)*100/data!$AE$10, 2)</f>
        <v>-21.59</v>
      </c>
      <c r="AO11" s="15">
        <f>ROUND((data!AH11-data!$AE$10)*100/data!$AE$10, 2)</f>
        <v>19.510000000000002</v>
      </c>
    </row>
    <row r="12" spans="1:41" x14ac:dyDescent="0.2">
      <c r="A12" s="32"/>
      <c r="B12" s="5" t="s">
        <v>18</v>
      </c>
      <c r="C12" s="4">
        <f>AVERAGE(data!C12:C12) - AVERAGE(data!$C$10:$C$10)</f>
        <v>55</v>
      </c>
      <c r="D12" s="4">
        <f>AVERAGE(data!D12:D12) - AVERAGE(data!$C$10:$C$10)</f>
        <v>61</v>
      </c>
      <c r="E12" s="4">
        <f>AVERAGE(data!E12:E12) - AVERAGE(data!$C$10:$C$10)</f>
        <v>66</v>
      </c>
      <c r="F12" s="4">
        <f>AVERAGE(data!F12:F12) - AVERAGE(data!$C$10:$C$10)</f>
        <v>76</v>
      </c>
      <c r="H12" s="32"/>
      <c r="I12" s="5" t="s">
        <v>18</v>
      </c>
      <c r="J12" s="4">
        <f>AVERAGE(data!J12:J12) - AVERAGE(data!$C$10:$C$10)</f>
        <v>52</v>
      </c>
      <c r="K12" s="4">
        <f>AVERAGE(data!K12:K12) - AVERAGE(data!$C$10:$C$10)</f>
        <v>57</v>
      </c>
      <c r="L12" s="4">
        <f>AVERAGE(data!L12:L12) - AVERAGE(data!$C$10:$C$10)</f>
        <v>65</v>
      </c>
      <c r="M12" s="4">
        <f>AVERAGE(data!M12:M12) - AVERAGE(data!$C$10:$C$10)</f>
        <v>76</v>
      </c>
      <c r="O12" s="32"/>
      <c r="P12" s="5" t="s">
        <v>18</v>
      </c>
      <c r="Q12" s="4">
        <f xml:space="preserve"> ROUND(AVERAGE(data!Q12:Q12) *100/AVERAGE(data!$Q$10:$Q$10) - 100,2)</f>
        <v>-52.41</v>
      </c>
      <c r="R12" s="4">
        <f xml:space="preserve"> ROUND(AVERAGE(data!R12:R12) *100/AVERAGE(data!$Q$10:$Q$10) - 100,2)</f>
        <v>-43.47</v>
      </c>
      <c r="S12" s="4">
        <f xml:space="preserve"> ROUND(AVERAGE(data!S12:S12) *100/AVERAGE(data!$Q$10:$Q$10) - 100,2)</f>
        <v>-31.54</v>
      </c>
      <c r="T12" s="4">
        <f xml:space="preserve"> ROUND(AVERAGE(data!T12:T12) *100/AVERAGE(data!$Q$10:$Q$10) - 100,2)</f>
        <v>-7.62</v>
      </c>
      <c r="V12" s="32"/>
      <c r="W12" s="5" t="s">
        <v>18</v>
      </c>
      <c r="X12" s="4">
        <f xml:space="preserve"> ROUND(AVERAGE(data!X12:X12) *100/AVERAGE(data!$Q$10:$Q$10) - 100,2)</f>
        <v>-49.8</v>
      </c>
      <c r="Y12" s="4">
        <f xml:space="preserve"> ROUND(AVERAGE(data!Y12:Y12) *100/AVERAGE(data!$Q$10:$Q$10) - 100,2)</f>
        <v>-40.86</v>
      </c>
      <c r="Z12" s="4">
        <f xml:space="preserve"> ROUND(AVERAGE(data!Z12:Z12) *100/AVERAGE(data!$Q$10:$Q$10) - 100,2)</f>
        <v>-30.72</v>
      </c>
      <c r="AA12" s="4">
        <f xml:space="preserve"> ROUND(AVERAGE(data!AA12:AA12) *100/AVERAGE(data!$Q$10:$Q$10) - 100,2)</f>
        <v>-7.62</v>
      </c>
      <c r="AC12" s="32"/>
      <c r="AD12" s="5" t="s">
        <v>18</v>
      </c>
      <c r="AE12" s="15">
        <f>ROUND((data!AE12-data!$AE$10)*100/data!$AE$10, 2)</f>
        <v>-61.29</v>
      </c>
      <c r="AF12" s="15">
        <f>ROUND((data!AF12-data!$AE$10)*100/data!$AE$10, 2)</f>
        <v>-47.99</v>
      </c>
      <c r="AG12" s="15">
        <f>ROUND((data!AG12-data!$AE$10)*100/data!$AE$10, 2)</f>
        <v>-30.29</v>
      </c>
      <c r="AH12" s="15">
        <f>ROUND((data!AH12-data!$AE$10)*100/data!$AE$10, 2)</f>
        <v>10.84</v>
      </c>
      <c r="AJ12" s="32"/>
      <c r="AK12" s="5" t="s">
        <v>18</v>
      </c>
      <c r="AL12" s="15">
        <f>ROUND((data!AE12-data!$AE$10)*100/data!$AE$10, 2)</f>
        <v>-61.29</v>
      </c>
      <c r="AM12" s="15">
        <f>ROUND((data!AF12-data!$AE$10)*100/data!$AE$10, 2)</f>
        <v>-47.99</v>
      </c>
      <c r="AN12" s="15">
        <f>ROUND((data!AG12-data!$AE$10)*100/data!$AE$10, 2)</f>
        <v>-30.29</v>
      </c>
      <c r="AO12" s="15">
        <f>ROUND((data!AH12-data!$AE$10)*100/data!$AE$10, 2)</f>
        <v>10.84</v>
      </c>
    </row>
    <row r="13" spans="1:4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18"/>
      <c r="AK14" s="18"/>
      <c r="AL14" s="18"/>
      <c r="AM14" s="18"/>
      <c r="AN14" s="18"/>
      <c r="AO14" s="18"/>
    </row>
    <row r="15" spans="1:4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18"/>
      <c r="AK15" s="18"/>
      <c r="AL15" s="18"/>
      <c r="AM15" s="18"/>
      <c r="AN15" s="18"/>
      <c r="AO15" s="18"/>
    </row>
    <row r="16" spans="1:4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18"/>
      <c r="AK16" s="18"/>
      <c r="AL16" s="18"/>
      <c r="AM16" s="18"/>
      <c r="AN16" s="18"/>
      <c r="AO16" s="18"/>
    </row>
    <row r="17" spans="1:4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18"/>
      <c r="AK17" s="18"/>
      <c r="AL17" s="18"/>
      <c r="AM17" s="18"/>
      <c r="AN17" s="18"/>
      <c r="AO17" s="18"/>
    </row>
    <row r="18" spans="1:4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8"/>
      <c r="AK18" s="18"/>
      <c r="AL18" s="18"/>
      <c r="AM18" s="18"/>
      <c r="AN18" s="18"/>
      <c r="AO18" s="18"/>
    </row>
    <row r="19" spans="1:4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8"/>
      <c r="AK19" s="18"/>
      <c r="AL19" s="18"/>
      <c r="AM19" s="18"/>
      <c r="AN19" s="18"/>
      <c r="AO19" s="18"/>
    </row>
    <row r="20" spans="1:4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8"/>
      <c r="AK20" s="18"/>
      <c r="AL20" s="18"/>
      <c r="AM20" s="18"/>
      <c r="AN20" s="18"/>
      <c r="AO20" s="18"/>
    </row>
    <row r="21" spans="1:4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8"/>
      <c r="AK21" s="18"/>
      <c r="AL21" s="18"/>
      <c r="AM21" s="18"/>
      <c r="AN21" s="18"/>
      <c r="AO21" s="18"/>
    </row>
    <row r="22" spans="1:4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8"/>
      <c r="AK22" s="18"/>
      <c r="AL22" s="18"/>
      <c r="AM22" s="18"/>
      <c r="AN22" s="18"/>
      <c r="AO22" s="18"/>
    </row>
    <row r="23" spans="1:4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18"/>
      <c r="AK23" s="18"/>
      <c r="AL23" s="18"/>
      <c r="AM23" s="18"/>
      <c r="AN23" s="18"/>
      <c r="AO23" s="18"/>
    </row>
    <row r="24" spans="1:4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18"/>
      <c r="AK24" s="18"/>
      <c r="AL24" s="18"/>
      <c r="AM24" s="18"/>
      <c r="AN24" s="18"/>
      <c r="AO24" s="18"/>
    </row>
    <row r="25" spans="1:4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18"/>
      <c r="AK25" s="18"/>
      <c r="AL25" s="18"/>
      <c r="AM25" s="18"/>
      <c r="AN25" s="18"/>
      <c r="AO25" s="18"/>
    </row>
    <row r="26" spans="1:4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18"/>
      <c r="AK26" s="18"/>
      <c r="AL26" s="18"/>
      <c r="AM26" s="18"/>
      <c r="AN26" s="18"/>
      <c r="AO26" s="18"/>
    </row>
    <row r="27" spans="1:4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8"/>
      <c r="AK27" s="18"/>
      <c r="AL27" s="18"/>
      <c r="AM27" s="18"/>
      <c r="AN27" s="18"/>
      <c r="AO27" s="18"/>
    </row>
    <row r="28" spans="1:4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18"/>
      <c r="AK28" s="18"/>
      <c r="AL28" s="18"/>
      <c r="AM28" s="18"/>
      <c r="AN28" s="18"/>
      <c r="AO28" s="18"/>
    </row>
    <row r="30" spans="1:41" x14ac:dyDescent="0.2">
      <c r="A30" s="33" t="s">
        <v>12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</row>
    <row r="32" spans="1:41" x14ac:dyDescent="0.2">
      <c r="A32" s="36" t="s">
        <v>10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O32" s="34" t="s">
        <v>11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C32" s="34" t="s">
        <v>15</v>
      </c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4" spans="1:43" x14ac:dyDescent="0.2">
      <c r="A34" s="35" t="s">
        <v>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 t="s">
        <v>0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C34" s="35" t="s">
        <v>0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3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  <c r="AD35" t="s">
        <v>3</v>
      </c>
      <c r="AG35" t="s">
        <v>2</v>
      </c>
      <c r="AK35" t="s">
        <v>3</v>
      </c>
      <c r="AN35" t="s">
        <v>6</v>
      </c>
    </row>
    <row r="36" spans="1:43" x14ac:dyDescent="0.2">
      <c r="B36" s="1"/>
      <c r="C36" s="31" t="s">
        <v>5</v>
      </c>
      <c r="D36" s="31"/>
      <c r="E36" s="31"/>
      <c r="F36" s="31"/>
      <c r="I36" s="1"/>
      <c r="J36" s="31" t="s">
        <v>5</v>
      </c>
      <c r="K36" s="31"/>
      <c r="L36" s="31"/>
      <c r="M36" s="31"/>
      <c r="P36" s="1"/>
      <c r="Q36" s="31" t="s">
        <v>5</v>
      </c>
      <c r="R36" s="31"/>
      <c r="S36" s="31"/>
      <c r="T36" s="31"/>
      <c r="W36" s="1"/>
      <c r="X36" s="31" t="s">
        <v>5</v>
      </c>
      <c r="Y36" s="31"/>
      <c r="Z36" s="31"/>
      <c r="AA36" s="31"/>
      <c r="AD36" s="1"/>
      <c r="AE36" s="31" t="s">
        <v>5</v>
      </c>
      <c r="AF36" s="31"/>
      <c r="AG36" s="31"/>
      <c r="AH36" s="31"/>
      <c r="AK36" s="1"/>
      <c r="AL36" s="31" t="s">
        <v>5</v>
      </c>
      <c r="AM36" s="31"/>
      <c r="AN36" s="31"/>
      <c r="AO36" s="31"/>
    </row>
    <row r="37" spans="1:43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  <c r="AE37" s="2">
        <v>0</v>
      </c>
      <c r="AF37" s="2">
        <v>30</v>
      </c>
      <c r="AG37" s="2">
        <v>50</v>
      </c>
      <c r="AH37" s="2">
        <v>70</v>
      </c>
      <c r="AL37" s="2">
        <v>0</v>
      </c>
      <c r="AM37" s="2">
        <v>30</v>
      </c>
      <c r="AN37" s="2">
        <v>50</v>
      </c>
      <c r="AO37" s="2">
        <v>70</v>
      </c>
    </row>
    <row r="38" spans="1:43" x14ac:dyDescent="0.2">
      <c r="A38" s="32" t="s">
        <v>4</v>
      </c>
      <c r="B38" s="7" t="s">
        <v>19</v>
      </c>
      <c r="C38" s="3">
        <f>AVERAGE(data!C38:C38) - AVERAGE(data!$C$30:$C$30)</f>
        <v>0</v>
      </c>
      <c r="D38" s="3">
        <f>AVERAGE(data!D38:D38) - AVERAGE(data!$C$30:$C$30)</f>
        <v>0</v>
      </c>
      <c r="E38" s="3">
        <f>AVERAGE(data!E38:E38) - AVERAGE(data!$C$30:$C$30)</f>
        <v>0</v>
      </c>
      <c r="F38" s="3">
        <f>AVERAGE(data!F38:F38) - AVERAGE(data!$C$30:$C$30)</f>
        <v>96</v>
      </c>
      <c r="H38" s="32" t="s">
        <v>4</v>
      </c>
      <c r="I38" s="7" t="s">
        <v>19</v>
      </c>
      <c r="J38" s="3">
        <f>AVERAGE(data!J38:J38) - AVERAGE(data!$C$30:$C$30)</f>
        <v>0</v>
      </c>
      <c r="K38" s="3">
        <f>AVERAGE(data!K38:K38) - AVERAGE(data!$C$30:$C$30)</f>
        <v>0</v>
      </c>
      <c r="L38" s="3">
        <f>AVERAGE(data!L38:L38) - AVERAGE(data!$C$30:$C$30)</f>
        <v>0</v>
      </c>
      <c r="M38" s="3">
        <f>AVERAGE(data!M38:M38) - AVERAGE(data!$C$30:$C$30)</f>
        <v>96</v>
      </c>
      <c r="O38" s="32" t="s">
        <v>4</v>
      </c>
      <c r="P38" s="7" t="s">
        <v>19</v>
      </c>
      <c r="Q38" s="3">
        <f xml:space="preserve"> ROUND(AVERAGE(data!Q38:Q38) *100/AVERAGE(data!$Q$30:$Q$30) - 100,2)</f>
        <v>0</v>
      </c>
      <c r="R38" s="3">
        <f xml:space="preserve"> ROUND(AVERAGE(data!R38:R38) *100/AVERAGE(data!$Q$30:$Q$30) - 100,2)</f>
        <v>0</v>
      </c>
      <c r="S38" s="3">
        <f xml:space="preserve"> ROUND(AVERAGE(data!S38:S38) *100/AVERAGE(data!$Q$30:$Q$30) - 100,2)</f>
        <v>0</v>
      </c>
      <c r="T38" s="3">
        <f xml:space="preserve"> ROUND(AVERAGE(data!T38:T38) *100/AVERAGE(data!$Q$30:$Q$30) - 100,2)</f>
        <v>-1.52</v>
      </c>
      <c r="V38" s="32" t="s">
        <v>4</v>
      </c>
      <c r="W38" s="7" t="s">
        <v>19</v>
      </c>
      <c r="X38" s="3">
        <f xml:space="preserve"> ROUND(AVERAGE(data!X38:X38) *100/AVERAGE(data!$Q$30:$Q$30) - 100,2)</f>
        <v>0</v>
      </c>
      <c r="Y38" s="3">
        <f xml:space="preserve"> ROUND(AVERAGE(data!Y38:Y38) *100/AVERAGE(data!$Q$30:$Q$30) - 100,2)</f>
        <v>0</v>
      </c>
      <c r="Z38" s="3">
        <f xml:space="preserve"> ROUND(AVERAGE(data!Z38:Z38) *100/AVERAGE(data!$Q$30:$Q$30) - 100,2)</f>
        <v>0</v>
      </c>
      <c r="AA38" s="3">
        <f xml:space="preserve"> ROUND(AVERAGE(data!AA38:AA38) *100/AVERAGE(data!$Q$30:$Q$30) - 100,2)</f>
        <v>-1.52</v>
      </c>
      <c r="AC38" s="32" t="s">
        <v>4</v>
      </c>
      <c r="AD38" s="7" t="s">
        <v>19</v>
      </c>
      <c r="AE38" s="15">
        <f>ROUND((data!AE38-data!$AE$30)*100/data!$AE$30, 2)</f>
        <v>0</v>
      </c>
      <c r="AF38" s="15">
        <f>ROUND((data!AF38-data!$AE$30)*100/data!$AE$30, 2)</f>
        <v>0</v>
      </c>
      <c r="AG38" s="15">
        <f>ROUND((data!AG38-data!$AE$30)*100/data!$AE$30, 2)</f>
        <v>0</v>
      </c>
      <c r="AH38" s="15">
        <f>ROUND((data!AH38-data!$AE$30)*100/data!$AE$30, 2)</f>
        <v>38.69</v>
      </c>
      <c r="AJ38" s="32" t="s">
        <v>4</v>
      </c>
      <c r="AK38" s="7" t="s">
        <v>19</v>
      </c>
      <c r="AL38" s="15">
        <f>ROUND((data!AL38-data!$AE$30)*100/data!$AE$30, 2)</f>
        <v>0.09</v>
      </c>
      <c r="AM38" s="15">
        <f>ROUND((data!AM38-data!$AE$30)*100/data!$AE$30, 2)</f>
        <v>0.09</v>
      </c>
      <c r="AN38" s="15">
        <f>ROUND((data!AN38-data!$AE$30)*100/data!$AE$30, 2)</f>
        <v>0.09</v>
      </c>
      <c r="AO38" s="15">
        <f>ROUND((data!AO38-data!$AE$30)*100/data!$AE$30, 2)</f>
        <v>38.94</v>
      </c>
    </row>
    <row r="39" spans="1:43" x14ac:dyDescent="0.2">
      <c r="A39" s="32"/>
      <c r="B39" s="7" t="s">
        <v>17</v>
      </c>
      <c r="C39" s="3">
        <f>AVERAGE(data!C39:C39) - AVERAGE(data!$C$30:$C$30)</f>
        <v>0</v>
      </c>
      <c r="D39" s="3">
        <f>AVERAGE(data!D39:D39) - AVERAGE(data!$C$30:$C$30)</f>
        <v>93</v>
      </c>
      <c r="E39" s="3">
        <f>AVERAGE(data!E39:E39) - AVERAGE(data!$C$30:$C$30)</f>
        <v>95</v>
      </c>
      <c r="F39" s="3">
        <f>AVERAGE(data!F39:F39) - AVERAGE(data!$C$30:$C$30)</f>
        <v>96</v>
      </c>
      <c r="H39" s="32"/>
      <c r="I39" s="7" t="s">
        <v>17</v>
      </c>
      <c r="J39" s="3">
        <f>AVERAGE(data!J39:J39) - AVERAGE(data!$C$30:$C$30)</f>
        <v>0</v>
      </c>
      <c r="K39" s="3">
        <f>AVERAGE(data!K39:K39) - AVERAGE(data!$C$30:$C$30)</f>
        <v>93</v>
      </c>
      <c r="L39" s="3">
        <f>AVERAGE(data!L39:L39) - AVERAGE(data!$C$30:$C$30)</f>
        <v>95</v>
      </c>
      <c r="M39" s="3">
        <f>AVERAGE(data!M39:M39) - AVERAGE(data!$C$30:$C$30)</f>
        <v>96</v>
      </c>
      <c r="O39" s="32"/>
      <c r="P39" s="7" t="s">
        <v>17</v>
      </c>
      <c r="Q39" s="3">
        <f xml:space="preserve"> ROUND(AVERAGE(data!Q39:Q39) *100/AVERAGE(data!$Q$30:$Q$30) - 100,2)</f>
        <v>0</v>
      </c>
      <c r="R39" s="3">
        <f xml:space="preserve"> ROUND(AVERAGE(data!R39:R39) *100/AVERAGE(data!$Q$30:$Q$30) - 100,2)</f>
        <v>-55.51</v>
      </c>
      <c r="S39" s="3">
        <f xml:space="preserve"> ROUND(AVERAGE(data!S39:S39) *100/AVERAGE(data!$Q$30:$Q$30) - 100,2)</f>
        <v>-39.32</v>
      </c>
      <c r="T39" s="3">
        <f xml:space="preserve"> ROUND(AVERAGE(data!T39:T39) *100/AVERAGE(data!$Q$30:$Q$30) - 100,2)</f>
        <v>-1.52</v>
      </c>
      <c r="V39" s="32"/>
      <c r="W39" s="7" t="s">
        <v>17</v>
      </c>
      <c r="X39" s="3">
        <f xml:space="preserve"> ROUND(AVERAGE(data!X39:X39) *100/AVERAGE(data!$Q$30:$Q$30) - 100,2)</f>
        <v>0</v>
      </c>
      <c r="Y39" s="3">
        <f xml:space="preserve"> ROUND(AVERAGE(data!Y39:Y39) *100/AVERAGE(data!$Q$30:$Q$30) - 100,2)</f>
        <v>-55.51</v>
      </c>
      <c r="Z39" s="3">
        <f xml:space="preserve"> ROUND(AVERAGE(data!Z39:Z39) *100/AVERAGE(data!$Q$30:$Q$30) - 100,2)</f>
        <v>-39.32</v>
      </c>
      <c r="AA39" s="3">
        <f xml:space="preserve"> ROUND(AVERAGE(data!AA39:AA39) *100/AVERAGE(data!$Q$30:$Q$30) - 100,2)</f>
        <v>-1.52</v>
      </c>
      <c r="AC39" s="32"/>
      <c r="AD39" s="7" t="s">
        <v>17</v>
      </c>
      <c r="AE39" s="15">
        <f>ROUND((data!AE39-data!$AE$30)*100/data!$AE$30, 2)</f>
        <v>-56.06</v>
      </c>
      <c r="AF39" s="15">
        <f>ROUND((data!AF39-data!$AE$30)*100/data!$AE$30, 2)</f>
        <v>-42.78</v>
      </c>
      <c r="AG39" s="15">
        <f>ROUND((data!AG39-data!$AE$30)*100/data!$AE$30, 2)</f>
        <v>-17.940000000000001</v>
      </c>
      <c r="AH39" s="15">
        <f>ROUND((data!AH39-data!$AE$30)*100/data!$AE$30, 2)</f>
        <v>37.25</v>
      </c>
      <c r="AJ39" s="32"/>
      <c r="AK39" s="7" t="s">
        <v>17</v>
      </c>
      <c r="AL39" s="15">
        <f>ROUND((data!AL39-data!$AE$30)*100/data!$AE$30, 2)</f>
        <v>-55.97</v>
      </c>
      <c r="AM39" s="15">
        <f>ROUND((data!AM39-data!$AE$30)*100/data!$AE$30, 2)</f>
        <v>-42.63</v>
      </c>
      <c r="AN39" s="15">
        <f>ROUND((data!AN39-data!$AE$30)*100/data!$AE$30, 2)</f>
        <v>-17.77</v>
      </c>
      <c r="AO39" s="15">
        <f>ROUND((data!AO39-data!$AE$30)*100/data!$AE$30, 2)</f>
        <v>37.49</v>
      </c>
    </row>
    <row r="40" spans="1:43" x14ac:dyDescent="0.2">
      <c r="A40" s="32"/>
      <c r="B40" s="5" t="s">
        <v>18</v>
      </c>
      <c r="C40" s="3">
        <f>AVERAGE(data!C40:C40) - AVERAGE(data!$C$30:$C$30)</f>
        <v>94</v>
      </c>
      <c r="D40" s="3">
        <f>AVERAGE(data!D40:D40) - AVERAGE(data!$C$30:$C$30)</f>
        <v>95</v>
      </c>
      <c r="E40" s="3">
        <f>AVERAGE(data!E40:E40) - AVERAGE(data!$C$30:$C$30)</f>
        <v>96</v>
      </c>
      <c r="F40" s="3">
        <f>AVERAGE(data!F40:F40) - AVERAGE(data!$C$30:$C$30)</f>
        <v>98</v>
      </c>
      <c r="H40" s="32"/>
      <c r="I40" s="5" t="s">
        <v>18</v>
      </c>
      <c r="J40" s="3">
        <f>AVERAGE(data!J40:J40) - AVERAGE(data!$C$30:$C$30)</f>
        <v>94</v>
      </c>
      <c r="K40" s="3">
        <f>AVERAGE(data!K40:K40) - AVERAGE(data!$C$30:$C$30)</f>
        <v>95</v>
      </c>
      <c r="L40" s="3">
        <f>AVERAGE(data!L40:L40) - AVERAGE(data!$C$30:$C$30)</f>
        <v>96</v>
      </c>
      <c r="M40" s="3">
        <f>AVERAGE(data!M40:M40) - AVERAGE(data!$C$30:$C$30)</f>
        <v>97</v>
      </c>
      <c r="O40" s="32"/>
      <c r="P40" s="5" t="s">
        <v>18</v>
      </c>
      <c r="Q40" s="3">
        <f xml:space="preserve"> ROUND(AVERAGE(data!Q40:Q40) *100/AVERAGE(data!$Q$30:$Q$30) - 100,2)</f>
        <v>-68.55</v>
      </c>
      <c r="R40" s="3">
        <f xml:space="preserve"> ROUND(AVERAGE(data!R40:R40) *100/AVERAGE(data!$Q$30:$Q$30) - 100,2)</f>
        <v>-56.4</v>
      </c>
      <c r="S40" s="3">
        <f xml:space="preserve"> ROUND(AVERAGE(data!S40:S40) *100/AVERAGE(data!$Q$30:$Q$30) - 100,2)</f>
        <v>-40.200000000000003</v>
      </c>
      <c r="T40" s="3">
        <f xml:space="preserve"> ROUND(AVERAGE(data!T40:T40) *100/AVERAGE(data!$Q$30:$Q$30) - 100,2)</f>
        <v>-2.4</v>
      </c>
      <c r="V40" s="32"/>
      <c r="W40" s="5" t="s">
        <v>18</v>
      </c>
      <c r="X40" s="3">
        <f xml:space="preserve"> ROUND(AVERAGE(data!X40:X40) *100/AVERAGE(data!$Q$30:$Q$30) - 100,2)</f>
        <v>-68.55</v>
      </c>
      <c r="Y40" s="3">
        <f xml:space="preserve"> ROUND(AVERAGE(data!Y40:Y40) *100/AVERAGE(data!$Q$30:$Q$30) - 100,2)</f>
        <v>-56.4</v>
      </c>
      <c r="Z40" s="3">
        <f xml:space="preserve"> ROUND(AVERAGE(data!Z40:Z40) *100/AVERAGE(data!$Q$30:$Q$30) - 100,2)</f>
        <v>-40.200000000000003</v>
      </c>
      <c r="AA40" s="3">
        <f xml:space="preserve"> ROUND(AVERAGE(data!AA40:AA40) *100/AVERAGE(data!$Q$30:$Q$30) - 100,2)</f>
        <v>-2.4</v>
      </c>
      <c r="AC40" s="32"/>
      <c r="AD40" s="5" t="s">
        <v>18</v>
      </c>
      <c r="AE40" s="15">
        <f>ROUND((data!AE40-data!$AE$30)*100/data!$AE$30, 2)</f>
        <v>-63.16</v>
      </c>
      <c r="AF40" s="15">
        <f>ROUND((data!AF40-data!$AE$30)*100/data!$AE$30, 2)</f>
        <v>-44.05</v>
      </c>
      <c r="AG40" s="15">
        <f>ROUND((data!AG40-data!$AE$30)*100/data!$AE$30, 2)</f>
        <v>-19.190000000000001</v>
      </c>
      <c r="AH40" s="15">
        <f>ROUND((data!AH40-data!$AE$30)*100/data!$AE$30, 2)</f>
        <v>36</v>
      </c>
      <c r="AJ40" s="32"/>
      <c r="AK40" s="5" t="s">
        <v>18</v>
      </c>
      <c r="AL40" s="15">
        <f>ROUND((data!AL40-data!$AE$30)*100/data!$AE$30, 2)</f>
        <v>-63.16</v>
      </c>
      <c r="AM40" s="15">
        <f>ROUND((data!AM40-data!$AE$30)*100/data!$AE$30, 2)</f>
        <v>-44.05</v>
      </c>
      <c r="AN40" s="15">
        <f>ROUND((data!AN40-data!$AE$30)*100/data!$AE$30, 2)</f>
        <v>-19.190000000000001</v>
      </c>
      <c r="AO40" s="15">
        <f>ROUND((data!AO40-data!$AE$30)*100/data!$AE$30, 2)</f>
        <v>36.08</v>
      </c>
    </row>
    <row r="42" spans="1:43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8" spans="1:43" x14ac:dyDescent="0.2">
      <c r="A58" s="33" t="s">
        <v>13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</row>
    <row r="60" spans="1:43" x14ac:dyDescent="0.2">
      <c r="A60" s="36" t="s">
        <v>10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O60" s="34" t="s">
        <v>11</v>
      </c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2" spans="1:43" x14ac:dyDescent="0.2">
      <c r="A62" s="35" t="s">
        <v>0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O62" s="35" t="s">
        <v>0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43" x14ac:dyDescent="0.2">
      <c r="B63" t="s">
        <v>3</v>
      </c>
      <c r="E63" t="s">
        <v>2</v>
      </c>
      <c r="I63" t="s">
        <v>3</v>
      </c>
      <c r="L63" t="s">
        <v>6</v>
      </c>
      <c r="P63" t="s">
        <v>3</v>
      </c>
      <c r="S63" t="s">
        <v>2</v>
      </c>
      <c r="W63" t="s">
        <v>3</v>
      </c>
      <c r="Z63" t="s">
        <v>6</v>
      </c>
    </row>
    <row r="64" spans="1:43" x14ac:dyDescent="0.2">
      <c r="B64" s="1"/>
      <c r="C64" s="31" t="s">
        <v>5</v>
      </c>
      <c r="D64" s="31"/>
      <c r="E64" s="31"/>
      <c r="F64" s="31"/>
      <c r="I64" s="1"/>
      <c r="J64" s="31" t="s">
        <v>5</v>
      </c>
      <c r="K64" s="31"/>
      <c r="L64" s="31"/>
      <c r="M64" s="31"/>
      <c r="P64" s="1"/>
      <c r="Q64" s="31" t="s">
        <v>5</v>
      </c>
      <c r="R64" s="31"/>
      <c r="S64" s="31"/>
      <c r="T64" s="31"/>
      <c r="W64" s="1"/>
      <c r="X64" s="31" t="s">
        <v>5</v>
      </c>
      <c r="Y64" s="31"/>
      <c r="Z64" s="31"/>
      <c r="AA64" s="31"/>
    </row>
    <row r="65" spans="1:30" x14ac:dyDescent="0.2">
      <c r="C65" s="2">
        <v>0</v>
      </c>
      <c r="D65" s="2">
        <v>30</v>
      </c>
      <c r="E65" s="2">
        <v>50</v>
      </c>
      <c r="F65" s="2">
        <v>70</v>
      </c>
      <c r="J65" s="2">
        <v>0</v>
      </c>
      <c r="K65" s="2">
        <v>30</v>
      </c>
      <c r="L65" s="2">
        <v>50</v>
      </c>
      <c r="M65" s="2">
        <v>70</v>
      </c>
      <c r="Q65" s="2">
        <v>0</v>
      </c>
      <c r="R65" s="2">
        <v>30</v>
      </c>
      <c r="S65" s="2">
        <v>50</v>
      </c>
      <c r="T65" s="2">
        <v>70</v>
      </c>
      <c r="X65" s="2">
        <v>0</v>
      </c>
      <c r="Y65" s="2">
        <v>30</v>
      </c>
      <c r="Z65" s="2">
        <v>50</v>
      </c>
      <c r="AA65" s="2">
        <v>70</v>
      </c>
    </row>
    <row r="66" spans="1:30" x14ac:dyDescent="0.2">
      <c r="A66" s="32" t="s">
        <v>4</v>
      </c>
      <c r="B66" s="7" t="s">
        <v>19</v>
      </c>
      <c r="C66" s="3">
        <v>0</v>
      </c>
      <c r="D66" s="3">
        <v>22</v>
      </c>
      <c r="E66" s="3">
        <v>23</v>
      </c>
      <c r="F66" s="3">
        <v>25</v>
      </c>
      <c r="H66" s="32" t="s">
        <v>4</v>
      </c>
      <c r="I66" s="7" t="s">
        <v>19</v>
      </c>
      <c r="J66" s="3">
        <v>0</v>
      </c>
      <c r="K66" s="3">
        <v>22</v>
      </c>
      <c r="L66" s="3">
        <v>24</v>
      </c>
      <c r="M66" s="3">
        <v>25</v>
      </c>
      <c r="O66" s="32" t="s">
        <v>4</v>
      </c>
      <c r="P66" s="7" t="s">
        <v>19</v>
      </c>
      <c r="Q66" s="3">
        <v>0</v>
      </c>
      <c r="R66" s="3">
        <v>3.97</v>
      </c>
      <c r="S66" s="3">
        <v>7.65</v>
      </c>
      <c r="T66" s="3">
        <v>11.34</v>
      </c>
      <c r="V66" s="32" t="s">
        <v>4</v>
      </c>
      <c r="W66" s="7" t="s">
        <v>19</v>
      </c>
      <c r="X66" s="3">
        <v>0</v>
      </c>
      <c r="Y66" s="3">
        <v>3.97</v>
      </c>
      <c r="Z66" s="3">
        <v>7.65</v>
      </c>
      <c r="AA66" s="3">
        <v>11.34</v>
      </c>
    </row>
    <row r="67" spans="1:30" x14ac:dyDescent="0.2">
      <c r="A67" s="32"/>
      <c r="B67" s="7" t="s">
        <v>17</v>
      </c>
      <c r="C67" s="3">
        <v>76</v>
      </c>
      <c r="D67" s="3">
        <v>76</v>
      </c>
      <c r="E67" s="3">
        <v>76</v>
      </c>
      <c r="F67" s="3">
        <v>76</v>
      </c>
      <c r="H67" s="32"/>
      <c r="I67" s="7" t="s">
        <v>17</v>
      </c>
      <c r="J67" s="3">
        <v>76</v>
      </c>
      <c r="K67" s="3">
        <v>76</v>
      </c>
      <c r="L67" s="3">
        <v>76</v>
      </c>
      <c r="M67" s="3">
        <v>76</v>
      </c>
      <c r="O67" s="32"/>
      <c r="P67" s="7" t="s">
        <v>17</v>
      </c>
      <c r="Q67" s="3">
        <v>-58.04</v>
      </c>
      <c r="R67" s="3">
        <v>-41.98</v>
      </c>
      <c r="S67" s="3">
        <v>-19.170000000000002</v>
      </c>
      <c r="T67" s="3">
        <v>3.63</v>
      </c>
      <c r="V67" s="32"/>
      <c r="W67" s="7" t="s">
        <v>17</v>
      </c>
      <c r="X67" s="3">
        <v>-57.8</v>
      </c>
      <c r="Y67" s="3">
        <v>-41.98</v>
      </c>
      <c r="Z67" s="3">
        <v>-19.170000000000002</v>
      </c>
      <c r="AA67" s="3">
        <v>3.63</v>
      </c>
    </row>
    <row r="68" spans="1:30" x14ac:dyDescent="0.2">
      <c r="A68" s="32"/>
      <c r="B68" s="5" t="s">
        <v>18</v>
      </c>
      <c r="C68" s="3">
        <v>76</v>
      </c>
      <c r="D68" s="3">
        <v>76</v>
      </c>
      <c r="E68" s="3">
        <v>76</v>
      </c>
      <c r="F68" s="3">
        <v>76</v>
      </c>
      <c r="H68" s="32"/>
      <c r="I68" s="5" t="s">
        <v>18</v>
      </c>
      <c r="J68" s="3">
        <v>76</v>
      </c>
      <c r="K68" s="3">
        <v>76</v>
      </c>
      <c r="L68" s="3">
        <v>76</v>
      </c>
      <c r="M68" s="3">
        <v>76</v>
      </c>
      <c r="O68" s="32"/>
      <c r="P68" s="5" t="s">
        <v>18</v>
      </c>
      <c r="Q68" s="3">
        <v>-58.1</v>
      </c>
      <c r="R68" s="3">
        <v>-41.98</v>
      </c>
      <c r="S68" s="3">
        <v>-19.170000000000002</v>
      </c>
      <c r="T68" s="3">
        <v>3.63</v>
      </c>
      <c r="V68" s="32"/>
      <c r="W68" s="5" t="s">
        <v>18</v>
      </c>
      <c r="X68" s="3">
        <v>-57.85</v>
      </c>
      <c r="Y68" s="3">
        <v>-41.98</v>
      </c>
      <c r="Z68" s="3">
        <v>-19.170000000000002</v>
      </c>
      <c r="AA68" s="3">
        <v>3.63</v>
      </c>
    </row>
    <row r="70" spans="1:30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1:4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1:4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1:4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1:4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1:41" x14ac:dyDescent="0.2">
      <c r="A85" s="33" t="s">
        <v>13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</row>
    <row r="87" spans="1:41" x14ac:dyDescent="0.2">
      <c r="A87" s="36" t="s">
        <v>10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O87" s="34" t="s">
        <v>11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9" spans="1:41" x14ac:dyDescent="0.2">
      <c r="A89" s="35" t="s">
        <v>0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O89" s="35" t="s">
        <v>0</v>
      </c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41" x14ac:dyDescent="0.2">
      <c r="B90" t="s">
        <v>3</v>
      </c>
      <c r="E90" t="s">
        <v>2</v>
      </c>
      <c r="I90" t="s">
        <v>3</v>
      </c>
      <c r="L90" t="s">
        <v>6</v>
      </c>
      <c r="P90" t="s">
        <v>3</v>
      </c>
      <c r="S90" t="s">
        <v>2</v>
      </c>
      <c r="W90" t="s">
        <v>3</v>
      </c>
      <c r="Z90" t="s">
        <v>6</v>
      </c>
    </row>
    <row r="91" spans="1:41" x14ac:dyDescent="0.2">
      <c r="B91" s="1"/>
      <c r="C91" s="31" t="s">
        <v>5</v>
      </c>
      <c r="D91" s="31"/>
      <c r="E91" s="31"/>
      <c r="F91" s="31"/>
      <c r="I91" s="1"/>
      <c r="J91" s="31" t="s">
        <v>5</v>
      </c>
      <c r="K91" s="31"/>
      <c r="L91" s="31"/>
      <c r="M91" s="31"/>
      <c r="P91" s="1"/>
      <c r="Q91" s="31" t="s">
        <v>5</v>
      </c>
      <c r="R91" s="31"/>
      <c r="S91" s="31"/>
      <c r="T91" s="31"/>
      <c r="W91" s="1"/>
      <c r="X91" s="31" t="s">
        <v>5</v>
      </c>
      <c r="Y91" s="31"/>
      <c r="Z91" s="31"/>
      <c r="AA91" s="31"/>
    </row>
    <row r="92" spans="1:41" x14ac:dyDescent="0.2">
      <c r="C92" s="2">
        <v>0</v>
      </c>
      <c r="D92" s="2">
        <v>30</v>
      </c>
      <c r="E92" s="2">
        <v>50</v>
      </c>
      <c r="F92" s="2">
        <v>70</v>
      </c>
      <c r="J92" s="2">
        <v>0</v>
      </c>
      <c r="K92" s="2">
        <v>30</v>
      </c>
      <c r="L92" s="2">
        <v>50</v>
      </c>
      <c r="M92" s="2">
        <v>70</v>
      </c>
      <c r="Q92" s="2">
        <v>0</v>
      </c>
      <c r="R92" s="2">
        <v>30</v>
      </c>
      <c r="S92" s="2">
        <v>50</v>
      </c>
      <c r="T92" s="2">
        <v>70</v>
      </c>
      <c r="X92" s="2">
        <v>0</v>
      </c>
      <c r="Y92" s="2">
        <v>30</v>
      </c>
      <c r="Z92" s="2">
        <v>50</v>
      </c>
      <c r="AA92" s="2">
        <v>70</v>
      </c>
    </row>
    <row r="93" spans="1:41" x14ac:dyDescent="0.2">
      <c r="A93" s="32" t="s">
        <v>4</v>
      </c>
      <c r="B93" s="7" t="s">
        <v>19</v>
      </c>
      <c r="C93" s="3">
        <f>'pairwise comparison'!C70</f>
        <v>0</v>
      </c>
      <c r="D93" s="3">
        <f>'pairwise comparison'!D70</f>
        <v>22</v>
      </c>
      <c r="E93" s="3">
        <f>'pairwise comparison'!E70</f>
        <v>23</v>
      </c>
      <c r="F93" s="3">
        <f>'pairwise comparison'!F70</f>
        <v>25</v>
      </c>
      <c r="H93" s="32" t="s">
        <v>4</v>
      </c>
      <c r="I93" s="7" t="s">
        <v>19</v>
      </c>
      <c r="J93" s="3">
        <f>'pairwise comparison'!J70</f>
        <v>0</v>
      </c>
      <c r="K93" s="3">
        <f>'pairwise comparison'!K70</f>
        <v>22</v>
      </c>
      <c r="L93" s="3">
        <f>'pairwise comparison'!L70</f>
        <v>24</v>
      </c>
      <c r="M93" s="3">
        <f>'pairwise comparison'!M70</f>
        <v>25</v>
      </c>
      <c r="O93" s="32" t="s">
        <v>4</v>
      </c>
      <c r="P93" s="7" t="s">
        <v>19</v>
      </c>
      <c r="Q93" s="3">
        <f>'pairwise comparison'!Q70</f>
        <v>0</v>
      </c>
      <c r="R93" s="3">
        <f>'pairwise comparison'!R70</f>
        <v>3.97</v>
      </c>
      <c r="S93" s="3">
        <f>'pairwise comparison'!S70</f>
        <v>7.65</v>
      </c>
      <c r="T93" s="3">
        <f>'pairwise comparison'!T70</f>
        <v>11.34</v>
      </c>
      <c r="V93" s="32" t="s">
        <v>4</v>
      </c>
      <c r="W93" s="7" t="s">
        <v>19</v>
      </c>
      <c r="X93" s="3">
        <f>'pairwise comparison'!X70</f>
        <v>0</v>
      </c>
      <c r="Y93" s="3">
        <f>'pairwise comparison'!Y70</f>
        <v>3.97</v>
      </c>
      <c r="Z93" s="3">
        <f>'pairwise comparison'!Z70</f>
        <v>7.65</v>
      </c>
      <c r="AA93" s="3">
        <f>'pairwise comparison'!AA70</f>
        <v>11.34</v>
      </c>
    </row>
    <row r="94" spans="1:41" x14ac:dyDescent="0.2">
      <c r="A94" s="32"/>
      <c r="B94" s="7" t="s">
        <v>17</v>
      </c>
      <c r="C94" s="3">
        <f>'pairwise comparison'!C71</f>
        <v>76</v>
      </c>
      <c r="D94" s="3">
        <f>'pairwise comparison'!D71</f>
        <v>76</v>
      </c>
      <c r="E94" s="3">
        <f>'pairwise comparison'!E71</f>
        <v>76</v>
      </c>
      <c r="F94" s="3">
        <f>'pairwise comparison'!F71</f>
        <v>76</v>
      </c>
      <c r="H94" s="32"/>
      <c r="I94" s="7" t="s">
        <v>17</v>
      </c>
      <c r="J94" s="3">
        <f>'pairwise comparison'!J71</f>
        <v>76</v>
      </c>
      <c r="K94" s="3">
        <f>'pairwise comparison'!K71</f>
        <v>76</v>
      </c>
      <c r="L94" s="3">
        <f>'pairwise comparison'!L71</f>
        <v>76</v>
      </c>
      <c r="M94" s="3">
        <f>'pairwise comparison'!M71</f>
        <v>76</v>
      </c>
      <c r="O94" s="32"/>
      <c r="P94" s="7" t="s">
        <v>17</v>
      </c>
      <c r="Q94" s="3">
        <f>'pairwise comparison'!Q71</f>
        <v>-58.04</v>
      </c>
      <c r="R94" s="3">
        <f>'pairwise comparison'!R71</f>
        <v>-41.98</v>
      </c>
      <c r="S94" s="3">
        <f>'pairwise comparison'!S71</f>
        <v>-19.170000000000002</v>
      </c>
      <c r="T94" s="3">
        <f>'pairwise comparison'!T71</f>
        <v>3.63</v>
      </c>
      <c r="V94" s="32"/>
      <c r="W94" s="7" t="s">
        <v>17</v>
      </c>
      <c r="X94" s="3">
        <f>'pairwise comparison'!X71</f>
        <v>-57.8</v>
      </c>
      <c r="Y94" s="3">
        <f>'pairwise comparison'!Y71</f>
        <v>-41.98</v>
      </c>
      <c r="Z94" s="3">
        <f>'pairwise comparison'!Z71</f>
        <v>-19.170000000000002</v>
      </c>
      <c r="AA94" s="3">
        <f>'pairwise comparison'!AA71</f>
        <v>3.63</v>
      </c>
    </row>
    <row r="95" spans="1:41" x14ac:dyDescent="0.2">
      <c r="A95" s="32"/>
      <c r="B95" s="5" t="s">
        <v>18</v>
      </c>
      <c r="C95" s="3">
        <f>'pairwise comparison'!C72</f>
        <v>76</v>
      </c>
      <c r="D95" s="3">
        <f>'pairwise comparison'!D72</f>
        <v>76</v>
      </c>
      <c r="E95" s="3">
        <f>'pairwise comparison'!E72</f>
        <v>76</v>
      </c>
      <c r="F95" s="3">
        <f>'pairwise comparison'!F72</f>
        <v>76</v>
      </c>
      <c r="H95" s="32"/>
      <c r="I95" s="5" t="s">
        <v>18</v>
      </c>
      <c r="J95" s="3">
        <f>'pairwise comparison'!J72</f>
        <v>76</v>
      </c>
      <c r="K95" s="3">
        <f>'pairwise comparison'!K72</f>
        <v>76</v>
      </c>
      <c r="L95" s="3">
        <f>'pairwise comparison'!L72</f>
        <v>76</v>
      </c>
      <c r="M95" s="3">
        <f>'pairwise comparison'!M72</f>
        <v>76</v>
      </c>
      <c r="O95" s="32"/>
      <c r="P95" s="5" t="s">
        <v>18</v>
      </c>
      <c r="Q95" s="3">
        <f>'pairwise comparison'!Q72</f>
        <v>-58.1</v>
      </c>
      <c r="R95" s="3">
        <f>'pairwise comparison'!R72</f>
        <v>-41.98</v>
      </c>
      <c r="S95" s="3">
        <f>'pairwise comparison'!S72</f>
        <v>-19.170000000000002</v>
      </c>
      <c r="T95" s="3">
        <f>'pairwise comparison'!T72</f>
        <v>3.63</v>
      </c>
      <c r="V95" s="32"/>
      <c r="W95" s="5" t="s">
        <v>18</v>
      </c>
      <c r="X95" s="3">
        <f>'pairwise comparison'!X72</f>
        <v>-57.85</v>
      </c>
      <c r="Y95" s="3">
        <f>'pairwise comparison'!Y72</f>
        <v>-41.98</v>
      </c>
      <c r="Z95" s="3">
        <f>'pairwise comparison'!Z72</f>
        <v>-19.170000000000002</v>
      </c>
      <c r="AA95" s="3">
        <f>'pairwise comparison'!AA72</f>
        <v>3.63</v>
      </c>
    </row>
    <row r="97" spans="1:30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1:30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1:30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1:30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1:30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1:30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spans="1:30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spans="1:30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spans="1:30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spans="1:30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spans="1:30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spans="1:30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spans="1:30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spans="1:30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spans="1:30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</sheetData>
  <mergeCells count="64">
    <mergeCell ref="A66:A68"/>
    <mergeCell ref="H66:H68"/>
    <mergeCell ref="O66:O68"/>
    <mergeCell ref="V66:V68"/>
    <mergeCell ref="A85:AO85"/>
    <mergeCell ref="A62:M62"/>
    <mergeCell ref="O62:AA62"/>
    <mergeCell ref="C64:F64"/>
    <mergeCell ref="J64:M64"/>
    <mergeCell ref="Q64:T64"/>
    <mergeCell ref="X64:AA64"/>
    <mergeCell ref="A38:A40"/>
    <mergeCell ref="H38:H40"/>
    <mergeCell ref="O38:O40"/>
    <mergeCell ref="V38:V40"/>
    <mergeCell ref="A60:M60"/>
    <mergeCell ref="O60:AA60"/>
    <mergeCell ref="A34:M34"/>
    <mergeCell ref="O34:AA34"/>
    <mergeCell ref="C36:F36"/>
    <mergeCell ref="J36:M36"/>
    <mergeCell ref="Q36:T36"/>
    <mergeCell ref="X36:AA36"/>
    <mergeCell ref="A10:A12"/>
    <mergeCell ref="H10:H12"/>
    <mergeCell ref="O10:O12"/>
    <mergeCell ref="V10:V12"/>
    <mergeCell ref="A32:M32"/>
    <mergeCell ref="O32:AA32"/>
    <mergeCell ref="A30:AO30"/>
    <mergeCell ref="C8:F8"/>
    <mergeCell ref="J8:M8"/>
    <mergeCell ref="Q8:T8"/>
    <mergeCell ref="X8:AA8"/>
    <mergeCell ref="A4:M4"/>
    <mergeCell ref="O4:AA4"/>
    <mergeCell ref="A6:M6"/>
    <mergeCell ref="O6:AA6"/>
    <mergeCell ref="AE36:AH36"/>
    <mergeCell ref="AL36:AO36"/>
    <mergeCell ref="AC38:AC40"/>
    <mergeCell ref="AJ38:AJ40"/>
    <mergeCell ref="AC4:AO4"/>
    <mergeCell ref="AC6:AO6"/>
    <mergeCell ref="AE8:AH8"/>
    <mergeCell ref="AL8:AO8"/>
    <mergeCell ref="AC10:AC12"/>
    <mergeCell ref="AJ10:AJ12"/>
    <mergeCell ref="A2:AO2"/>
    <mergeCell ref="A58:AO58"/>
    <mergeCell ref="V93:V95"/>
    <mergeCell ref="O93:O95"/>
    <mergeCell ref="H93:H95"/>
    <mergeCell ref="A93:A95"/>
    <mergeCell ref="X91:AA91"/>
    <mergeCell ref="Q91:T91"/>
    <mergeCell ref="J91:M91"/>
    <mergeCell ref="C91:F91"/>
    <mergeCell ref="O89:AA89"/>
    <mergeCell ref="A89:M89"/>
    <mergeCell ref="O87:AA87"/>
    <mergeCell ref="A87:M87"/>
    <mergeCell ref="AC32:AO32"/>
    <mergeCell ref="AC34:AO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616F-657D-D743-9D99-AA9F8F743467}">
  <dimension ref="A2:Q51"/>
  <sheetViews>
    <sheetView topLeftCell="A63" zoomScale="136" workbookViewId="0">
      <selection activeCell="S48" sqref="S48"/>
    </sheetView>
  </sheetViews>
  <sheetFormatPr baseColWidth="10" defaultRowHeight="16" x14ac:dyDescent="0.2"/>
  <cols>
    <col min="1" max="1" width="15.33203125" customWidth="1"/>
  </cols>
  <sheetData>
    <row r="2" spans="1:11" x14ac:dyDescent="0.2">
      <c r="A2" s="38" t="s">
        <v>20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4" spans="1:11" x14ac:dyDescent="0.2">
      <c r="A4" s="37" t="s">
        <v>35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6" spans="1:11" x14ac:dyDescent="0.2">
      <c r="A6" s="35" t="s">
        <v>27</v>
      </c>
      <c r="B6" s="35"/>
      <c r="C6" s="35"/>
      <c r="D6" s="35"/>
      <c r="E6" s="35"/>
      <c r="G6" s="35" t="s">
        <v>28</v>
      </c>
      <c r="H6" s="35"/>
      <c r="I6" s="35"/>
      <c r="J6" s="35"/>
      <c r="K6" s="35"/>
    </row>
    <row r="7" spans="1:11" x14ac:dyDescent="0.2">
      <c r="B7" s="38" t="s">
        <v>20</v>
      </c>
      <c r="C7" s="38"/>
      <c r="D7" s="38"/>
      <c r="E7" s="38"/>
      <c r="H7" s="38" t="s">
        <v>20</v>
      </c>
      <c r="I7" s="38"/>
      <c r="J7" s="38"/>
      <c r="K7" s="38"/>
    </row>
    <row r="8" spans="1:11" x14ac:dyDescent="0.2">
      <c r="B8" s="2" t="s">
        <v>21</v>
      </c>
      <c r="C8" s="2" t="s">
        <v>22</v>
      </c>
      <c r="D8" s="2" t="s">
        <v>23</v>
      </c>
      <c r="E8" s="2" t="s">
        <v>29</v>
      </c>
      <c r="H8" s="2" t="s">
        <v>21</v>
      </c>
      <c r="I8" s="2" t="s">
        <v>22</v>
      </c>
      <c r="J8" s="2" t="s">
        <v>23</v>
      </c>
      <c r="K8" s="2" t="s">
        <v>29</v>
      </c>
    </row>
    <row r="9" spans="1:11" x14ac:dyDescent="0.2">
      <c r="A9" s="22" t="s">
        <v>24</v>
      </c>
      <c r="B9" s="23">
        <v>28349793.807</v>
      </c>
      <c r="C9" s="23">
        <v>28571883.087000001</v>
      </c>
      <c r="D9" s="23">
        <v>28571883.087000001</v>
      </c>
      <c r="E9" s="23">
        <v>28571883.087000001</v>
      </c>
      <c r="G9" s="22" t="s">
        <v>24</v>
      </c>
      <c r="H9" s="23">
        <v>28349793.807</v>
      </c>
      <c r="I9" s="23">
        <v>28571883.087000001</v>
      </c>
      <c r="J9" s="23">
        <v>28571883.087000001</v>
      </c>
      <c r="K9" s="23">
        <v>28571883.087000001</v>
      </c>
    </row>
    <row r="10" spans="1:11" x14ac:dyDescent="0.2">
      <c r="A10" s="22" t="s">
        <v>25</v>
      </c>
      <c r="B10" s="4">
        <v>11</v>
      </c>
      <c r="C10" s="4">
        <v>11</v>
      </c>
      <c r="D10" s="4">
        <v>11</v>
      </c>
      <c r="E10" s="4">
        <v>11</v>
      </c>
      <c r="G10" s="22" t="s">
        <v>25</v>
      </c>
      <c r="H10" s="4">
        <v>11</v>
      </c>
      <c r="I10" s="4">
        <v>11</v>
      </c>
      <c r="J10" s="4">
        <v>11</v>
      </c>
      <c r="K10" s="4">
        <v>11</v>
      </c>
    </row>
    <row r="11" spans="1:11" x14ac:dyDescent="0.2">
      <c r="A11" s="22" t="s">
        <v>26</v>
      </c>
      <c r="B11" s="23">
        <v>177182</v>
      </c>
      <c r="C11" s="23">
        <v>177182</v>
      </c>
      <c r="D11" s="23">
        <v>177182</v>
      </c>
      <c r="E11" s="23">
        <v>177182</v>
      </c>
      <c r="G11" s="22" t="s">
        <v>26</v>
      </c>
      <c r="H11" s="23">
        <v>177182</v>
      </c>
      <c r="I11" s="23">
        <v>177182</v>
      </c>
      <c r="J11" s="23">
        <v>177182</v>
      </c>
      <c r="K11" s="23">
        <v>177182</v>
      </c>
    </row>
    <row r="12" spans="1:11" x14ac:dyDescent="0.2">
      <c r="B12" s="14">
        <f>100-B11*100/$B$11</f>
        <v>0</v>
      </c>
      <c r="C12" s="14">
        <f>100-C11*100/$B$11</f>
        <v>0</v>
      </c>
      <c r="D12" s="14">
        <f t="shared" ref="C12:E12" si="0">100-D11*100/$B$11</f>
        <v>0</v>
      </c>
      <c r="E12" s="14">
        <f t="shared" si="0"/>
        <v>0</v>
      </c>
    </row>
    <row r="13" spans="1:11" x14ac:dyDescent="0.2">
      <c r="A13" s="37" t="s">
        <v>34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5" spans="1:11" x14ac:dyDescent="0.2">
      <c r="A15" s="35" t="s">
        <v>27</v>
      </c>
      <c r="B15" s="35"/>
      <c r="C15" s="35"/>
      <c r="D15" s="35"/>
      <c r="E15" s="35"/>
      <c r="G15" s="35" t="s">
        <v>28</v>
      </c>
      <c r="H15" s="35"/>
      <c r="I15" s="35"/>
      <c r="J15" s="35"/>
      <c r="K15" s="35"/>
    </row>
    <row r="16" spans="1:11" x14ac:dyDescent="0.2">
      <c r="B16" s="38" t="s">
        <v>20</v>
      </c>
      <c r="C16" s="38"/>
      <c r="D16" s="38"/>
      <c r="E16" s="38"/>
      <c r="H16" s="38" t="s">
        <v>20</v>
      </c>
      <c r="I16" s="38"/>
      <c r="J16" s="38"/>
      <c r="K16" s="38"/>
    </row>
    <row r="17" spans="1:17" x14ac:dyDescent="0.2">
      <c r="B17" s="2" t="s">
        <v>21</v>
      </c>
      <c r="C17" s="2" t="s">
        <v>22</v>
      </c>
      <c r="D17" s="2" t="s">
        <v>23</v>
      </c>
      <c r="E17" s="2" t="s">
        <v>29</v>
      </c>
      <c r="H17" s="2" t="s">
        <v>21</v>
      </c>
      <c r="I17" s="2" t="s">
        <v>22</v>
      </c>
      <c r="J17" s="2" t="s">
        <v>23</v>
      </c>
      <c r="K17" s="2" t="s">
        <v>29</v>
      </c>
    </row>
    <row r="18" spans="1:17" x14ac:dyDescent="0.2">
      <c r="A18" s="22" t="s">
        <v>24</v>
      </c>
      <c r="B18" s="23">
        <v>185351539.13800001</v>
      </c>
      <c r="C18" s="23">
        <v>185501271.61899999</v>
      </c>
      <c r="D18" s="23">
        <v>185501271.61899999</v>
      </c>
      <c r="E18" s="23">
        <v>185501271.61899999</v>
      </c>
      <c r="G18" s="22" t="s">
        <v>24</v>
      </c>
      <c r="H18" s="23">
        <v>185351539.13800001</v>
      </c>
      <c r="I18" s="23">
        <v>185501271.61899999</v>
      </c>
      <c r="J18" s="23">
        <v>185501271.61899999</v>
      </c>
      <c r="K18" s="23">
        <v>185501271.61899999</v>
      </c>
    </row>
    <row r="19" spans="1:17" x14ac:dyDescent="0.2">
      <c r="A19" s="22" t="s">
        <v>25</v>
      </c>
      <c r="B19" s="4">
        <v>1</v>
      </c>
      <c r="C19" s="4">
        <v>1</v>
      </c>
      <c r="D19" s="4">
        <v>1</v>
      </c>
      <c r="E19" s="4">
        <v>1</v>
      </c>
      <c r="G19" s="22" t="s">
        <v>25</v>
      </c>
      <c r="H19" s="4">
        <v>1</v>
      </c>
      <c r="I19" s="4">
        <v>1</v>
      </c>
      <c r="J19" s="4">
        <v>1</v>
      </c>
      <c r="K19" s="4">
        <v>1</v>
      </c>
    </row>
    <row r="20" spans="1:17" x14ac:dyDescent="0.2">
      <c r="A20" s="22" t="s">
        <v>26</v>
      </c>
      <c r="B20" s="23">
        <v>1303970</v>
      </c>
      <c r="C20" s="23">
        <v>1303970</v>
      </c>
      <c r="D20" s="23">
        <v>1303970</v>
      </c>
      <c r="E20" s="23">
        <v>1303970</v>
      </c>
      <c r="G20" s="22" t="s">
        <v>26</v>
      </c>
      <c r="H20" s="23">
        <v>1303970</v>
      </c>
      <c r="I20" s="23">
        <v>1303970</v>
      </c>
      <c r="J20" s="23">
        <v>1303970</v>
      </c>
      <c r="K20" s="23">
        <v>1303970</v>
      </c>
    </row>
    <row r="22" spans="1:17" x14ac:dyDescent="0.2">
      <c r="A22" s="37" t="s">
        <v>33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4" spans="1:17" x14ac:dyDescent="0.2">
      <c r="A24" s="35" t="s">
        <v>27</v>
      </c>
      <c r="B24" s="35"/>
      <c r="C24" s="35"/>
      <c r="D24" s="35"/>
      <c r="E24" s="35"/>
      <c r="F24" s="35"/>
      <c r="G24" s="35"/>
      <c r="H24" s="35"/>
      <c r="J24" s="16" t="s">
        <v>28</v>
      </c>
      <c r="K24" s="16"/>
      <c r="L24" s="16"/>
      <c r="M24" s="16"/>
      <c r="N24" s="16"/>
      <c r="O24" s="16"/>
      <c r="P24" s="16"/>
      <c r="Q24" s="16"/>
    </row>
    <row r="25" spans="1:17" x14ac:dyDescent="0.2">
      <c r="B25" s="38" t="s">
        <v>20</v>
      </c>
      <c r="C25" s="38"/>
      <c r="D25" s="38"/>
      <c r="E25" s="38"/>
      <c r="F25" s="38"/>
      <c r="G25" s="38"/>
      <c r="H25" s="38"/>
      <c r="K25" s="38" t="s">
        <v>20</v>
      </c>
      <c r="L25" s="38"/>
      <c r="M25" s="38"/>
      <c r="N25" s="38"/>
      <c r="O25" s="38"/>
      <c r="P25" s="38"/>
      <c r="Q25" s="38"/>
    </row>
    <row r="26" spans="1:17" x14ac:dyDescent="0.2">
      <c r="B26" s="2" t="s">
        <v>21</v>
      </c>
      <c r="C26" s="2" t="s">
        <v>22</v>
      </c>
      <c r="D26" s="2" t="s">
        <v>23</v>
      </c>
      <c r="E26" s="24" t="s">
        <v>30</v>
      </c>
      <c r="F26" s="24" t="s">
        <v>31</v>
      </c>
      <c r="G26" s="24" t="s">
        <v>32</v>
      </c>
      <c r="H26" s="2" t="s">
        <v>29</v>
      </c>
      <c r="K26" s="2" t="s">
        <v>21</v>
      </c>
      <c r="L26" s="2" t="s">
        <v>22</v>
      </c>
      <c r="M26" s="2" t="s">
        <v>23</v>
      </c>
      <c r="N26" s="26" t="s">
        <v>30</v>
      </c>
      <c r="O26" s="26" t="s">
        <v>31</v>
      </c>
      <c r="P26" s="25" t="s">
        <v>32</v>
      </c>
      <c r="Q26" s="2" t="s">
        <v>29</v>
      </c>
    </row>
    <row r="27" spans="1:17" x14ac:dyDescent="0.2">
      <c r="A27" s="22" t="s">
        <v>24</v>
      </c>
      <c r="B27" s="23">
        <v>1954305126.2449999</v>
      </c>
      <c r="C27" s="23">
        <v>1956488490.8139999</v>
      </c>
      <c r="D27" s="23">
        <v>1978322136.503</v>
      </c>
      <c r="E27" s="23">
        <v>2014711545.9860001</v>
      </c>
      <c r="F27" s="23">
        <v>2075360561.79</v>
      </c>
      <c r="G27" s="23">
        <v>2136009577.595</v>
      </c>
      <c r="H27" s="23">
        <v>2196658593.3990002</v>
      </c>
      <c r="J27" s="22" t="s">
        <v>24</v>
      </c>
      <c r="K27" s="23">
        <v>1719875107.579</v>
      </c>
      <c r="L27" s="23">
        <v>1722728764.747</v>
      </c>
      <c r="M27" s="23">
        <v>1751265336.428</v>
      </c>
      <c r="N27" s="23">
        <v>1798826289.23</v>
      </c>
      <c r="O27" s="23">
        <v>1878094543.8989999</v>
      </c>
      <c r="P27" s="23">
        <v>1957362798.569</v>
      </c>
      <c r="Q27" s="23">
        <v>2036631053.2379999</v>
      </c>
    </row>
    <row r="28" spans="1:17" x14ac:dyDescent="0.2">
      <c r="A28" s="22" t="s">
        <v>25</v>
      </c>
      <c r="B28" s="4">
        <v>45</v>
      </c>
      <c r="C28" s="4">
        <v>46</v>
      </c>
      <c r="D28" s="4">
        <v>48</v>
      </c>
      <c r="E28" s="4">
        <v>51</v>
      </c>
      <c r="F28" s="4">
        <v>57</v>
      </c>
      <c r="G28" s="4">
        <v>63</v>
      </c>
      <c r="H28" s="4">
        <v>69</v>
      </c>
      <c r="J28" s="22" t="s">
        <v>25</v>
      </c>
      <c r="K28" s="4">
        <v>68</v>
      </c>
      <c r="L28" s="4">
        <v>69</v>
      </c>
      <c r="M28" s="4">
        <v>70</v>
      </c>
      <c r="N28" s="4">
        <v>72</v>
      </c>
      <c r="O28" s="4">
        <v>75</v>
      </c>
      <c r="P28" s="4">
        <v>79</v>
      </c>
      <c r="Q28" s="4">
        <v>83</v>
      </c>
    </row>
    <row r="29" spans="1:17" x14ac:dyDescent="0.2">
      <c r="A29" s="22" t="s">
        <v>26</v>
      </c>
      <c r="B29" s="23">
        <v>29709100</v>
      </c>
      <c r="C29" s="23">
        <v>29709100</v>
      </c>
      <c r="D29" s="23">
        <v>29709100</v>
      </c>
      <c r="E29" s="23">
        <v>29709100</v>
      </c>
      <c r="F29" s="23">
        <v>29709100</v>
      </c>
      <c r="G29" s="23">
        <v>29709100</v>
      </c>
      <c r="H29" s="23">
        <v>29709100</v>
      </c>
      <c r="J29" s="22" t="s">
        <v>26</v>
      </c>
      <c r="K29" s="23">
        <v>31901800</v>
      </c>
      <c r="L29" s="23">
        <v>31901800</v>
      </c>
      <c r="M29" s="23">
        <v>31901800</v>
      </c>
      <c r="N29" s="23">
        <v>31901800</v>
      </c>
      <c r="O29" s="23">
        <v>31901800</v>
      </c>
      <c r="P29" s="23">
        <v>31901800</v>
      </c>
      <c r="Q29" s="23">
        <v>31901800</v>
      </c>
    </row>
    <row r="44" spans="1:17" x14ac:dyDescent="0.2">
      <c r="A44" s="37" t="s">
        <v>43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6" spans="1:17" x14ac:dyDescent="0.2">
      <c r="A46" s="35" t="s">
        <v>27</v>
      </c>
      <c r="B46" s="35"/>
      <c r="C46" s="35"/>
      <c r="D46" s="35"/>
      <c r="E46" s="35"/>
      <c r="F46" s="35"/>
      <c r="G46" s="35"/>
      <c r="H46" s="35"/>
      <c r="J46" s="16" t="s">
        <v>28</v>
      </c>
      <c r="K46" s="16"/>
      <c r="L46" s="16"/>
      <c r="M46" s="16"/>
      <c r="N46" s="16"/>
      <c r="O46" s="16"/>
      <c r="P46" s="16"/>
      <c r="Q46" s="16"/>
    </row>
    <row r="47" spans="1:17" x14ac:dyDescent="0.2">
      <c r="B47" s="38" t="s">
        <v>20</v>
      </c>
      <c r="C47" s="38"/>
      <c r="D47" s="38"/>
      <c r="E47" s="38"/>
      <c r="F47" s="38"/>
      <c r="G47" s="38"/>
      <c r="H47" s="38"/>
      <c r="K47" s="38" t="s">
        <v>20</v>
      </c>
      <c r="L47" s="38"/>
      <c r="M47" s="38"/>
      <c r="N47" s="38"/>
      <c r="O47" s="38"/>
      <c r="P47" s="38"/>
      <c r="Q47" s="38"/>
    </row>
    <row r="48" spans="1:17" x14ac:dyDescent="0.2">
      <c r="B48" s="2" t="s">
        <v>21</v>
      </c>
      <c r="C48" s="2" t="s">
        <v>22</v>
      </c>
      <c r="D48" s="2" t="s">
        <v>23</v>
      </c>
      <c r="E48" s="24" t="s">
        <v>30</v>
      </c>
      <c r="F48" s="24" t="s">
        <v>31</v>
      </c>
      <c r="G48" s="24" t="s">
        <v>32</v>
      </c>
      <c r="H48" s="2" t="s">
        <v>29</v>
      </c>
      <c r="K48" s="2" t="s">
        <v>21</v>
      </c>
      <c r="L48" s="2" t="s">
        <v>22</v>
      </c>
      <c r="M48" s="2" t="s">
        <v>23</v>
      </c>
      <c r="N48" s="26" t="s">
        <v>30</v>
      </c>
      <c r="O48" s="26" t="s">
        <v>31</v>
      </c>
      <c r="P48" s="25" t="s">
        <v>32</v>
      </c>
      <c r="Q48" s="2" t="s">
        <v>29</v>
      </c>
    </row>
    <row r="49" spans="1:17" x14ac:dyDescent="0.2">
      <c r="A49" s="22" t="s">
        <v>24</v>
      </c>
      <c r="B49" s="23">
        <v>1936624713.8510001</v>
      </c>
      <c r="C49" s="23">
        <v>1938061365.1170001</v>
      </c>
      <c r="D49" s="23">
        <v>1951574381.21</v>
      </c>
      <c r="E49" s="23">
        <v>1971483417.1159999</v>
      </c>
      <c r="F49" s="23">
        <v>2004153868.4760001</v>
      </c>
      <c r="G49" s="23">
        <v>2036824319.8369999</v>
      </c>
      <c r="H49" s="23">
        <v>2069494771.198</v>
      </c>
      <c r="J49" s="22" t="s">
        <v>24</v>
      </c>
      <c r="K49" s="23">
        <v>1936517299.7550001</v>
      </c>
      <c r="L49" s="23">
        <v>1937956505.3280001</v>
      </c>
      <c r="M49" s="23">
        <v>1951495064.4920001</v>
      </c>
      <c r="N49" s="23">
        <v>1971420371.5799999</v>
      </c>
      <c r="O49" s="23">
        <v>2004090822.941</v>
      </c>
      <c r="P49" s="23">
        <v>2036761274.302</v>
      </c>
      <c r="Q49" s="23">
        <v>2069431725.6630001</v>
      </c>
    </row>
    <row r="50" spans="1:17" x14ac:dyDescent="0.2">
      <c r="A50" s="22" t="s">
        <v>25</v>
      </c>
      <c r="B50" s="4">
        <v>44</v>
      </c>
      <c r="C50" s="4">
        <v>44</v>
      </c>
      <c r="D50" s="4">
        <v>46</v>
      </c>
      <c r="E50" s="4">
        <v>48</v>
      </c>
      <c r="F50" s="4">
        <v>51</v>
      </c>
      <c r="G50" s="4">
        <v>53</v>
      </c>
      <c r="H50" s="4">
        <v>56</v>
      </c>
      <c r="J50" s="22" t="s">
        <v>25</v>
      </c>
      <c r="K50" s="4">
        <v>44</v>
      </c>
      <c r="L50" s="4">
        <v>44</v>
      </c>
      <c r="M50" s="4">
        <v>46</v>
      </c>
      <c r="N50" s="4">
        <v>48</v>
      </c>
      <c r="O50" s="4">
        <v>51</v>
      </c>
      <c r="P50" s="4">
        <v>53</v>
      </c>
      <c r="Q50" s="4">
        <v>56</v>
      </c>
    </row>
    <row r="51" spans="1:17" x14ac:dyDescent="0.2">
      <c r="A51" s="22" t="s">
        <v>26</v>
      </c>
      <c r="B51" s="23">
        <v>27291800</v>
      </c>
      <c r="C51" s="23">
        <v>27241100</v>
      </c>
      <c r="D51" s="23">
        <v>26733400</v>
      </c>
      <c r="E51" s="23">
        <v>26414200</v>
      </c>
      <c r="F51" s="23">
        <v>26414200</v>
      </c>
      <c r="G51" s="23">
        <v>26414200</v>
      </c>
      <c r="H51" s="23">
        <v>26414200</v>
      </c>
      <c r="J51" s="22" t="s">
        <v>26</v>
      </c>
      <c r="K51" s="23">
        <v>27300200</v>
      </c>
      <c r="L51" s="23">
        <v>27249400</v>
      </c>
      <c r="M51" s="23">
        <v>26741800</v>
      </c>
      <c r="N51" s="23">
        <v>26414200</v>
      </c>
      <c r="O51" s="23">
        <v>26414200</v>
      </c>
      <c r="P51" s="23">
        <v>26414200</v>
      </c>
      <c r="Q51" s="23">
        <v>26414200</v>
      </c>
    </row>
  </sheetData>
  <mergeCells count="19">
    <mergeCell ref="A2:K2"/>
    <mergeCell ref="B7:E7"/>
    <mergeCell ref="A6:E6"/>
    <mergeCell ref="G6:K6"/>
    <mergeCell ref="H7:K7"/>
    <mergeCell ref="A4:K4"/>
    <mergeCell ref="A24:H24"/>
    <mergeCell ref="A13:K13"/>
    <mergeCell ref="A15:E15"/>
    <mergeCell ref="G15:K15"/>
    <mergeCell ref="B16:E16"/>
    <mergeCell ref="H16:K16"/>
    <mergeCell ref="A22:Q22"/>
    <mergeCell ref="A44:Q44"/>
    <mergeCell ref="A46:H46"/>
    <mergeCell ref="B47:H47"/>
    <mergeCell ref="K47:Q47"/>
    <mergeCell ref="K25:Q25"/>
    <mergeCell ref="B25:H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A930-E841-B749-B8C1-1B59A9F02E65}">
  <dimension ref="A2:Y59"/>
  <sheetViews>
    <sheetView topLeftCell="A11" zoomScale="173" zoomScaleNormal="173" workbookViewId="0">
      <selection activeCell="X35" sqref="X35"/>
    </sheetView>
  </sheetViews>
  <sheetFormatPr baseColWidth="10" defaultRowHeight="16" x14ac:dyDescent="0.2"/>
  <sheetData>
    <row r="2" spans="1:25" x14ac:dyDescent="0.2">
      <c r="A2" s="37" t="s">
        <v>37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4" spans="1:25" x14ac:dyDescent="0.2">
      <c r="A4" s="35" t="s">
        <v>42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N4" s="35" t="s">
        <v>36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2">
      <c r="B5" s="38" t="s">
        <v>40</v>
      </c>
      <c r="C5" s="38"/>
      <c r="D5" s="38"/>
      <c r="E5" s="38"/>
      <c r="F5" s="38"/>
      <c r="G5" s="38"/>
      <c r="H5" s="38"/>
      <c r="I5" s="38"/>
      <c r="J5" s="38"/>
      <c r="K5" s="38"/>
      <c r="L5" s="38"/>
      <c r="O5" s="38" t="s">
        <v>40</v>
      </c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">
      <c r="B6" s="17">
        <v>0</v>
      </c>
      <c r="C6" s="17">
        <v>10</v>
      </c>
      <c r="D6" s="17">
        <v>20</v>
      </c>
      <c r="E6" s="17">
        <v>30</v>
      </c>
      <c r="F6" s="17">
        <v>40</v>
      </c>
      <c r="G6" s="17">
        <v>50</v>
      </c>
      <c r="H6" s="17">
        <v>60</v>
      </c>
      <c r="I6" s="17">
        <v>70</v>
      </c>
      <c r="J6" s="17">
        <v>80</v>
      </c>
      <c r="K6" s="17">
        <v>90</v>
      </c>
      <c r="L6" s="17">
        <v>100</v>
      </c>
      <c r="O6" s="17">
        <v>0</v>
      </c>
      <c r="P6" s="17">
        <v>10</v>
      </c>
      <c r="Q6" s="17">
        <v>20</v>
      </c>
      <c r="R6" s="17">
        <v>30</v>
      </c>
      <c r="S6" s="17">
        <v>40</v>
      </c>
      <c r="T6" s="17">
        <v>50</v>
      </c>
      <c r="U6" s="17">
        <v>60</v>
      </c>
      <c r="V6" s="17">
        <v>70</v>
      </c>
      <c r="W6" s="17">
        <v>80</v>
      </c>
      <c r="X6" s="17">
        <v>90</v>
      </c>
      <c r="Y6" s="17">
        <v>100</v>
      </c>
    </row>
    <row r="7" spans="1:25" x14ac:dyDescent="0.2">
      <c r="A7" s="22" t="s">
        <v>24</v>
      </c>
      <c r="B7" s="23">
        <v>185501271.61899999</v>
      </c>
      <c r="C7" s="23">
        <v>185501271.61899999</v>
      </c>
      <c r="D7" s="23">
        <v>185501271.61899999</v>
      </c>
      <c r="E7" s="23">
        <v>185501271.61899999</v>
      </c>
      <c r="F7" s="23">
        <v>185501271.61899999</v>
      </c>
      <c r="G7" s="23">
        <v>185501271.61899999</v>
      </c>
      <c r="H7" s="23">
        <v>211907878.752</v>
      </c>
      <c r="I7" s="23">
        <v>280861115.10399997</v>
      </c>
      <c r="J7" s="23">
        <v>414503970.84299999</v>
      </c>
      <c r="K7" s="23">
        <v>759077222.74399996</v>
      </c>
      <c r="L7" s="23">
        <v>5382250546.5389996</v>
      </c>
      <c r="N7" s="22" t="s">
        <v>24</v>
      </c>
      <c r="O7" s="23">
        <v>185501271.61899999</v>
      </c>
      <c r="P7" s="23">
        <v>1303970</v>
      </c>
      <c r="Q7" s="23">
        <v>185501271.61899999</v>
      </c>
      <c r="R7" s="23">
        <v>185501271.61899999</v>
      </c>
      <c r="S7" s="23">
        <v>185501271.61899999</v>
      </c>
      <c r="T7" s="23">
        <v>185501271.61899999</v>
      </c>
      <c r="U7" s="23">
        <v>211893926.31799999</v>
      </c>
      <c r="V7" s="23">
        <v>280837275.708</v>
      </c>
      <c r="W7" s="23">
        <v>414477497.66299999</v>
      </c>
      <c r="X7" s="23">
        <v>759047542.64600003</v>
      </c>
      <c r="Y7" s="23">
        <v>5263823159.5679998</v>
      </c>
    </row>
    <row r="8" spans="1:25" x14ac:dyDescent="0.2">
      <c r="A8" s="22" t="s">
        <v>25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97</v>
      </c>
      <c r="I8" s="4">
        <v>97</v>
      </c>
      <c r="J8" s="4">
        <v>98</v>
      </c>
      <c r="K8" s="4">
        <v>99</v>
      </c>
      <c r="L8" s="4">
        <v>100</v>
      </c>
      <c r="N8" s="22" t="s">
        <v>25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97</v>
      </c>
      <c r="V8" s="4">
        <v>97</v>
      </c>
      <c r="W8" s="4">
        <v>98</v>
      </c>
      <c r="X8" s="4">
        <v>99</v>
      </c>
      <c r="Y8" s="4">
        <v>98</v>
      </c>
    </row>
    <row r="9" spans="1:25" x14ac:dyDescent="0.2">
      <c r="A9" s="22" t="s">
        <v>26</v>
      </c>
      <c r="B9" s="23">
        <v>1303970</v>
      </c>
      <c r="C9" s="23">
        <v>1303970</v>
      </c>
      <c r="D9" s="23">
        <v>1303970</v>
      </c>
      <c r="E9" s="23">
        <v>1303970</v>
      </c>
      <c r="F9" s="23">
        <v>1303970</v>
      </c>
      <c r="G9" s="23">
        <v>1303970</v>
      </c>
      <c r="H9" s="23">
        <v>976141</v>
      </c>
      <c r="I9" s="23">
        <v>1284190</v>
      </c>
      <c r="J9" s="23">
        <v>1900300</v>
      </c>
      <c r="K9" s="23">
        <v>3670730</v>
      </c>
      <c r="L9" s="23">
        <v>52622700</v>
      </c>
      <c r="N9" s="22" t="s">
        <v>26</v>
      </c>
      <c r="O9" s="23">
        <v>1303970</v>
      </c>
      <c r="P9" s="23">
        <v>1303970</v>
      </c>
      <c r="Q9" s="23">
        <v>1303970</v>
      </c>
      <c r="R9" s="23">
        <v>1303970</v>
      </c>
      <c r="S9" s="23">
        <v>1303970</v>
      </c>
      <c r="T9" s="23">
        <v>1303970</v>
      </c>
      <c r="U9" s="23">
        <v>976141</v>
      </c>
      <c r="V9" s="23">
        <v>1284190</v>
      </c>
      <c r="W9" s="23">
        <v>1900300</v>
      </c>
      <c r="X9" s="23">
        <v>3670450</v>
      </c>
      <c r="Y9" s="23">
        <v>52639900</v>
      </c>
    </row>
    <row r="29" spans="1:25" x14ac:dyDescent="0.2">
      <c r="A29" s="37" t="s">
        <v>44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1" spans="1:25" x14ac:dyDescent="0.2">
      <c r="A31" s="35" t="s">
        <v>42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N31" s="35" t="s">
        <v>36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2">
      <c r="B32" s="38" t="s">
        <v>40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O32" s="38" t="s">
        <v>40</v>
      </c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x14ac:dyDescent="0.2">
      <c r="B33" s="17">
        <v>0</v>
      </c>
      <c r="C33" s="17">
        <v>10</v>
      </c>
      <c r="D33" s="17">
        <v>20</v>
      </c>
      <c r="E33" s="17">
        <v>30</v>
      </c>
      <c r="F33" s="17">
        <v>40</v>
      </c>
      <c r="G33" s="17">
        <v>50</v>
      </c>
      <c r="H33" s="17">
        <v>60</v>
      </c>
      <c r="I33" s="17">
        <v>70</v>
      </c>
      <c r="J33" s="17">
        <v>80</v>
      </c>
      <c r="K33" s="17">
        <v>90</v>
      </c>
      <c r="L33" s="17">
        <v>100</v>
      </c>
      <c r="O33" s="17">
        <v>0</v>
      </c>
      <c r="P33" s="17">
        <v>10</v>
      </c>
      <c r="Q33" s="17">
        <v>20</v>
      </c>
      <c r="R33" s="17">
        <v>30</v>
      </c>
      <c r="S33" s="17">
        <v>40</v>
      </c>
      <c r="T33" s="17">
        <v>50</v>
      </c>
      <c r="U33" s="17">
        <v>60</v>
      </c>
      <c r="V33" s="17">
        <v>70</v>
      </c>
      <c r="W33" s="17">
        <v>80</v>
      </c>
      <c r="X33" s="17">
        <v>90</v>
      </c>
      <c r="Y33" s="17">
        <v>100</v>
      </c>
    </row>
    <row r="34" spans="1:25" x14ac:dyDescent="0.2">
      <c r="A34" s="22" t="s">
        <v>24</v>
      </c>
      <c r="B34" s="23">
        <v>1978322136.503</v>
      </c>
      <c r="C34" s="23">
        <v>2070035921.5910001</v>
      </c>
      <c r="D34" s="23">
        <v>2164868900.3369999</v>
      </c>
      <c r="E34" s="23">
        <v>2360488376.7589998</v>
      </c>
      <c r="F34" s="23">
        <v>2696537714.8790002</v>
      </c>
      <c r="G34" s="23">
        <v>3061097501.6700001</v>
      </c>
      <c r="H34" s="23">
        <v>3457212537.3769999</v>
      </c>
      <c r="I34" s="23">
        <v>3887045463.2820001</v>
      </c>
      <c r="J34" s="23">
        <v>4350596279.3870001</v>
      </c>
      <c r="K34" s="23">
        <v>4847864985.6899996</v>
      </c>
      <c r="L34" s="23">
        <v>5382250546.5389996</v>
      </c>
      <c r="N34" s="22" t="s">
        <v>24</v>
      </c>
      <c r="O34" s="23">
        <v>1751265336.428</v>
      </c>
      <c r="P34" s="23">
        <v>1900971319.5020001</v>
      </c>
      <c r="Q34" s="23">
        <v>2095826784.3959999</v>
      </c>
      <c r="R34" s="23">
        <v>2359875598.6729999</v>
      </c>
      <c r="S34" s="23">
        <v>2695762442.5819998</v>
      </c>
      <c r="T34" s="23">
        <v>3053378482.382</v>
      </c>
      <c r="U34" s="23">
        <v>3342653824.171</v>
      </c>
      <c r="V34" s="23">
        <v>3187323076.3979998</v>
      </c>
      <c r="W34" s="23">
        <v>460735988.14399999</v>
      </c>
      <c r="X34" s="23">
        <v>-16730793768.299</v>
      </c>
      <c r="Y34" s="23">
        <v>-16787079196.368999</v>
      </c>
    </row>
    <row r="35" spans="1:25" x14ac:dyDescent="0.2">
      <c r="A35" s="22" t="s">
        <v>25</v>
      </c>
      <c r="B35" s="4">
        <v>48</v>
      </c>
      <c r="C35" s="4">
        <v>48</v>
      </c>
      <c r="D35" s="4">
        <v>49</v>
      </c>
      <c r="E35" s="4">
        <v>99</v>
      </c>
      <c r="F35" s="4">
        <v>100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N35" s="22" t="s">
        <v>25</v>
      </c>
      <c r="O35" s="4">
        <v>70</v>
      </c>
      <c r="P35" s="4">
        <v>77</v>
      </c>
      <c r="Q35" s="4">
        <v>86</v>
      </c>
      <c r="R35" s="4">
        <v>99</v>
      </c>
      <c r="S35" s="4">
        <v>100</v>
      </c>
      <c r="T35" s="4">
        <v>100</v>
      </c>
      <c r="U35" s="4">
        <v>100</v>
      </c>
      <c r="V35" s="4">
        <v>100</v>
      </c>
      <c r="W35" s="4">
        <v>100</v>
      </c>
      <c r="X35" s="4">
        <v>20</v>
      </c>
      <c r="Y35" s="4">
        <v>0</v>
      </c>
    </row>
    <row r="36" spans="1:25" x14ac:dyDescent="0.2">
      <c r="A36" s="22" t="s">
        <v>26</v>
      </c>
      <c r="B36" s="23">
        <v>29709100</v>
      </c>
      <c r="C36" s="23">
        <v>30176600</v>
      </c>
      <c r="D36" s="23">
        <v>30644000</v>
      </c>
      <c r="E36" s="23">
        <v>30529900</v>
      </c>
      <c r="F36" s="23">
        <v>34246900</v>
      </c>
      <c r="G36" s="23">
        <v>38169200</v>
      </c>
      <c r="H36" s="23">
        <v>41060500</v>
      </c>
      <c r="I36" s="23">
        <v>43951800</v>
      </c>
      <c r="J36" s="23">
        <v>46843000</v>
      </c>
      <c r="K36" s="23">
        <v>49734300</v>
      </c>
      <c r="L36" s="23">
        <v>52622700</v>
      </c>
      <c r="N36" s="22" t="s">
        <v>26</v>
      </c>
      <c r="O36" s="23">
        <v>31901800</v>
      </c>
      <c r="P36" s="23">
        <v>31562800</v>
      </c>
      <c r="Q36" s="23">
        <v>31123000</v>
      </c>
      <c r="R36" s="23">
        <v>30529900</v>
      </c>
      <c r="S36" s="23">
        <v>34257800</v>
      </c>
      <c r="T36" s="23">
        <v>39974400</v>
      </c>
      <c r="U36" s="23">
        <v>48549300</v>
      </c>
      <c r="V36" s="23">
        <v>61991000</v>
      </c>
      <c r="W36" s="23">
        <v>90567100</v>
      </c>
      <c r="X36" s="23">
        <v>130702000</v>
      </c>
      <c r="Y36" s="23">
        <v>125250000</v>
      </c>
    </row>
    <row r="52" spans="1:25" x14ac:dyDescent="0.2">
      <c r="A52" s="37" t="s">
        <v>38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4" spans="1:25" x14ac:dyDescent="0.2">
      <c r="A54" s="35" t="s">
        <v>27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N54" s="35" t="s">
        <v>36</v>
      </c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x14ac:dyDescent="0.2">
      <c r="B55" s="38" t="s">
        <v>40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O55" s="38" t="s">
        <v>40</v>
      </c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x14ac:dyDescent="0.2">
      <c r="B56" s="17">
        <v>0</v>
      </c>
      <c r="C56" s="17">
        <v>10</v>
      </c>
      <c r="D56" s="17">
        <v>20</v>
      </c>
      <c r="E56" s="17">
        <v>30</v>
      </c>
      <c r="F56" s="17">
        <v>40</v>
      </c>
      <c r="G56" s="17">
        <v>50</v>
      </c>
      <c r="H56" s="17">
        <v>60</v>
      </c>
      <c r="I56" s="17">
        <v>70</v>
      </c>
      <c r="J56" s="17">
        <v>80</v>
      </c>
      <c r="K56" s="17">
        <v>90</v>
      </c>
      <c r="L56" s="17">
        <v>100</v>
      </c>
      <c r="O56" s="17">
        <v>0</v>
      </c>
      <c r="P56" s="17">
        <v>10</v>
      </c>
      <c r="Q56" s="17">
        <v>20</v>
      </c>
      <c r="R56" s="17">
        <v>30</v>
      </c>
      <c r="S56" s="17">
        <v>40</v>
      </c>
      <c r="T56" s="17">
        <v>50</v>
      </c>
      <c r="U56" s="17">
        <v>60</v>
      </c>
      <c r="V56" s="17">
        <v>70</v>
      </c>
      <c r="W56" s="17">
        <v>80</v>
      </c>
      <c r="X56" s="17">
        <v>90</v>
      </c>
      <c r="Y56" s="17">
        <v>100</v>
      </c>
    </row>
    <row r="57" spans="1:25" x14ac:dyDescent="0.2">
      <c r="A57" s="22" t="s">
        <v>24</v>
      </c>
      <c r="B57" s="23">
        <v>1951574381.21</v>
      </c>
      <c r="C57" s="23">
        <v>2060102941.3269999</v>
      </c>
      <c r="D57" s="23">
        <v>2164698764.9239998</v>
      </c>
      <c r="E57" s="23">
        <v>2269666525.8979998</v>
      </c>
      <c r="F57" s="23">
        <v>2419381275.3520002</v>
      </c>
      <c r="G57" s="23">
        <v>2654861849.7740002</v>
      </c>
      <c r="H57" s="23">
        <v>3075821678.5040002</v>
      </c>
      <c r="I57" s="23">
        <v>3707561544.5760002</v>
      </c>
      <c r="J57" s="23">
        <v>4350596279.3870001</v>
      </c>
      <c r="K57" s="23">
        <v>4847864985.6899996</v>
      </c>
      <c r="L57" s="23">
        <v>5382250546.5389996</v>
      </c>
      <c r="N57" s="22" t="s">
        <v>24</v>
      </c>
      <c r="O57" s="23">
        <v>1951495064.4920001</v>
      </c>
      <c r="P57" s="23">
        <v>2059924127.2809999</v>
      </c>
      <c r="Q57" s="23">
        <v>2164166452.0489998</v>
      </c>
      <c r="R57" s="23">
        <v>2269053747.8119998</v>
      </c>
      <c r="S57" s="23">
        <v>2418805324.5100002</v>
      </c>
      <c r="T57" s="23">
        <v>2654342448.4159999</v>
      </c>
      <c r="U57" s="23">
        <v>3075348980.2490001</v>
      </c>
      <c r="V57" s="23">
        <v>3706773794.9990001</v>
      </c>
      <c r="W57" s="23">
        <v>4339332406.6459999</v>
      </c>
      <c r="X57" s="23">
        <v>1704932666.0439999</v>
      </c>
      <c r="Y57" s="23">
        <v>-997936761.58599997</v>
      </c>
    </row>
    <row r="58" spans="1:25" x14ac:dyDescent="0.2">
      <c r="A58" s="22" t="s">
        <v>25</v>
      </c>
      <c r="B58" s="4">
        <v>46</v>
      </c>
      <c r="C58" s="4">
        <v>48</v>
      </c>
      <c r="D58" s="4">
        <v>49</v>
      </c>
      <c r="E58" s="4">
        <v>54</v>
      </c>
      <c r="F58" s="4">
        <v>62</v>
      </c>
      <c r="G58" s="4">
        <v>76</v>
      </c>
      <c r="H58" s="4">
        <v>100</v>
      </c>
      <c r="I58" s="4">
        <v>100</v>
      </c>
      <c r="J58" s="4">
        <v>100</v>
      </c>
      <c r="K58" s="4">
        <v>100</v>
      </c>
      <c r="L58" s="4">
        <v>100</v>
      </c>
      <c r="N58" s="22" t="s">
        <v>25</v>
      </c>
      <c r="O58" s="4">
        <v>46</v>
      </c>
      <c r="P58" s="4">
        <v>48</v>
      </c>
      <c r="Q58" s="4">
        <v>49</v>
      </c>
      <c r="R58" s="4">
        <v>54</v>
      </c>
      <c r="S58" s="4">
        <v>62</v>
      </c>
      <c r="T58" s="4">
        <v>76</v>
      </c>
      <c r="U58" s="4">
        <v>100</v>
      </c>
      <c r="V58" s="4">
        <v>100</v>
      </c>
      <c r="W58" s="4">
        <v>100</v>
      </c>
      <c r="X58" s="4">
        <v>87</v>
      </c>
      <c r="Y58" s="4">
        <v>0</v>
      </c>
    </row>
    <row r="59" spans="1:25" x14ac:dyDescent="0.2">
      <c r="A59" s="22" t="s">
        <v>26</v>
      </c>
      <c r="B59" s="23">
        <v>26733400</v>
      </c>
      <c r="C59" s="23">
        <v>28326200</v>
      </c>
      <c r="D59" s="23">
        <v>30392200</v>
      </c>
      <c r="E59" s="23">
        <v>30529900</v>
      </c>
      <c r="F59" s="23">
        <v>29686300</v>
      </c>
      <c r="G59" s="23">
        <v>28390800</v>
      </c>
      <c r="H59" s="23">
        <v>27315600</v>
      </c>
      <c r="I59" s="23">
        <v>34532800</v>
      </c>
      <c r="J59" s="23">
        <v>46843000</v>
      </c>
      <c r="K59" s="23">
        <v>49734300</v>
      </c>
      <c r="L59" s="23">
        <v>52622700</v>
      </c>
      <c r="N59" s="22" t="s">
        <v>26</v>
      </c>
      <c r="O59" s="23">
        <v>26741800</v>
      </c>
      <c r="P59" s="23">
        <v>28334700</v>
      </c>
      <c r="Q59" s="23">
        <v>30419900</v>
      </c>
      <c r="R59" s="23">
        <v>30529900</v>
      </c>
      <c r="S59" s="23">
        <v>29686300</v>
      </c>
      <c r="T59" s="23">
        <v>28390800</v>
      </c>
      <c r="U59" s="23">
        <v>27326400</v>
      </c>
      <c r="V59" s="23">
        <v>34543600</v>
      </c>
      <c r="W59" s="23">
        <v>48978000</v>
      </c>
      <c r="X59" s="23">
        <v>81834600</v>
      </c>
      <c r="Y59" s="23">
        <v>63277100</v>
      </c>
    </row>
  </sheetData>
  <mergeCells count="15">
    <mergeCell ref="B5:L5"/>
    <mergeCell ref="A4:L4"/>
    <mergeCell ref="N4:Y4"/>
    <mergeCell ref="O5:Y5"/>
    <mergeCell ref="A2:Y2"/>
    <mergeCell ref="A54:L54"/>
    <mergeCell ref="N54:Y54"/>
    <mergeCell ref="B55:L55"/>
    <mergeCell ref="O55:Y55"/>
    <mergeCell ref="A29:Y29"/>
    <mergeCell ref="A31:L31"/>
    <mergeCell ref="N31:Y31"/>
    <mergeCell ref="B32:L32"/>
    <mergeCell ref="O32:Y32"/>
    <mergeCell ref="A52:Y5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22B5-D603-864A-9E65-46246DB6F718}">
  <dimension ref="A1:Z32"/>
  <sheetViews>
    <sheetView tabSelected="1" topLeftCell="A8" workbookViewId="0">
      <selection activeCell="U32" sqref="U32"/>
    </sheetView>
  </sheetViews>
  <sheetFormatPr baseColWidth="10" defaultRowHeight="16" x14ac:dyDescent="0.2"/>
  <sheetData>
    <row r="1" spans="1:26" x14ac:dyDescent="0.2">
      <c r="V1" s="18"/>
      <c r="W1" s="18"/>
      <c r="X1" s="18"/>
      <c r="Y1" s="18"/>
      <c r="Z1" s="18"/>
    </row>
    <row r="2" spans="1:26" x14ac:dyDescent="0.2">
      <c r="A2" s="37" t="s">
        <v>37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19"/>
      <c r="W2" s="19"/>
      <c r="X2" s="19"/>
      <c r="Y2" s="19"/>
      <c r="Z2" s="18"/>
    </row>
    <row r="3" spans="1:26" x14ac:dyDescent="0.2">
      <c r="V3" s="18"/>
      <c r="W3" s="18"/>
      <c r="X3" s="18"/>
      <c r="Y3" s="18"/>
      <c r="Z3" s="18"/>
    </row>
    <row r="4" spans="1:26" x14ac:dyDescent="0.2">
      <c r="A4" s="35" t="s">
        <v>27</v>
      </c>
      <c r="B4" s="35"/>
      <c r="C4" s="35"/>
      <c r="D4" s="35"/>
      <c r="E4" s="35"/>
      <c r="F4" s="35"/>
      <c r="G4" s="35"/>
      <c r="H4" s="35"/>
      <c r="I4" s="35"/>
      <c r="J4" s="35"/>
      <c r="K4" s="19"/>
      <c r="L4" s="35" t="s">
        <v>28</v>
      </c>
      <c r="M4" s="35"/>
      <c r="N4" s="35"/>
      <c r="O4" s="35"/>
      <c r="P4" s="35"/>
      <c r="Q4" s="35"/>
      <c r="R4" s="35"/>
      <c r="S4" s="35"/>
      <c r="T4" s="35"/>
      <c r="U4" s="35"/>
      <c r="V4" s="18"/>
      <c r="W4" s="18"/>
      <c r="X4" s="18"/>
      <c r="Y4" s="18"/>
      <c r="Z4" s="18"/>
    </row>
    <row r="5" spans="1:26" x14ac:dyDescent="0.2">
      <c r="B5" s="38" t="s">
        <v>39</v>
      </c>
      <c r="C5" s="38"/>
      <c r="D5" s="38"/>
      <c r="E5" s="38"/>
      <c r="F5" s="38"/>
      <c r="G5" s="38"/>
      <c r="H5" s="38"/>
      <c r="I5" s="38"/>
      <c r="J5" s="38"/>
      <c r="K5" s="19"/>
      <c r="M5" s="38" t="s">
        <v>39</v>
      </c>
      <c r="N5" s="38"/>
      <c r="O5" s="38"/>
      <c r="P5" s="38"/>
      <c r="Q5" s="38"/>
      <c r="R5" s="38"/>
      <c r="S5" s="38"/>
      <c r="T5" s="38"/>
      <c r="U5" s="38"/>
      <c r="V5" s="18"/>
      <c r="W5" s="18"/>
      <c r="X5" s="18"/>
      <c r="Y5" s="18"/>
      <c r="Z5" s="18"/>
    </row>
    <row r="6" spans="1:26" x14ac:dyDescent="0.2">
      <c r="B6" s="17">
        <v>0</v>
      </c>
      <c r="C6" s="17">
        <v>25</v>
      </c>
      <c r="D6" s="17">
        <v>50</v>
      </c>
      <c r="E6" s="17">
        <v>75</v>
      </c>
      <c r="F6" s="17">
        <v>100</v>
      </c>
      <c r="G6" s="17">
        <v>125</v>
      </c>
      <c r="H6" s="17">
        <v>150</v>
      </c>
      <c r="I6" s="27">
        <v>175</v>
      </c>
      <c r="J6" s="29">
        <v>200</v>
      </c>
      <c r="K6" s="20"/>
      <c r="M6" s="17">
        <v>0</v>
      </c>
      <c r="N6" s="17">
        <v>25</v>
      </c>
      <c r="O6" s="17">
        <v>50</v>
      </c>
      <c r="P6" s="17">
        <v>75</v>
      </c>
      <c r="Q6" s="17">
        <v>100</v>
      </c>
      <c r="R6" s="17">
        <v>125</v>
      </c>
      <c r="S6" s="17">
        <v>150</v>
      </c>
      <c r="T6" s="27">
        <v>175</v>
      </c>
      <c r="U6" s="29">
        <v>200</v>
      </c>
    </row>
    <row r="7" spans="1:26" x14ac:dyDescent="0.2">
      <c r="A7" s="22" t="s">
        <v>24</v>
      </c>
      <c r="B7" s="23">
        <v>185501271.61899999</v>
      </c>
      <c r="C7" s="23">
        <v>153373727.04800001</v>
      </c>
      <c r="D7" s="23">
        <v>121246182.477</v>
      </c>
      <c r="E7" s="23">
        <v>89118637.907000005</v>
      </c>
      <c r="F7" s="23">
        <v>78279883.964000002</v>
      </c>
      <c r="G7" s="23">
        <v>77451883.964000002</v>
      </c>
      <c r="H7" s="23">
        <v>76664324.270999998</v>
      </c>
      <c r="I7" s="23">
        <v>76398913.419</v>
      </c>
      <c r="J7" s="28">
        <v>76398913.419</v>
      </c>
      <c r="K7" s="30"/>
      <c r="L7" s="22" t="s">
        <v>24</v>
      </c>
      <c r="M7" s="23">
        <v>185501271.61899999</v>
      </c>
      <c r="N7" s="23">
        <v>153373727.04800001</v>
      </c>
      <c r="O7" s="23">
        <v>121246182.477</v>
      </c>
      <c r="P7" s="23">
        <v>89118637.907000005</v>
      </c>
      <c r="Q7" s="23">
        <v>78279883.964000002</v>
      </c>
      <c r="R7" s="23">
        <v>77451883.964000002</v>
      </c>
      <c r="S7" s="23">
        <v>76664324.270999998</v>
      </c>
      <c r="T7" s="23">
        <v>76209363.715000004</v>
      </c>
      <c r="U7" s="28">
        <v>76398913.419</v>
      </c>
    </row>
    <row r="8" spans="1:26" x14ac:dyDescent="0.2">
      <c r="A8" s="22" t="s">
        <v>25</v>
      </c>
      <c r="B8" s="4">
        <v>1</v>
      </c>
      <c r="C8" s="4">
        <v>1</v>
      </c>
      <c r="D8" s="4">
        <v>1</v>
      </c>
      <c r="E8" s="4">
        <v>1</v>
      </c>
      <c r="F8" s="4">
        <v>92</v>
      </c>
      <c r="G8" s="4">
        <v>92</v>
      </c>
      <c r="H8" s="4">
        <v>95</v>
      </c>
      <c r="I8" s="4">
        <v>100</v>
      </c>
      <c r="J8" s="4">
        <v>100</v>
      </c>
      <c r="K8" s="25"/>
      <c r="L8" s="22" t="s">
        <v>25</v>
      </c>
      <c r="M8" s="4">
        <v>1</v>
      </c>
      <c r="N8" s="4">
        <v>1</v>
      </c>
      <c r="O8" s="4">
        <v>1</v>
      </c>
      <c r="P8" s="4">
        <v>1</v>
      </c>
      <c r="Q8" s="4">
        <v>92</v>
      </c>
      <c r="R8" s="4">
        <v>92</v>
      </c>
      <c r="S8" s="4">
        <v>95</v>
      </c>
      <c r="T8" s="4">
        <v>98</v>
      </c>
      <c r="U8" s="4">
        <v>100</v>
      </c>
    </row>
    <row r="9" spans="1:26" x14ac:dyDescent="0.2">
      <c r="A9" s="22" t="s">
        <v>26</v>
      </c>
      <c r="B9" s="23">
        <v>1303970</v>
      </c>
      <c r="C9" s="23">
        <v>1303970</v>
      </c>
      <c r="D9" s="23">
        <v>1303970</v>
      </c>
      <c r="E9" s="23">
        <v>1303970</v>
      </c>
      <c r="F9" s="23">
        <v>421647</v>
      </c>
      <c r="G9" s="23">
        <v>421647</v>
      </c>
      <c r="H9" s="23">
        <v>410127</v>
      </c>
      <c r="I9" s="23">
        <v>388527</v>
      </c>
      <c r="J9" s="23">
        <v>388527</v>
      </c>
      <c r="K9" s="30"/>
      <c r="L9" s="22" t="s">
        <v>26</v>
      </c>
      <c r="M9" s="23">
        <v>1303970</v>
      </c>
      <c r="N9" s="23">
        <v>1303970</v>
      </c>
      <c r="O9" s="23">
        <v>1303970</v>
      </c>
      <c r="P9" s="23">
        <v>1303970</v>
      </c>
      <c r="Q9" s="23">
        <v>421647</v>
      </c>
      <c r="R9" s="23">
        <v>421647</v>
      </c>
      <c r="S9" s="23">
        <v>410127</v>
      </c>
      <c r="T9" s="23">
        <v>395727</v>
      </c>
      <c r="U9" s="23">
        <v>388527</v>
      </c>
    </row>
    <row r="10" spans="1:26" x14ac:dyDescent="0.2">
      <c r="K10" s="8"/>
      <c r="L10" s="8"/>
    </row>
    <row r="11" spans="1:26" x14ac:dyDescent="0.2">
      <c r="K11" s="8"/>
      <c r="L11" s="8"/>
    </row>
    <row r="25" spans="1:21" x14ac:dyDescent="0.2">
      <c r="A25" s="37" t="s">
        <v>41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7" spans="1:21" x14ac:dyDescent="0.2">
      <c r="A27" s="35" t="s">
        <v>27</v>
      </c>
      <c r="B27" s="35"/>
      <c r="C27" s="35"/>
      <c r="D27" s="35"/>
      <c r="E27" s="35"/>
      <c r="F27" s="35"/>
      <c r="G27" s="35"/>
      <c r="H27" s="35"/>
      <c r="I27" s="35"/>
      <c r="J27" s="35"/>
      <c r="K27" s="19"/>
      <c r="L27" s="35" t="s">
        <v>28</v>
      </c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">
      <c r="B28" s="38" t="s">
        <v>39</v>
      </c>
      <c r="C28" s="38"/>
      <c r="D28" s="38"/>
      <c r="E28" s="38"/>
      <c r="F28" s="38"/>
      <c r="G28" s="38"/>
      <c r="H28" s="38"/>
      <c r="I28" s="38"/>
      <c r="J28" s="38"/>
      <c r="K28" s="19"/>
      <c r="M28" s="38" t="s">
        <v>39</v>
      </c>
      <c r="N28" s="38"/>
      <c r="O28" s="38"/>
      <c r="P28" s="38"/>
      <c r="Q28" s="38"/>
      <c r="R28" s="38"/>
      <c r="S28" s="38"/>
      <c r="T28" s="38"/>
      <c r="U28" s="38"/>
    </row>
    <row r="29" spans="1:21" x14ac:dyDescent="0.2">
      <c r="B29" s="17">
        <v>0</v>
      </c>
      <c r="C29" s="17">
        <v>25</v>
      </c>
      <c r="D29" s="17">
        <v>50</v>
      </c>
      <c r="E29" s="17">
        <v>75</v>
      </c>
      <c r="F29" s="17">
        <v>100</v>
      </c>
      <c r="G29" s="17">
        <v>125</v>
      </c>
      <c r="H29" s="17">
        <v>150</v>
      </c>
      <c r="I29" s="27">
        <v>175</v>
      </c>
      <c r="J29" s="29">
        <v>200</v>
      </c>
      <c r="K29" s="20"/>
      <c r="M29" s="17">
        <v>0</v>
      </c>
      <c r="N29" s="17">
        <v>25</v>
      </c>
      <c r="O29" s="17">
        <v>50</v>
      </c>
      <c r="P29" s="17">
        <v>75</v>
      </c>
      <c r="Q29" s="17">
        <v>100</v>
      </c>
      <c r="R29" s="17">
        <v>125</v>
      </c>
      <c r="S29" s="17">
        <v>150</v>
      </c>
      <c r="T29" s="27">
        <v>175</v>
      </c>
      <c r="U29" s="29">
        <v>200</v>
      </c>
    </row>
    <row r="30" spans="1:21" x14ac:dyDescent="0.2">
      <c r="A30" s="22" t="s">
        <v>24</v>
      </c>
      <c r="B30" s="23">
        <v>1978322136.503</v>
      </c>
      <c r="C30" s="23">
        <v>1649758250.645</v>
      </c>
      <c r="D30" s="23">
        <v>1584648595.418</v>
      </c>
      <c r="E30" s="23">
        <v>1584603482.766</v>
      </c>
      <c r="F30" s="23">
        <v>1584603482.766</v>
      </c>
      <c r="G30" s="23">
        <v>1584603482.766</v>
      </c>
      <c r="H30" s="23">
        <v>1584603482.766</v>
      </c>
      <c r="I30" s="23">
        <v>1584603482.766</v>
      </c>
      <c r="J30" s="28">
        <v>1584603482.766</v>
      </c>
      <c r="K30" s="30"/>
      <c r="L30" s="22" t="s">
        <v>24</v>
      </c>
      <c r="M30" s="23">
        <v>1751265336.428</v>
      </c>
      <c r="N30" s="23">
        <v>1597092411.45</v>
      </c>
      <c r="O30" s="23">
        <v>1583436414.325</v>
      </c>
      <c r="P30" s="23">
        <v>1582608414.325</v>
      </c>
      <c r="Q30" s="23">
        <v>1581780414.325</v>
      </c>
      <c r="R30" s="23">
        <v>1580952414.325</v>
      </c>
      <c r="S30" s="23">
        <v>1580124414.325</v>
      </c>
      <c r="T30" s="23">
        <v>1579296414.325</v>
      </c>
      <c r="U30" s="28">
        <v>1578468414.325</v>
      </c>
    </row>
    <row r="31" spans="1:21" x14ac:dyDescent="0.2">
      <c r="A31" s="22" t="s">
        <v>25</v>
      </c>
      <c r="B31" s="4">
        <v>48</v>
      </c>
      <c r="C31" s="4">
        <v>57</v>
      </c>
      <c r="D31" s="4">
        <v>100</v>
      </c>
      <c r="E31" s="4">
        <v>100</v>
      </c>
      <c r="F31" s="4">
        <v>100</v>
      </c>
      <c r="G31" s="4">
        <v>100</v>
      </c>
      <c r="H31" s="4">
        <v>100</v>
      </c>
      <c r="I31" s="4">
        <v>100</v>
      </c>
      <c r="J31" s="4">
        <v>100</v>
      </c>
      <c r="K31" s="25"/>
      <c r="L31" s="22" t="s">
        <v>25</v>
      </c>
      <c r="M31" s="4">
        <v>70</v>
      </c>
      <c r="N31" s="4">
        <v>89</v>
      </c>
      <c r="O31" s="4">
        <v>100</v>
      </c>
      <c r="P31" s="4">
        <v>100</v>
      </c>
      <c r="Q31" s="4">
        <v>100</v>
      </c>
      <c r="R31" s="4">
        <v>100</v>
      </c>
      <c r="S31" s="4">
        <v>100</v>
      </c>
      <c r="T31" s="4">
        <v>100</v>
      </c>
      <c r="U31" s="4">
        <v>100</v>
      </c>
    </row>
    <row r="32" spans="1:21" x14ac:dyDescent="0.2">
      <c r="A32" s="22" t="s">
        <v>26</v>
      </c>
      <c r="B32" s="23">
        <v>29709100</v>
      </c>
      <c r="C32" s="23">
        <v>24909100</v>
      </c>
      <c r="D32" s="23">
        <v>22813700</v>
      </c>
      <c r="E32" s="23">
        <v>22798100</v>
      </c>
      <c r="F32" s="23">
        <v>22798100</v>
      </c>
      <c r="G32" s="23">
        <v>22798100</v>
      </c>
      <c r="H32" s="23">
        <v>22798100</v>
      </c>
      <c r="I32" s="23">
        <v>22798100</v>
      </c>
      <c r="J32" s="23">
        <v>22798100</v>
      </c>
      <c r="K32" s="30"/>
      <c r="L32" s="22" t="s">
        <v>26</v>
      </c>
      <c r="M32" s="23">
        <v>31901800</v>
      </c>
      <c r="N32" s="23">
        <v>25346600</v>
      </c>
      <c r="O32" s="23">
        <v>22824500</v>
      </c>
      <c r="P32" s="23">
        <v>22824500</v>
      </c>
      <c r="Q32" s="23">
        <v>22824500</v>
      </c>
      <c r="R32" s="23">
        <v>22824500</v>
      </c>
      <c r="S32" s="23">
        <v>22824500</v>
      </c>
      <c r="T32" s="23">
        <v>22824500</v>
      </c>
      <c r="U32" s="23">
        <v>22824500</v>
      </c>
    </row>
  </sheetData>
  <mergeCells count="10">
    <mergeCell ref="B5:J5"/>
    <mergeCell ref="A4:J4"/>
    <mergeCell ref="L4:U4"/>
    <mergeCell ref="M5:U5"/>
    <mergeCell ref="A2:U2"/>
    <mergeCell ref="A25:U25"/>
    <mergeCell ref="A27:J27"/>
    <mergeCell ref="L27:U27"/>
    <mergeCell ref="B28:J28"/>
    <mergeCell ref="M28:U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pairwise comparison</vt:lpstr>
      <vt:lpstr>graphs</vt:lpstr>
      <vt:lpstr>Transmission budget only </vt:lpstr>
      <vt:lpstr>Incentives only</vt:lpstr>
      <vt:lpstr>Taxes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2022-03-15T14:27:16Z</dcterms:created>
  <dcterms:modified xsi:type="dcterms:W3CDTF">2022-06-06T11:59:28Z</dcterms:modified>
</cp:coreProperties>
</file>