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8A3C2159-AA3E-F943-B2CC-DD11AC0BA894}" xr6:coauthVersionLast="45" xr6:coauthVersionMax="45" xr10:uidLastSave="{00000000-0000-0000-0000-000000000000}"/>
  <bookViews>
    <workbookView xWindow="33600" yWindow="-2320" windowWidth="38400" windowHeight="24000" xr2:uid="{000EF757-7196-F84B-A147-3AD3108156B7}"/>
  </bookViews>
  <sheets>
    <sheet name="1 iteration comparison " sheetId="1" r:id="rId1"/>
    <sheet name="dynamic precision algorithm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8" i="2" l="1"/>
  <c r="C178" i="2"/>
  <c r="H136" i="2"/>
  <c r="H118" i="2"/>
  <c r="C83" i="2"/>
  <c r="H64" i="2"/>
  <c r="C64" i="2"/>
  <c r="H46" i="2"/>
  <c r="C46" i="2"/>
  <c r="H27" i="2"/>
  <c r="C27" i="2"/>
  <c r="C156" i="2"/>
  <c r="H156" i="2"/>
  <c r="C136" i="2"/>
  <c r="C118" i="2"/>
  <c r="C99" i="2"/>
  <c r="H99" i="2"/>
  <c r="H83" i="2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C20" i="1"/>
  <c r="D20" i="1"/>
  <c r="E20" i="1"/>
  <c r="C19" i="1"/>
  <c r="D19" i="1"/>
  <c r="E19" i="1"/>
  <c r="C18" i="1"/>
  <c r="D18" i="1"/>
  <c r="E18" i="1"/>
  <c r="C17" i="1"/>
  <c r="D17" i="1"/>
  <c r="E17" i="1"/>
  <c r="C16" i="1"/>
  <c r="D16" i="1"/>
  <c r="E16" i="1"/>
  <c r="C15" i="1"/>
  <c r="D15" i="1"/>
  <c r="E15" i="1"/>
  <c r="C14" i="1"/>
  <c r="D14" i="1"/>
  <c r="E14" i="1"/>
  <c r="C13" i="1"/>
  <c r="D13" i="1"/>
  <c r="E13" i="1"/>
  <c r="C12" i="1"/>
  <c r="D12" i="1"/>
  <c r="E12" i="1"/>
  <c r="F40" i="1"/>
  <c r="G40" i="1"/>
  <c r="F39" i="1"/>
  <c r="G39" i="1"/>
  <c r="F38" i="1"/>
  <c r="G38" i="1"/>
  <c r="F37" i="1"/>
  <c r="G37" i="1"/>
  <c r="F36" i="1"/>
  <c r="G36" i="1"/>
  <c r="G35" i="1"/>
  <c r="F35" i="1"/>
  <c r="G34" i="1"/>
  <c r="F34" i="1"/>
  <c r="G33" i="1" l="1"/>
  <c r="G32" i="1"/>
  <c r="F33" i="1"/>
  <c r="F32" i="1" l="1"/>
  <c r="C4" i="1"/>
  <c r="C5" i="1"/>
  <c r="C6" i="1"/>
  <c r="C7" i="1"/>
  <c r="C8" i="1"/>
  <c r="C9" i="1"/>
  <c r="C10" i="1"/>
  <c r="C11" i="1"/>
  <c r="C3" i="1"/>
  <c r="D4" i="1"/>
  <c r="D5" i="1"/>
  <c r="D6" i="1"/>
  <c r="D7" i="1"/>
  <c r="D8" i="1"/>
  <c r="D9" i="1"/>
  <c r="D10" i="1"/>
  <c r="D11" i="1"/>
  <c r="D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<sst xmlns="http://schemas.openxmlformats.org/spreadsheetml/2006/main" count="174" uniqueCount="48">
  <si>
    <t xml:space="preserve">Instance </t>
  </si>
  <si>
    <t xml:space="preserve">num. of cont. variables </t>
  </si>
  <si>
    <t>num. of constraints</t>
  </si>
  <si>
    <t>num. of scenarios</t>
  </si>
  <si>
    <t xml:space="preserve">num. of cont. var. per scenario: </t>
  </si>
  <si>
    <t>step size</t>
  </si>
  <si>
    <t>m</t>
  </si>
  <si>
    <t>[0, 100]</t>
  </si>
  <si>
    <t>SETTINGS</t>
  </si>
  <si>
    <t>INSTANCES</t>
  </si>
  <si>
    <r>
      <rPr>
        <i/>
        <sz val="12"/>
        <color theme="1"/>
        <rFont val="Calibri"/>
        <family val="2"/>
        <scheme val="minor"/>
      </rPr>
      <t>num. of contraints per scenario :</t>
    </r>
    <r>
      <rPr>
        <sz val="12"/>
        <color theme="1"/>
        <rFont val="Calibri"/>
        <family val="2"/>
        <scheme val="minor"/>
      </rPr>
      <t xml:space="preserve"> </t>
    </r>
  </si>
  <si>
    <t>Instance</t>
  </si>
  <si>
    <t>Orig. problem</t>
  </si>
  <si>
    <t xml:space="preserve">RNMDT </t>
  </si>
  <si>
    <t xml:space="preserve">p_Lagrangian </t>
  </si>
  <si>
    <t>num. of serious steps</t>
  </si>
  <si>
    <t>EXPERIMENTS</t>
  </si>
  <si>
    <t>gap (RNMDT - Lagrangian )</t>
  </si>
  <si>
    <r>
      <t>num. of int.</t>
    </r>
    <r>
      <rPr>
        <i/>
        <sz val="12"/>
        <color rgb="FFFF0000"/>
        <rFont val="Calibri (Body)"/>
      </rPr>
      <t xml:space="preserve"> </t>
    </r>
    <r>
      <rPr>
        <i/>
        <sz val="12"/>
        <color rgb="FFC00000"/>
        <rFont val="Calibri (Body)"/>
      </rPr>
      <t xml:space="preserve">(cont) </t>
    </r>
    <r>
      <rPr>
        <i/>
        <sz val="12"/>
        <color theme="1"/>
        <rFont val="Calibri"/>
        <family val="2"/>
        <scheme val="minor"/>
      </rPr>
      <t xml:space="preserve">var. per scenario: </t>
    </r>
  </si>
  <si>
    <t>gap (original - Lagrangian )</t>
  </si>
  <si>
    <r>
      <t xml:space="preserve">num. of  intger </t>
    </r>
    <r>
      <rPr>
        <sz val="12"/>
        <color rgb="FFC00000"/>
        <rFont val="Calibri (Body)"/>
      </rPr>
      <t>(cont)</t>
    </r>
    <r>
      <rPr>
        <sz val="12"/>
        <color theme="1"/>
        <rFont val="Calibri"/>
        <family val="2"/>
        <scheme val="minor"/>
      </rPr>
      <t xml:space="preserve"> variables </t>
    </r>
  </si>
  <si>
    <t xml:space="preserve">density of the quadratic matrices </t>
  </si>
  <si>
    <t xml:space="preserve">lagrangian mul. Initial values </t>
  </si>
  <si>
    <t>precision factor p</t>
  </si>
  <si>
    <t>max number of iterations</t>
  </si>
  <si>
    <t xml:space="preserve">max number of iterations for LD </t>
  </si>
  <si>
    <t>N1 (number of variables)</t>
  </si>
  <si>
    <t>N2 (number of iterations)</t>
  </si>
  <si>
    <t>INSTANCE 1</t>
  </si>
  <si>
    <t xml:space="preserve">LD RNMDT </t>
  </si>
  <si>
    <t xml:space="preserve">RNDMT </t>
  </si>
  <si>
    <t>time limit (s)</t>
  </si>
  <si>
    <t xml:space="preserve">max number of iterations </t>
  </si>
  <si>
    <t>tolerance</t>
  </si>
  <si>
    <t>UB</t>
  </si>
  <si>
    <t>LB</t>
  </si>
  <si>
    <t>gap</t>
  </si>
  <si>
    <t>iteration</t>
  </si>
  <si>
    <t>time (s)</t>
  </si>
  <si>
    <t>INSTANCE 2</t>
  </si>
  <si>
    <t>INSTANCE 3</t>
  </si>
  <si>
    <t>time per iter (s)</t>
  </si>
  <si>
    <t>INSTANCE 4</t>
  </si>
  <si>
    <t>INSTANCE 5</t>
  </si>
  <si>
    <t>INSTANCE 6</t>
  </si>
  <si>
    <t>INSTANCE 7</t>
  </si>
  <si>
    <t>INSTANCE 8</t>
  </si>
  <si>
    <t>INSTANCE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</si>
</sst>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C00000"/>
      <name val="Calibri (Body)"/>
    </font>
    <font>
      <i/>
      <sz val="12"/>
      <color rgb="FFFF0000"/>
      <name val="Calibri (Body)"/>
    </font>
    <font>
      <i/>
      <sz val="12"/>
      <color rgb="FFC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CC28-59EF-6B49-984A-45748D169B11}">
  <dimension ref="A1:J49"/>
  <sheetViews>
    <sheetView tabSelected="1" topLeftCell="A31" zoomScale="170" workbookViewId="0">
      <selection activeCell="E26" sqref="E26"/>
    </sheetView>
  </sheetViews>
  <sheetFormatPr baseColWidth="10" defaultRowHeight="16"/>
  <cols>
    <col min="2" max="2" width="13.5" customWidth="1"/>
    <col min="3" max="3" width="15.1640625" customWidth="1"/>
    <col min="4" max="4" width="15.6640625" customWidth="1"/>
    <col min="5" max="5" width="12.6640625" customWidth="1"/>
    <col min="6" max="6" width="14.5" customWidth="1"/>
    <col min="7" max="7" width="17.33203125" customWidth="1"/>
  </cols>
  <sheetData>
    <row r="1" spans="1:10">
      <c r="A1" s="2" t="s">
        <v>9</v>
      </c>
      <c r="B1" s="3"/>
      <c r="C1" s="3"/>
      <c r="D1" s="3"/>
      <c r="E1" s="3"/>
    </row>
    <row r="2" spans="1:10" ht="35" thickBot="1">
      <c r="A2" s="4" t="s">
        <v>0</v>
      </c>
      <c r="B2" s="5" t="s">
        <v>3</v>
      </c>
      <c r="C2" s="5" t="s">
        <v>1</v>
      </c>
      <c r="D2" s="5" t="s">
        <v>20</v>
      </c>
      <c r="E2" s="5" t="s">
        <v>2</v>
      </c>
      <c r="G2" t="s">
        <v>10</v>
      </c>
      <c r="J2">
        <v>20</v>
      </c>
    </row>
    <row r="3" spans="1:10">
      <c r="A3" s="8">
        <v>1</v>
      </c>
      <c r="B3">
        <v>2</v>
      </c>
      <c r="C3">
        <f t="shared" ref="C3:C20" si="0">$J$4*B3</f>
        <v>20</v>
      </c>
      <c r="D3">
        <f t="shared" ref="D3:D20" si="1">$J$3*B3</f>
        <v>8</v>
      </c>
      <c r="E3">
        <f t="shared" ref="E3:E20" si="2">$J$2*B3</f>
        <v>40</v>
      </c>
      <c r="G3" s="1" t="s">
        <v>18</v>
      </c>
      <c r="J3">
        <v>4</v>
      </c>
    </row>
    <row r="4" spans="1:10">
      <c r="A4" s="8">
        <v>2</v>
      </c>
      <c r="B4">
        <v>3</v>
      </c>
      <c r="C4">
        <f t="shared" si="0"/>
        <v>30</v>
      </c>
      <c r="D4">
        <f t="shared" si="1"/>
        <v>12</v>
      </c>
      <c r="E4">
        <f t="shared" si="2"/>
        <v>60</v>
      </c>
      <c r="G4" s="1" t="s">
        <v>4</v>
      </c>
      <c r="J4">
        <v>10</v>
      </c>
    </row>
    <row r="5" spans="1:10">
      <c r="A5" s="8">
        <v>3</v>
      </c>
      <c r="B5">
        <v>4</v>
      </c>
      <c r="C5">
        <f t="shared" si="0"/>
        <v>40</v>
      </c>
      <c r="D5">
        <f t="shared" si="1"/>
        <v>16</v>
      </c>
      <c r="E5">
        <f t="shared" si="2"/>
        <v>80</v>
      </c>
      <c r="G5" s="1"/>
      <c r="H5" s="1"/>
    </row>
    <row r="6" spans="1:10">
      <c r="A6" s="8">
        <v>4</v>
      </c>
      <c r="B6">
        <v>5</v>
      </c>
      <c r="C6">
        <f t="shared" si="0"/>
        <v>50</v>
      </c>
      <c r="D6">
        <f t="shared" si="1"/>
        <v>20</v>
      </c>
      <c r="E6">
        <f t="shared" si="2"/>
        <v>100</v>
      </c>
    </row>
    <row r="7" spans="1:10">
      <c r="A7" s="8">
        <v>5</v>
      </c>
      <c r="B7">
        <v>6</v>
      </c>
      <c r="C7">
        <f t="shared" si="0"/>
        <v>60</v>
      </c>
      <c r="D7">
        <f t="shared" si="1"/>
        <v>24</v>
      </c>
      <c r="E7">
        <f t="shared" si="2"/>
        <v>120</v>
      </c>
    </row>
    <row r="8" spans="1:10">
      <c r="A8" s="8">
        <v>6</v>
      </c>
      <c r="B8">
        <v>7</v>
      </c>
      <c r="C8">
        <f t="shared" si="0"/>
        <v>70</v>
      </c>
      <c r="D8">
        <f t="shared" si="1"/>
        <v>28</v>
      </c>
      <c r="E8">
        <f t="shared" si="2"/>
        <v>140</v>
      </c>
    </row>
    <row r="9" spans="1:10">
      <c r="A9" s="8">
        <v>7</v>
      </c>
      <c r="B9">
        <v>8</v>
      </c>
      <c r="C9">
        <f t="shared" si="0"/>
        <v>80</v>
      </c>
      <c r="D9">
        <f t="shared" si="1"/>
        <v>32</v>
      </c>
      <c r="E9">
        <f t="shared" si="2"/>
        <v>160</v>
      </c>
    </row>
    <row r="10" spans="1:10">
      <c r="A10" s="8">
        <v>8</v>
      </c>
      <c r="B10">
        <v>9</v>
      </c>
      <c r="C10">
        <f t="shared" si="0"/>
        <v>90</v>
      </c>
      <c r="D10">
        <f t="shared" si="1"/>
        <v>36</v>
      </c>
      <c r="E10">
        <f t="shared" si="2"/>
        <v>180</v>
      </c>
    </row>
    <row r="11" spans="1:10">
      <c r="A11" s="8">
        <v>9</v>
      </c>
      <c r="B11">
        <v>10</v>
      </c>
      <c r="C11">
        <f t="shared" si="0"/>
        <v>100</v>
      </c>
      <c r="D11">
        <f t="shared" si="1"/>
        <v>40</v>
      </c>
      <c r="E11">
        <f t="shared" si="2"/>
        <v>200</v>
      </c>
    </row>
    <row r="12" spans="1:10">
      <c r="A12" s="8">
        <v>10</v>
      </c>
      <c r="B12">
        <v>20</v>
      </c>
      <c r="C12">
        <f t="shared" si="0"/>
        <v>200</v>
      </c>
      <c r="D12">
        <f t="shared" si="1"/>
        <v>80</v>
      </c>
      <c r="E12">
        <f t="shared" si="2"/>
        <v>400</v>
      </c>
    </row>
    <row r="13" spans="1:10">
      <c r="A13" s="8">
        <v>11</v>
      </c>
      <c r="B13">
        <v>30</v>
      </c>
      <c r="C13">
        <f t="shared" si="0"/>
        <v>300</v>
      </c>
      <c r="D13">
        <f t="shared" si="1"/>
        <v>120</v>
      </c>
      <c r="E13">
        <f t="shared" si="2"/>
        <v>600</v>
      </c>
    </row>
    <row r="14" spans="1:10">
      <c r="A14" s="8">
        <v>12</v>
      </c>
      <c r="B14">
        <v>40</v>
      </c>
      <c r="C14">
        <f t="shared" si="0"/>
        <v>400</v>
      </c>
      <c r="D14">
        <f t="shared" si="1"/>
        <v>160</v>
      </c>
      <c r="E14">
        <f t="shared" si="2"/>
        <v>800</v>
      </c>
    </row>
    <row r="15" spans="1:10">
      <c r="A15" s="8">
        <v>13</v>
      </c>
      <c r="B15">
        <v>50</v>
      </c>
      <c r="C15">
        <f t="shared" si="0"/>
        <v>500</v>
      </c>
      <c r="D15">
        <f t="shared" si="1"/>
        <v>200</v>
      </c>
      <c r="E15">
        <f t="shared" si="2"/>
        <v>1000</v>
      </c>
    </row>
    <row r="16" spans="1:10">
      <c r="A16" s="8">
        <v>14</v>
      </c>
      <c r="B16">
        <v>60</v>
      </c>
      <c r="C16">
        <f t="shared" si="0"/>
        <v>600</v>
      </c>
      <c r="D16">
        <f t="shared" si="1"/>
        <v>240</v>
      </c>
      <c r="E16">
        <f t="shared" si="2"/>
        <v>1200</v>
      </c>
    </row>
    <row r="17" spans="1:7">
      <c r="A17" s="8">
        <v>15</v>
      </c>
      <c r="B17">
        <v>70</v>
      </c>
      <c r="C17">
        <f t="shared" si="0"/>
        <v>700</v>
      </c>
      <c r="D17">
        <f t="shared" si="1"/>
        <v>280</v>
      </c>
      <c r="E17">
        <f t="shared" si="2"/>
        <v>1400</v>
      </c>
    </row>
    <row r="18" spans="1:7">
      <c r="A18" s="8">
        <v>16</v>
      </c>
      <c r="B18">
        <v>80</v>
      </c>
      <c r="C18">
        <f t="shared" si="0"/>
        <v>800</v>
      </c>
      <c r="D18">
        <f t="shared" si="1"/>
        <v>320</v>
      </c>
      <c r="E18">
        <f t="shared" si="2"/>
        <v>1600</v>
      </c>
    </row>
    <row r="19" spans="1:7">
      <c r="A19" s="8">
        <v>17</v>
      </c>
      <c r="B19">
        <v>90</v>
      </c>
      <c r="C19">
        <f t="shared" si="0"/>
        <v>900</v>
      </c>
      <c r="D19">
        <f t="shared" si="1"/>
        <v>360</v>
      </c>
      <c r="E19">
        <f t="shared" si="2"/>
        <v>1800</v>
      </c>
    </row>
    <row r="20" spans="1:7">
      <c r="A20" s="8">
        <v>18</v>
      </c>
      <c r="B20">
        <v>100</v>
      </c>
      <c r="C20">
        <f t="shared" si="0"/>
        <v>1000</v>
      </c>
      <c r="D20">
        <f t="shared" si="1"/>
        <v>400</v>
      </c>
      <c r="E20">
        <f t="shared" si="2"/>
        <v>2000</v>
      </c>
    </row>
    <row r="22" spans="1:7">
      <c r="A22" s="2" t="s">
        <v>8</v>
      </c>
      <c r="B22" s="3"/>
      <c r="C22" s="3"/>
      <c r="D22" s="3"/>
    </row>
    <row r="23" spans="1:7">
      <c r="A23" t="s">
        <v>5</v>
      </c>
      <c r="D23">
        <v>10</v>
      </c>
    </row>
    <row r="24" spans="1:7">
      <c r="A24" t="s">
        <v>6</v>
      </c>
      <c r="D24">
        <v>0.8</v>
      </c>
    </row>
    <row r="25" spans="1:7">
      <c r="A25" t="s">
        <v>22</v>
      </c>
      <c r="D25" t="s">
        <v>7</v>
      </c>
    </row>
    <row r="26" spans="1:7">
      <c r="A26" t="s">
        <v>24</v>
      </c>
      <c r="D26">
        <v>100</v>
      </c>
    </row>
    <row r="27" spans="1:7">
      <c r="A27" t="s">
        <v>23</v>
      </c>
      <c r="D27">
        <v>-3</v>
      </c>
    </row>
    <row r="28" spans="1:7">
      <c r="A28" t="s">
        <v>21</v>
      </c>
      <c r="D28">
        <v>0.8</v>
      </c>
    </row>
    <row r="30" spans="1:7">
      <c r="A30" s="3" t="s">
        <v>16</v>
      </c>
      <c r="B30" s="3"/>
      <c r="C30" s="3"/>
      <c r="D30" s="3"/>
      <c r="E30" s="3"/>
      <c r="F30" s="3"/>
      <c r="G30" s="3"/>
    </row>
    <row r="31" spans="1:7" ht="35" thickBot="1">
      <c r="A31" s="4" t="s">
        <v>11</v>
      </c>
      <c r="B31" s="4" t="s">
        <v>12</v>
      </c>
      <c r="C31" s="4" t="s">
        <v>13</v>
      </c>
      <c r="D31" s="4" t="s">
        <v>14</v>
      </c>
      <c r="E31" s="5" t="s">
        <v>15</v>
      </c>
      <c r="F31" s="6" t="s">
        <v>17</v>
      </c>
      <c r="G31" s="6" t="s">
        <v>19</v>
      </c>
    </row>
    <row r="32" spans="1:7">
      <c r="A32" s="8">
        <v>1</v>
      </c>
      <c r="B32">
        <v>672195.92781195871</v>
      </c>
      <c r="C32">
        <v>672197.29025034059</v>
      </c>
      <c r="D32">
        <v>672198.68492910068</v>
      </c>
      <c r="E32">
        <v>25</v>
      </c>
      <c r="F32">
        <f t="shared" ref="F32:F40" si="3">(D32-C32)/C32</f>
        <v>2.0748056862408793E-6</v>
      </c>
      <c r="G32">
        <f t="shared" ref="G32:G40" si="4">(D32-B32)/B32</f>
        <v>4.101657013817529E-6</v>
      </c>
    </row>
    <row r="33" spans="1:7">
      <c r="A33" s="8">
        <v>2</v>
      </c>
      <c r="B33">
        <v>488798.03432807868</v>
      </c>
      <c r="C33">
        <v>488958.97240511194</v>
      </c>
      <c r="D33">
        <v>488958.97240511194</v>
      </c>
      <c r="E33">
        <v>17</v>
      </c>
      <c r="F33">
        <f t="shared" si="3"/>
        <v>0</v>
      </c>
      <c r="G33">
        <f t="shared" si="4"/>
        <v>3.2925270915726263E-4</v>
      </c>
    </row>
    <row r="34" spans="1:7">
      <c r="A34" s="8">
        <v>3</v>
      </c>
      <c r="B34">
        <v>538485.13783348177</v>
      </c>
      <c r="C34">
        <v>538605.21009142138</v>
      </c>
      <c r="D34">
        <v>538605.21009142126</v>
      </c>
      <c r="E34">
        <v>21</v>
      </c>
      <c r="F34">
        <f t="shared" si="3"/>
        <v>-2.1614221259979048E-16</v>
      </c>
      <c r="G34">
        <f t="shared" si="4"/>
        <v>2.2298156347004655E-4</v>
      </c>
    </row>
    <row r="35" spans="1:7">
      <c r="A35" s="8">
        <v>4</v>
      </c>
      <c r="B35">
        <v>639909.6738696011</v>
      </c>
      <c r="C35">
        <v>640009.93130845553</v>
      </c>
      <c r="D35">
        <v>640037.56709367945</v>
      </c>
      <c r="E35">
        <v>97</v>
      </c>
      <c r="F35">
        <f t="shared" si="3"/>
        <v>4.3180244355609833E-5</v>
      </c>
      <c r="G35">
        <f t="shared" si="4"/>
        <v>1.9986136997267629E-4</v>
      </c>
    </row>
    <row r="36" spans="1:7">
      <c r="A36" s="8">
        <v>5</v>
      </c>
      <c r="B36">
        <v>570646.93690213293</v>
      </c>
      <c r="C36">
        <v>570754.55654561147</v>
      </c>
      <c r="D36">
        <v>570758.86277286161</v>
      </c>
      <c r="E36">
        <v>88</v>
      </c>
      <c r="F36">
        <f t="shared" si="3"/>
        <v>7.5447969722813104E-6</v>
      </c>
      <c r="G36">
        <f t="shared" si="4"/>
        <v>1.9613856395390503E-4</v>
      </c>
    </row>
    <row r="37" spans="1:7">
      <c r="A37" s="8">
        <v>6</v>
      </c>
      <c r="B37">
        <v>506581.68042608787</v>
      </c>
      <c r="C37">
        <v>506676.54038392997</v>
      </c>
      <c r="D37">
        <v>506692.91305996885</v>
      </c>
      <c r="E37">
        <v>95</v>
      </c>
      <c r="F37">
        <f t="shared" si="3"/>
        <v>3.2313862462381827E-5</v>
      </c>
      <c r="G37">
        <f t="shared" si="4"/>
        <v>2.1957492380581477E-4</v>
      </c>
    </row>
    <row r="38" spans="1:7">
      <c r="A38" s="8">
        <v>7</v>
      </c>
      <c r="B38">
        <v>442955.22577839141</v>
      </c>
      <c r="C38">
        <v>443100.64279603347</v>
      </c>
      <c r="D38">
        <v>443106.34153847652</v>
      </c>
      <c r="E38">
        <v>28</v>
      </c>
      <c r="F38">
        <f t="shared" si="3"/>
        <v>1.2861056592234746E-5</v>
      </c>
      <c r="G38">
        <f t="shared" si="4"/>
        <v>3.4115357781266432E-4</v>
      </c>
    </row>
    <row r="39" spans="1:7">
      <c r="A39" s="11">
        <v>8</v>
      </c>
      <c r="B39" s="7">
        <v>416559.05198608804</v>
      </c>
      <c r="C39" s="7">
        <v>416713.06021548033</v>
      </c>
      <c r="D39" s="7">
        <v>416722.37499920087</v>
      </c>
      <c r="E39" s="7">
        <v>44</v>
      </c>
      <c r="F39" s="7">
        <f t="shared" si="3"/>
        <v>2.2352992046171535E-5</v>
      </c>
      <c r="G39" s="7">
        <f t="shared" si="4"/>
        <v>3.920764951190561E-4</v>
      </c>
    </row>
    <row r="40" spans="1:7">
      <c r="A40" s="8">
        <v>9</v>
      </c>
      <c r="B40">
        <v>377586.4217332594</v>
      </c>
      <c r="C40">
        <v>377887.13568452111</v>
      </c>
      <c r="D40">
        <v>378067.38275292219</v>
      </c>
      <c r="E40">
        <v>42</v>
      </c>
      <c r="F40" s="7">
        <f t="shared" si="3"/>
        <v>4.7698651629029257E-4</v>
      </c>
      <c r="G40" s="7">
        <f t="shared" si="4"/>
        <v>1.2737773181964659E-3</v>
      </c>
    </row>
    <row r="41" spans="1:7">
      <c r="A41" s="8">
        <v>10</v>
      </c>
      <c r="B41">
        <v>490632.75657289597</v>
      </c>
      <c r="C41">
        <v>490833.691660863</v>
      </c>
      <c r="D41">
        <v>490851.11605427199</v>
      </c>
      <c r="E41">
        <v>32</v>
      </c>
      <c r="F41" s="7">
        <f t="shared" ref="F41:F49" si="5">(D41-C41)/C41</f>
        <v>3.5499587141278034E-5</v>
      </c>
      <c r="G41" s="7">
        <f t="shared" ref="G41:G49" si="6">(D41-B41)/B41</f>
        <v>4.4505687492467876E-4</v>
      </c>
    </row>
    <row r="42" spans="1:7">
      <c r="A42" s="8">
        <v>11</v>
      </c>
      <c r="B42">
        <v>480666.36699442199</v>
      </c>
      <c r="C42">
        <v>480801.61639036698</v>
      </c>
      <c r="D42">
        <v>480836.70514261001</v>
      </c>
      <c r="E42">
        <v>34</v>
      </c>
      <c r="F42" s="7">
        <f t="shared" si="5"/>
        <v>7.2979688601002317E-5</v>
      </c>
      <c r="G42" s="7">
        <f t="shared" si="6"/>
        <v>3.5437917001169606E-4</v>
      </c>
    </row>
    <row r="43" spans="1:7">
      <c r="A43" s="8">
        <v>12</v>
      </c>
      <c r="B43">
        <v>394057.39548897097</v>
      </c>
      <c r="C43">
        <v>394175.63319344702</v>
      </c>
      <c r="D43">
        <v>394259.631019742</v>
      </c>
      <c r="E43">
        <v>34</v>
      </c>
      <c r="F43" s="7">
        <f t="shared" si="5"/>
        <v>2.1309746017139121E-4</v>
      </c>
      <c r="G43" s="7">
        <f t="shared" si="6"/>
        <v>5.132133874053489E-4</v>
      </c>
    </row>
    <row r="44" spans="1:7">
      <c r="A44" s="8">
        <v>13</v>
      </c>
      <c r="B44">
        <v>463046.60357207735</v>
      </c>
      <c r="C44">
        <v>463232.69496265973</v>
      </c>
      <c r="D44">
        <v>463269.02520545397</v>
      </c>
      <c r="E44">
        <v>31</v>
      </c>
      <c r="F44" s="7">
        <f t="shared" si="5"/>
        <v>7.8427630841489723E-5</v>
      </c>
      <c r="G44" s="7">
        <f t="shared" si="6"/>
        <v>4.8034394737116691E-4</v>
      </c>
    </row>
    <row r="45" spans="1:7">
      <c r="A45" s="8">
        <v>14</v>
      </c>
      <c r="B45">
        <v>541042.82897439867</v>
      </c>
      <c r="C45">
        <v>541221.78150729719</v>
      </c>
      <c r="D45">
        <v>541265.95553949731</v>
      </c>
      <c r="E45">
        <v>36</v>
      </c>
      <c r="F45" s="7">
        <f t="shared" si="5"/>
        <v>8.1619095368082943E-5</v>
      </c>
      <c r="G45" s="7">
        <f t="shared" si="6"/>
        <v>4.1240092863185164E-4</v>
      </c>
    </row>
    <row r="46" spans="1:7">
      <c r="A46" s="8">
        <v>15</v>
      </c>
      <c r="B46">
        <v>298152.27045102464</v>
      </c>
      <c r="C46">
        <v>298281.78062941437</v>
      </c>
      <c r="D46">
        <v>298777.14611208648</v>
      </c>
      <c r="E46">
        <v>36</v>
      </c>
      <c r="F46" s="7">
        <f t="shared" si="5"/>
        <v>1.6607299367290566E-3</v>
      </c>
      <c r="G46" s="7">
        <f t="shared" si="6"/>
        <v>2.0958272768360079E-3</v>
      </c>
    </row>
    <row r="47" spans="1:7">
      <c r="A47" s="8">
        <v>16</v>
      </c>
      <c r="B47">
        <v>353506.55403785268</v>
      </c>
      <c r="C47">
        <v>353665.23816503939</v>
      </c>
      <c r="D47">
        <v>354402.91396078729</v>
      </c>
      <c r="E47">
        <v>41</v>
      </c>
      <c r="F47" s="7">
        <f t="shared" si="5"/>
        <v>2.0858023807351373E-3</v>
      </c>
      <c r="G47" s="7">
        <f t="shared" si="6"/>
        <v>2.5356246233517762E-3</v>
      </c>
    </row>
    <row r="48" spans="1:7">
      <c r="A48" s="8">
        <v>17</v>
      </c>
      <c r="B48">
        <v>402568.00767237932</v>
      </c>
      <c r="C48">
        <v>402740.84213143989</v>
      </c>
      <c r="D48">
        <v>403713.48526115459</v>
      </c>
      <c r="E48">
        <v>30</v>
      </c>
      <c r="F48" s="7">
        <f t="shared" si="5"/>
        <v>2.4150595816583987E-3</v>
      </c>
      <c r="G48" s="7">
        <f t="shared" si="6"/>
        <v>2.8454262806385179E-3</v>
      </c>
    </row>
    <row r="49" spans="1:7">
      <c r="A49" s="8">
        <v>18</v>
      </c>
      <c r="B49">
        <v>450712.55257596576</v>
      </c>
      <c r="C49">
        <v>450888.64776950231</v>
      </c>
      <c r="D49">
        <v>451328.89733489743</v>
      </c>
      <c r="E49">
        <v>34</v>
      </c>
      <c r="F49" s="7">
        <f t="shared" si="5"/>
        <v>9.7640419108572911E-4</v>
      </c>
      <c r="G49" s="7">
        <f t="shared" si="6"/>
        <v>1.3674896681023353E-3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9C04-3459-B74A-8926-6A4B101BF69A}">
  <dimension ref="A1:I178"/>
  <sheetViews>
    <sheetView topLeftCell="A18" zoomScale="160" workbookViewId="0">
      <selection activeCell="F43" sqref="F43"/>
    </sheetView>
  </sheetViews>
  <sheetFormatPr baseColWidth="10" defaultRowHeight="16"/>
  <cols>
    <col min="1" max="1" width="11" bestFit="1" customWidth="1"/>
    <col min="2" max="2" width="12.5" customWidth="1"/>
    <col min="3" max="3" width="12.33203125" customWidth="1"/>
    <col min="4" max="4" width="12.83203125" bestFit="1" customWidth="1"/>
    <col min="6" max="6" width="11" bestFit="1" customWidth="1"/>
    <col min="7" max="8" width="12.1640625" customWidth="1"/>
    <col min="9" max="9" width="11" bestFit="1" customWidth="1"/>
  </cols>
  <sheetData>
    <row r="1" spans="1:9">
      <c r="A1" s="2" t="s">
        <v>8</v>
      </c>
      <c r="B1" s="3"/>
      <c r="C1" s="3"/>
      <c r="D1" s="3"/>
    </row>
    <row r="2" spans="1:9">
      <c r="A2" t="s">
        <v>5</v>
      </c>
      <c r="D2">
        <v>10</v>
      </c>
    </row>
    <row r="3" spans="1:9">
      <c r="A3" t="s">
        <v>6</v>
      </c>
      <c r="D3">
        <v>0.8</v>
      </c>
    </row>
    <row r="4" spans="1:9">
      <c r="A4" t="s">
        <v>22</v>
      </c>
      <c r="D4" t="s">
        <v>7</v>
      </c>
    </row>
    <row r="5" spans="1:9">
      <c r="A5" t="s">
        <v>25</v>
      </c>
      <c r="D5">
        <v>100</v>
      </c>
    </row>
    <row r="6" spans="1:9">
      <c r="A6" t="s">
        <v>21</v>
      </c>
      <c r="D6">
        <v>0.8</v>
      </c>
    </row>
    <row r="7" spans="1:9">
      <c r="A7" t="s">
        <v>26</v>
      </c>
      <c r="D7">
        <v>8</v>
      </c>
    </row>
    <row r="8" spans="1:9">
      <c r="A8" t="s">
        <v>27</v>
      </c>
      <c r="D8">
        <v>3</v>
      </c>
    </row>
    <row r="9" spans="1:9">
      <c r="A9" t="s">
        <v>31</v>
      </c>
      <c r="D9">
        <v>7200</v>
      </c>
    </row>
    <row r="10" spans="1:9">
      <c r="A10" t="s">
        <v>32</v>
      </c>
      <c r="D10">
        <v>100</v>
      </c>
    </row>
    <row r="11" spans="1:9">
      <c r="A11" t="s">
        <v>33</v>
      </c>
      <c r="D11">
        <v>1.0000000000000001E-5</v>
      </c>
    </row>
    <row r="12" spans="1:9">
      <c r="A12" t="s">
        <v>21</v>
      </c>
      <c r="D12">
        <v>0.8</v>
      </c>
    </row>
    <row r="14" spans="1:9">
      <c r="A14" s="2" t="s">
        <v>16</v>
      </c>
      <c r="B14" s="3"/>
      <c r="C14" s="3"/>
      <c r="D14" s="3"/>
      <c r="E14" s="3"/>
      <c r="F14" s="3"/>
      <c r="G14" s="3"/>
      <c r="H14" s="3"/>
      <c r="I14" s="3"/>
    </row>
    <row r="16" spans="1:9" ht="17" thickBot="1">
      <c r="A16" s="14" t="s">
        <v>28</v>
      </c>
      <c r="B16" s="15"/>
      <c r="C16" s="15"/>
      <c r="D16" s="15"/>
      <c r="E16" s="15"/>
      <c r="F16" s="15"/>
      <c r="G16" s="15"/>
      <c r="H16" s="15"/>
      <c r="I16" s="15"/>
    </row>
    <row r="18" spans="1:9">
      <c r="A18" s="9" t="s">
        <v>29</v>
      </c>
      <c r="B18" s="9"/>
      <c r="C18" s="9"/>
      <c r="D18" s="9"/>
      <c r="F18" s="10" t="s">
        <v>30</v>
      </c>
      <c r="G18" s="10"/>
      <c r="H18" s="10"/>
      <c r="I18" s="10"/>
    </row>
    <row r="19" spans="1:9">
      <c r="A19" t="s">
        <v>37</v>
      </c>
      <c r="B19" t="s">
        <v>34</v>
      </c>
      <c r="C19" t="s">
        <v>35</v>
      </c>
      <c r="D19" t="s">
        <v>36</v>
      </c>
      <c r="F19" t="s">
        <v>37</v>
      </c>
      <c r="G19" t="s">
        <v>34</v>
      </c>
      <c r="H19" t="s">
        <v>35</v>
      </c>
      <c r="I19" t="s">
        <v>36</v>
      </c>
    </row>
    <row r="20" spans="1:9">
      <c r="A20">
        <v>1</v>
      </c>
      <c r="B20">
        <v>672227.57612933125</v>
      </c>
      <c r="C20">
        <v>672195.92780572234</v>
      </c>
      <c r="D20">
        <v>4.7081992466426511E-5</v>
      </c>
      <c r="F20">
        <v>1</v>
      </c>
      <c r="G20">
        <v>672227.57612933114</v>
      </c>
      <c r="H20">
        <v>672195.92780572223</v>
      </c>
      <c r="I20">
        <v>4.7081992466426518E-5</v>
      </c>
    </row>
    <row r="21" spans="1:9">
      <c r="A21">
        <v>2</v>
      </c>
      <c r="B21">
        <v>672270.95514313888</v>
      </c>
      <c r="C21">
        <v>672195.92780559079</v>
      </c>
      <c r="D21">
        <v>1.1161528126631137E-4</v>
      </c>
      <c r="F21">
        <v>2</v>
      </c>
      <c r="G21">
        <v>672270.95514313888</v>
      </c>
      <c r="H21">
        <v>672195.92780559079</v>
      </c>
      <c r="I21">
        <v>1.1161528126631137E-4</v>
      </c>
    </row>
    <row r="22" spans="1:9">
      <c r="A22">
        <v>3</v>
      </c>
      <c r="B22">
        <v>672227.57612933125</v>
      </c>
      <c r="C22">
        <v>672195.92780572223</v>
      </c>
      <c r="D22">
        <v>4.7081992466599706E-5</v>
      </c>
      <c r="F22">
        <v>3</v>
      </c>
      <c r="G22">
        <v>672227.57612933114</v>
      </c>
      <c r="H22">
        <v>672195.92780572223</v>
      </c>
      <c r="I22">
        <v>4.7081992466426518E-5</v>
      </c>
    </row>
    <row r="23" spans="1:9">
      <c r="A23">
        <v>4</v>
      </c>
      <c r="B23">
        <v>672220.02407341986</v>
      </c>
      <c r="C23">
        <v>672195.92780568916</v>
      </c>
      <c r="D23">
        <v>3.5847089715874633E-5</v>
      </c>
      <c r="F23">
        <v>4</v>
      </c>
      <c r="G23">
        <v>672220.02407341974</v>
      </c>
      <c r="H23">
        <v>672195.92780568916</v>
      </c>
      <c r="I23">
        <v>3.5847089715701445E-5</v>
      </c>
    </row>
    <row r="24" spans="1:9">
      <c r="A24">
        <v>5</v>
      </c>
      <c r="B24">
        <v>671938.39226463716</v>
      </c>
      <c r="C24">
        <v>672195.92780589568</v>
      </c>
      <c r="D24">
        <v>-3.8312570874854494E-4</v>
      </c>
      <c r="F24">
        <v>5</v>
      </c>
      <c r="G24">
        <v>671945.62515838398</v>
      </c>
      <c r="H24">
        <v>672195.92780580174</v>
      </c>
      <c r="I24">
        <v>-3.7236561107236165E-4</v>
      </c>
    </row>
    <row r="26" spans="1:9">
      <c r="A26" t="s">
        <v>38</v>
      </c>
      <c r="C26">
        <v>14.8258159160614</v>
      </c>
      <c r="F26" t="s">
        <v>38</v>
      </c>
      <c r="H26">
        <v>0.39690899848937999</v>
      </c>
    </row>
    <row r="27" spans="1:9">
      <c r="A27" t="s">
        <v>41</v>
      </c>
      <c r="C27">
        <f xml:space="preserve"> C26/A24</f>
        <v>2.96516318321228</v>
      </c>
      <c r="F27" t="s">
        <v>41</v>
      </c>
      <c r="H27">
        <f>H26/F24</f>
        <v>7.9381799697875996E-2</v>
      </c>
    </row>
    <row r="29" spans="1:9" ht="17" thickBot="1">
      <c r="A29" s="14" t="s">
        <v>39</v>
      </c>
      <c r="B29" s="15"/>
      <c r="C29" s="15"/>
      <c r="D29" s="15"/>
      <c r="E29" s="15"/>
      <c r="F29" s="15"/>
      <c r="G29" s="15"/>
      <c r="H29" s="15"/>
      <c r="I29" s="15"/>
    </row>
    <row r="31" spans="1:9">
      <c r="A31" s="9" t="s">
        <v>29</v>
      </c>
      <c r="B31" s="9"/>
      <c r="C31" s="9"/>
      <c r="D31" s="9"/>
      <c r="F31" s="10" t="s">
        <v>30</v>
      </c>
      <c r="G31" s="10"/>
      <c r="H31" s="10"/>
      <c r="I31" s="10"/>
    </row>
    <row r="32" spans="1:9">
      <c r="A32" t="s">
        <v>37</v>
      </c>
      <c r="B32" t="s">
        <v>34</v>
      </c>
      <c r="C32" t="s">
        <v>35</v>
      </c>
      <c r="D32" t="s">
        <v>36</v>
      </c>
      <c r="F32" t="s">
        <v>37</v>
      </c>
      <c r="G32" t="s">
        <v>34</v>
      </c>
      <c r="H32" t="s">
        <v>35</v>
      </c>
      <c r="I32" t="s">
        <v>36</v>
      </c>
    </row>
    <row r="33" spans="1:9">
      <c r="A33">
        <v>1</v>
      </c>
      <c r="B33">
        <v>489480.54521586414</v>
      </c>
      <c r="C33">
        <v>488798.03432242636</v>
      </c>
      <c r="D33">
        <v>1.3963044969767067E-3</v>
      </c>
      <c r="F33">
        <v>1</v>
      </c>
      <c r="G33">
        <v>489480.54521586397</v>
      </c>
      <c r="H33">
        <v>488798.03432242636</v>
      </c>
      <c r="I33">
        <v>1.3963044969763495E-3</v>
      </c>
    </row>
    <row r="34" spans="1:9">
      <c r="A34">
        <v>2</v>
      </c>
      <c r="B34">
        <v>489220.99308311939</v>
      </c>
      <c r="C34">
        <v>488798.03432196914</v>
      </c>
      <c r="D34">
        <v>8.653037276161571E-4</v>
      </c>
      <c r="F34">
        <v>2</v>
      </c>
      <c r="G34">
        <v>489220.99308311933</v>
      </c>
      <c r="H34">
        <v>488798.0343219692</v>
      </c>
      <c r="I34">
        <v>8.653037276159189E-4</v>
      </c>
    </row>
    <row r="35" spans="1:9">
      <c r="A35">
        <v>3</v>
      </c>
      <c r="B35">
        <v>489119.29125867045</v>
      </c>
      <c r="C35">
        <v>488798.03432242613</v>
      </c>
      <c r="D35">
        <v>6.5723860098914884E-4</v>
      </c>
      <c r="F35">
        <v>3</v>
      </c>
      <c r="G35">
        <v>489119.29125867027</v>
      </c>
      <c r="H35">
        <v>488798.03432242625</v>
      </c>
      <c r="I35">
        <v>6.5723860098855329E-4</v>
      </c>
    </row>
    <row r="36" spans="1:9">
      <c r="A36">
        <v>4</v>
      </c>
      <c r="B36">
        <v>488963.62780378468</v>
      </c>
      <c r="C36">
        <v>488798.034322227</v>
      </c>
      <c r="D36">
        <v>3.3877689747114145E-4</v>
      </c>
      <c r="F36">
        <v>4</v>
      </c>
      <c r="G36">
        <v>488954.78810534911</v>
      </c>
      <c r="H36">
        <v>488798.03432222235</v>
      </c>
      <c r="I36">
        <v>3.2069233532030714E-4</v>
      </c>
    </row>
    <row r="37" spans="1:9">
      <c r="A37">
        <v>5</v>
      </c>
      <c r="B37">
        <v>488816.16030978598</v>
      </c>
      <c r="C37">
        <v>488798.03432228829</v>
      </c>
      <c r="D37">
        <v>3.7082774939579387E-5</v>
      </c>
      <c r="F37">
        <v>5</v>
      </c>
      <c r="G37">
        <v>488820.31613124761</v>
      </c>
      <c r="H37">
        <v>488798.03432210133</v>
      </c>
      <c r="I37">
        <v>4.5584899246137795E-5</v>
      </c>
    </row>
    <row r="38" spans="1:9">
      <c r="A38">
        <v>6</v>
      </c>
      <c r="B38">
        <v>488867.47845776728</v>
      </c>
      <c r="C38">
        <v>488798.03432243603</v>
      </c>
      <c r="D38">
        <v>1.4207122462658848E-4</v>
      </c>
      <c r="F38">
        <v>6</v>
      </c>
      <c r="G38">
        <v>488873.60984882218</v>
      </c>
      <c r="H38">
        <v>488798.03432233847</v>
      </c>
      <c r="I38">
        <v>1.5461503765759382E-4</v>
      </c>
    </row>
    <row r="39" spans="1:9">
      <c r="A39">
        <v>7</v>
      </c>
      <c r="B39">
        <v>488837.11239518586</v>
      </c>
      <c r="C39">
        <v>488798.03432237444</v>
      </c>
      <c r="D39">
        <v>7.9947278972987274E-5</v>
      </c>
      <c r="F39">
        <v>7</v>
      </c>
      <c r="G39">
        <v>488815.822187752</v>
      </c>
      <c r="H39">
        <v>488798.03432228672</v>
      </c>
      <c r="I39">
        <v>3.6391033138946161E-5</v>
      </c>
    </row>
    <row r="40" spans="1:9">
      <c r="A40">
        <v>8</v>
      </c>
      <c r="B40">
        <v>488804.42785071238</v>
      </c>
      <c r="C40">
        <v>488798.03432245681</v>
      </c>
      <c r="D40">
        <v>1.3080102223484054E-5</v>
      </c>
      <c r="F40">
        <v>8</v>
      </c>
      <c r="G40">
        <v>488789.45997214783</v>
      </c>
      <c r="H40">
        <v>488798.03432228824</v>
      </c>
      <c r="I40">
        <v>-1.7541703399636148E-5</v>
      </c>
    </row>
    <row r="41" spans="1:9">
      <c r="A41">
        <v>9</v>
      </c>
      <c r="B41">
        <v>488831.17440770078</v>
      </c>
      <c r="C41">
        <v>488798.03432238643</v>
      </c>
      <c r="D41">
        <v>6.7799137859226265E-5</v>
      </c>
    </row>
    <row r="42" spans="1:9">
      <c r="A42">
        <v>10</v>
      </c>
      <c r="B42">
        <v>488809.96819413721</v>
      </c>
      <c r="C42">
        <v>488798.03432238667</v>
      </c>
      <c r="D42">
        <v>2.4414729423142974E-5</v>
      </c>
    </row>
    <row r="43" spans="1:9">
      <c r="A43">
        <v>11</v>
      </c>
      <c r="B43">
        <v>488798.29950991488</v>
      </c>
      <c r="C43">
        <v>488798.03432238632</v>
      </c>
      <c r="D43">
        <v>5.4252985884872266E-7</v>
      </c>
    </row>
    <row r="45" spans="1:9">
      <c r="A45" t="s">
        <v>38</v>
      </c>
      <c r="C45">
        <v>296.224889039993</v>
      </c>
      <c r="F45" t="s">
        <v>38</v>
      </c>
      <c r="H45">
        <v>2.6737167835235596</v>
      </c>
    </row>
    <row r="46" spans="1:9">
      <c r="A46" t="s">
        <v>41</v>
      </c>
      <c r="C46">
        <f>C45/A43</f>
        <v>26.929535367272091</v>
      </c>
      <c r="F46" t="s">
        <v>41</v>
      </c>
      <c r="H46">
        <f>H45/F40</f>
        <v>0.33421459794044495</v>
      </c>
    </row>
    <row r="48" spans="1:9" ht="17" thickBot="1">
      <c r="A48" s="14" t="s">
        <v>40</v>
      </c>
      <c r="B48" s="15"/>
      <c r="C48" s="15"/>
      <c r="D48" s="15"/>
      <c r="E48" s="15"/>
      <c r="F48" s="15"/>
      <c r="G48" s="15"/>
      <c r="H48" s="15"/>
      <c r="I48" s="15"/>
    </row>
    <row r="50" spans="1:9">
      <c r="A50" s="9" t="s">
        <v>29</v>
      </c>
      <c r="B50" s="9"/>
      <c r="C50" s="9"/>
      <c r="D50" s="9"/>
      <c r="F50" s="10" t="s">
        <v>30</v>
      </c>
      <c r="G50" s="10"/>
      <c r="H50" s="10"/>
      <c r="I50" s="10"/>
    </row>
    <row r="51" spans="1:9">
      <c r="A51" t="s">
        <v>37</v>
      </c>
      <c r="B51" t="s">
        <v>34</v>
      </c>
      <c r="C51" t="s">
        <v>35</v>
      </c>
      <c r="D51" t="s">
        <v>36</v>
      </c>
      <c r="F51" t="s">
        <v>37</v>
      </c>
      <c r="G51" t="s">
        <v>34</v>
      </c>
      <c r="H51" t="s">
        <v>35</v>
      </c>
      <c r="I51" t="s">
        <v>36</v>
      </c>
    </row>
    <row r="52" spans="1:9">
      <c r="A52">
        <v>1</v>
      </c>
      <c r="B52">
        <v>539056.83223705832</v>
      </c>
      <c r="C52">
        <v>538485.13782781013</v>
      </c>
      <c r="D52">
        <v>1.061671658301172E-3</v>
      </c>
      <c r="F52">
        <v>1</v>
      </c>
      <c r="G52">
        <v>539056.8322370582</v>
      </c>
      <c r="H52">
        <v>538485.13782781002</v>
      </c>
      <c r="I52">
        <v>1.0616716583011722E-3</v>
      </c>
    </row>
    <row r="53" spans="1:9">
      <c r="A53">
        <v>2</v>
      </c>
      <c r="B53">
        <v>538801.09450168943</v>
      </c>
      <c r="C53">
        <v>538485.13782781002</v>
      </c>
      <c r="D53">
        <v>5.8675096429577195E-4</v>
      </c>
      <c r="F53">
        <v>2</v>
      </c>
      <c r="G53">
        <v>538801.09450168943</v>
      </c>
      <c r="H53">
        <v>538485.13782781002</v>
      </c>
      <c r="I53">
        <v>5.8675096429577195E-4</v>
      </c>
    </row>
    <row r="54" spans="1:9">
      <c r="A54">
        <v>3</v>
      </c>
      <c r="B54">
        <v>538738.87772015354</v>
      </c>
      <c r="C54">
        <v>538485.13782781013</v>
      </c>
      <c r="D54">
        <v>4.7121057670591849E-4</v>
      </c>
      <c r="F54">
        <v>3</v>
      </c>
      <c r="G54">
        <v>538738.21369373042</v>
      </c>
      <c r="H54">
        <v>538485.13782781013</v>
      </c>
      <c r="I54">
        <v>4.6997743882247906E-4</v>
      </c>
    </row>
    <row r="55" spans="1:9">
      <c r="A55">
        <v>4</v>
      </c>
      <c r="B55">
        <v>538599.54546284187</v>
      </c>
      <c r="C55">
        <v>538485.13782756799</v>
      </c>
      <c r="D55">
        <v>2.1246201099520929E-4</v>
      </c>
      <c r="F55">
        <v>4</v>
      </c>
      <c r="G55">
        <v>538597.10602462781</v>
      </c>
      <c r="H55">
        <v>538485.13782776881</v>
      </c>
      <c r="I55">
        <v>2.0793182391379858E-4</v>
      </c>
    </row>
    <row r="56" spans="1:9">
      <c r="A56">
        <v>5</v>
      </c>
      <c r="B56">
        <v>538514.86061508092</v>
      </c>
      <c r="C56">
        <v>538485.13782756566</v>
      </c>
      <c r="D56">
        <v>5.5197043385769627E-5</v>
      </c>
      <c r="F56">
        <v>5</v>
      </c>
      <c r="G56">
        <v>538514.86061508092</v>
      </c>
      <c r="H56">
        <v>538485.13782756566</v>
      </c>
      <c r="I56">
        <v>5.5197043385769627E-5</v>
      </c>
    </row>
    <row r="57" spans="1:9">
      <c r="A57">
        <v>6</v>
      </c>
      <c r="B57">
        <v>538554.94362231449</v>
      </c>
      <c r="C57">
        <v>538485.13782756554</v>
      </c>
      <c r="D57">
        <v>1.2963365160004956E-4</v>
      </c>
      <c r="F57">
        <v>6</v>
      </c>
      <c r="G57">
        <v>538551.96942848526</v>
      </c>
      <c r="H57">
        <v>538485.13782756566</v>
      </c>
      <c r="I57">
        <v>1.2411039084424946E-4</v>
      </c>
    </row>
    <row r="58" spans="1:9">
      <c r="A58">
        <v>7</v>
      </c>
      <c r="B58">
        <v>538508.52028899291</v>
      </c>
      <c r="C58">
        <v>538485.13782756461</v>
      </c>
      <c r="D58">
        <v>4.3422668121586361E-5</v>
      </c>
      <c r="F58">
        <v>7</v>
      </c>
      <c r="G58">
        <v>538507.74514450144</v>
      </c>
      <c r="H58">
        <v>538485.1378275645</v>
      </c>
      <c r="I58">
        <v>4.1983177155369748E-5</v>
      </c>
    </row>
    <row r="59" spans="1:9">
      <c r="A59">
        <v>8</v>
      </c>
      <c r="B59">
        <v>538491.10486296401</v>
      </c>
      <c r="C59">
        <v>538485.1378275695</v>
      </c>
      <c r="D59">
        <v>1.1081151503241514E-5</v>
      </c>
      <c r="F59">
        <v>8</v>
      </c>
      <c r="G59">
        <v>538487.30026328051</v>
      </c>
      <c r="H59">
        <v>538485.13782756962</v>
      </c>
      <c r="I59">
        <v>4.015776033522114E-6</v>
      </c>
    </row>
    <row r="60" spans="1:9">
      <c r="A60">
        <v>9</v>
      </c>
      <c r="B60">
        <v>538504.06567852385</v>
      </c>
      <c r="C60">
        <v>538485.13782756962</v>
      </c>
      <c r="D60">
        <v>3.5150182659814764E-5</v>
      </c>
    </row>
    <row r="61" spans="1:9">
      <c r="A61">
        <v>10</v>
      </c>
      <c r="B61">
        <v>538483.91674045858</v>
      </c>
      <c r="C61">
        <v>538485.13782757497</v>
      </c>
      <c r="D61">
        <v>-2.2676338316877472E-6</v>
      </c>
    </row>
    <row r="63" spans="1:9">
      <c r="A63" t="s">
        <v>38</v>
      </c>
      <c r="C63">
        <v>287.49593997001602</v>
      </c>
      <c r="D63" s="8"/>
      <c r="F63" t="s">
        <v>38</v>
      </c>
      <c r="H63">
        <v>6.7524480819702104</v>
      </c>
    </row>
    <row r="64" spans="1:9">
      <c r="A64" t="s">
        <v>41</v>
      </c>
      <c r="C64">
        <f xml:space="preserve"> C63/A61</f>
        <v>28.749593997001604</v>
      </c>
      <c r="D64" s="8"/>
      <c r="F64" t="s">
        <v>41</v>
      </c>
      <c r="H64">
        <f>H63/F59</f>
        <v>0.8440560102462763</v>
      </c>
    </row>
    <row r="66" spans="1:9" ht="17" thickBot="1">
      <c r="A66" s="14" t="s">
        <v>42</v>
      </c>
      <c r="B66" s="15"/>
      <c r="C66" s="15"/>
      <c r="D66" s="15"/>
      <c r="E66" s="15"/>
      <c r="F66" s="15"/>
      <c r="G66" s="15"/>
      <c r="H66" s="15"/>
      <c r="I66" s="15"/>
    </row>
    <row r="68" spans="1:9">
      <c r="A68" s="9" t="s">
        <v>29</v>
      </c>
      <c r="B68" s="9"/>
      <c r="C68" s="9"/>
      <c r="D68" s="9"/>
      <c r="F68" s="10" t="s">
        <v>30</v>
      </c>
      <c r="G68" s="10"/>
      <c r="H68" s="10"/>
      <c r="I68" s="10"/>
    </row>
    <row r="69" spans="1:9">
      <c r="A69" t="s">
        <v>37</v>
      </c>
      <c r="B69" t="s">
        <v>34</v>
      </c>
      <c r="C69" t="s">
        <v>35</v>
      </c>
      <c r="D69" t="s">
        <v>36</v>
      </c>
      <c r="F69" t="s">
        <v>37</v>
      </c>
      <c r="G69" t="s">
        <v>34</v>
      </c>
      <c r="H69" t="s">
        <v>35</v>
      </c>
      <c r="I69" t="s">
        <v>36</v>
      </c>
    </row>
    <row r="70" spans="1:9">
      <c r="A70">
        <v>1</v>
      </c>
      <c r="B70">
        <v>640450.43865760462</v>
      </c>
      <c r="C70">
        <v>639909.6738638595</v>
      </c>
      <c r="D70">
        <v>8.4506425802241135E-4</v>
      </c>
      <c r="F70">
        <v>1</v>
      </c>
      <c r="G70">
        <v>640440.77994217549</v>
      </c>
      <c r="H70">
        <v>639909.6738638595</v>
      </c>
      <c r="I70">
        <v>8.2997038489682922E-4</v>
      </c>
    </row>
    <row r="71" spans="1:9">
      <c r="A71">
        <v>2</v>
      </c>
      <c r="B71">
        <v>640267.7969491668</v>
      </c>
      <c r="C71">
        <v>639909.67386338883</v>
      </c>
      <c r="D71">
        <v>5.5964630697929985E-4</v>
      </c>
      <c r="F71">
        <v>2</v>
      </c>
      <c r="G71">
        <v>640257.45034118195</v>
      </c>
      <c r="H71">
        <v>639909.67386338883</v>
      </c>
      <c r="I71">
        <v>5.4347745001798533E-4</v>
      </c>
    </row>
    <row r="72" spans="1:9">
      <c r="A72">
        <v>3</v>
      </c>
      <c r="B72">
        <v>640160.44486590335</v>
      </c>
      <c r="C72">
        <v>639909.67386385927</v>
      </c>
      <c r="D72">
        <v>3.918849992216837E-4</v>
      </c>
      <c r="F72">
        <v>3</v>
      </c>
      <c r="G72">
        <v>640150.54279329628</v>
      </c>
      <c r="H72">
        <v>639909.67386385938</v>
      </c>
      <c r="I72">
        <v>3.7641082683200817E-4</v>
      </c>
    </row>
    <row r="73" spans="1:9">
      <c r="A73">
        <v>4</v>
      </c>
      <c r="B73">
        <v>640051.84962422878</v>
      </c>
      <c r="C73">
        <v>639909.67386359128</v>
      </c>
      <c r="D73">
        <v>2.2218098341768552E-4</v>
      </c>
      <c r="F73">
        <v>4</v>
      </c>
      <c r="G73">
        <v>640015.17563189333</v>
      </c>
      <c r="H73">
        <v>639909.67386364529</v>
      </c>
      <c r="I73">
        <v>1.6486978171628653E-4</v>
      </c>
    </row>
    <row r="74" spans="1:9">
      <c r="A74">
        <v>5</v>
      </c>
      <c r="B74">
        <v>639945.89603468007</v>
      </c>
      <c r="C74">
        <v>639909.67386358965</v>
      </c>
      <c r="D74">
        <v>5.6605131270680528E-5</v>
      </c>
      <c r="F74">
        <v>5</v>
      </c>
      <c r="G74">
        <v>639916.93387518649</v>
      </c>
      <c r="H74">
        <v>639909.67386352166</v>
      </c>
      <c r="I74">
        <v>1.1345369450334264E-5</v>
      </c>
    </row>
    <row r="75" spans="1:9">
      <c r="A75">
        <v>6</v>
      </c>
      <c r="B75">
        <v>639984.69021130423</v>
      </c>
      <c r="C75">
        <v>639909.67386358965</v>
      </c>
      <c r="D75">
        <v>1.1722958845372092E-4</v>
      </c>
      <c r="F75">
        <v>6</v>
      </c>
      <c r="G75">
        <v>639974.61430662137</v>
      </c>
      <c r="H75">
        <v>639909.67386358976</v>
      </c>
      <c r="I75">
        <v>1.0148376510627605E-4</v>
      </c>
    </row>
    <row r="76" spans="1:9">
      <c r="A76">
        <v>7</v>
      </c>
      <c r="B76">
        <v>639949.49041181908</v>
      </c>
      <c r="C76">
        <v>639909.6738635893</v>
      </c>
      <c r="D76">
        <v>6.2222138304889922E-5</v>
      </c>
      <c r="F76">
        <v>7</v>
      </c>
      <c r="G76">
        <v>639934.65933126945</v>
      </c>
      <c r="H76">
        <v>639909.67386358918</v>
      </c>
      <c r="I76">
        <v>3.9045303893296767E-5</v>
      </c>
    </row>
    <row r="77" spans="1:9">
      <c r="A77">
        <v>8</v>
      </c>
      <c r="B77">
        <v>639921.57717457018</v>
      </c>
      <c r="C77">
        <v>639909.67386358895</v>
      </c>
      <c r="D77">
        <v>1.8601548730090514E-5</v>
      </c>
      <c r="F77">
        <v>8</v>
      </c>
      <c r="G77">
        <v>639912.52246337384</v>
      </c>
      <c r="H77">
        <v>639909.67386358895</v>
      </c>
      <c r="I77">
        <v>4.4515654337464573E-6</v>
      </c>
    </row>
    <row r="78" spans="1:9">
      <c r="A78">
        <v>9</v>
      </c>
      <c r="B78">
        <v>639936.91028017923</v>
      </c>
      <c r="C78">
        <v>639909.67386358895</v>
      </c>
      <c r="D78">
        <v>4.2562908020811817E-5</v>
      </c>
    </row>
    <row r="79" spans="1:9">
      <c r="A79">
        <v>10</v>
      </c>
      <c r="B79">
        <v>639925.64471068082</v>
      </c>
      <c r="C79">
        <v>639909.67386358872</v>
      </c>
      <c r="D79">
        <v>2.495797101437126E-5</v>
      </c>
    </row>
    <row r="80" spans="1:9">
      <c r="A80">
        <v>11</v>
      </c>
      <c r="B80">
        <v>639913.67409493728</v>
      </c>
      <c r="C80">
        <v>639909.67386358895</v>
      </c>
      <c r="D80">
        <v>6.2512437484733197E-6</v>
      </c>
    </row>
    <row r="82" spans="1:9">
      <c r="A82" t="s">
        <v>38</v>
      </c>
      <c r="C82">
        <v>413.83042097091698</v>
      </c>
      <c r="D82" s="8"/>
      <c r="F82" t="s">
        <v>38</v>
      </c>
      <c r="H82">
        <v>10.3721611499786</v>
      </c>
    </row>
    <row r="83" spans="1:9">
      <c r="A83" t="s">
        <v>41</v>
      </c>
      <c r="C83">
        <f xml:space="preserve"> C82/A80</f>
        <v>37.620947360992453</v>
      </c>
      <c r="D83" s="8"/>
      <c r="F83" t="s">
        <v>41</v>
      </c>
      <c r="H83">
        <f>H82/F77</f>
        <v>1.296520143747325</v>
      </c>
    </row>
    <row r="85" spans="1:9" ht="17" thickBot="1">
      <c r="A85" s="14" t="s">
        <v>43</v>
      </c>
      <c r="B85" s="15"/>
      <c r="C85" s="15"/>
      <c r="D85" s="15"/>
      <c r="E85" s="15"/>
      <c r="F85" s="15"/>
      <c r="G85" s="15"/>
      <c r="H85" s="15"/>
      <c r="I85" s="15"/>
    </row>
    <row r="87" spans="1:9">
      <c r="A87" s="9" t="s">
        <v>29</v>
      </c>
      <c r="B87" s="9"/>
      <c r="C87" s="9"/>
      <c r="D87" s="9"/>
      <c r="F87" s="10" t="s">
        <v>30</v>
      </c>
      <c r="G87" s="10"/>
      <c r="H87" s="10"/>
      <c r="I87" s="10"/>
    </row>
    <row r="88" spans="1:9">
      <c r="A88" t="s">
        <v>37</v>
      </c>
      <c r="B88" t="s">
        <v>34</v>
      </c>
      <c r="C88" t="s">
        <v>35</v>
      </c>
      <c r="D88" t="s">
        <v>36</v>
      </c>
      <c r="F88" t="s">
        <v>37</v>
      </c>
      <c r="G88" t="s">
        <v>34</v>
      </c>
      <c r="H88" t="s">
        <v>35</v>
      </c>
      <c r="I88" t="s">
        <v>36</v>
      </c>
    </row>
    <row r="89" spans="1:9">
      <c r="A89">
        <v>1</v>
      </c>
      <c r="B89">
        <v>571165.68275067955</v>
      </c>
      <c r="C89">
        <v>570646.93689632008</v>
      </c>
      <c r="D89">
        <v>9.0904869687177424E-4</v>
      </c>
      <c r="F89">
        <v>1</v>
      </c>
      <c r="G89">
        <v>571158.59571991744</v>
      </c>
      <c r="H89">
        <v>570646.9368963202</v>
      </c>
      <c r="I89">
        <v>8.9662940518018988E-4</v>
      </c>
    </row>
    <row r="90" spans="1:9">
      <c r="A90">
        <v>2</v>
      </c>
      <c r="B90">
        <v>570967.2234072804</v>
      </c>
      <c r="C90">
        <v>570646.93689584208</v>
      </c>
      <c r="D90">
        <v>5.6126913285574559E-4</v>
      </c>
      <c r="F90">
        <v>2</v>
      </c>
      <c r="G90">
        <v>570960.76655013126</v>
      </c>
      <c r="H90">
        <v>570646.93689584197</v>
      </c>
      <c r="I90">
        <v>5.499541555351856E-4</v>
      </c>
    </row>
    <row r="91" spans="1:9">
      <c r="A91">
        <v>3</v>
      </c>
      <c r="B91">
        <v>570875.17058324558</v>
      </c>
      <c r="C91">
        <v>570646.93689632008</v>
      </c>
      <c r="D91">
        <v>3.999560361557877E-4</v>
      </c>
      <c r="F91">
        <v>3</v>
      </c>
      <c r="G91">
        <v>570869.62952125235</v>
      </c>
      <c r="H91">
        <v>570646.93689631997</v>
      </c>
      <c r="I91">
        <v>3.9024589555073448E-4</v>
      </c>
    </row>
    <row r="92" spans="1:9">
      <c r="A92">
        <v>4</v>
      </c>
      <c r="B92">
        <v>570769.63328940957</v>
      </c>
      <c r="C92">
        <v>570646.93689604732</v>
      </c>
      <c r="D92">
        <v>2.1501279587977113E-4</v>
      </c>
      <c r="F92">
        <v>4</v>
      </c>
      <c r="G92">
        <v>570766.79842954583</v>
      </c>
      <c r="H92">
        <v>570646.93689604744</v>
      </c>
      <c r="I92">
        <v>2.1004499586094549E-4</v>
      </c>
    </row>
    <row r="93" spans="1:9">
      <c r="A93">
        <v>5</v>
      </c>
      <c r="B93">
        <v>570691.09799046791</v>
      </c>
      <c r="C93">
        <v>570646.93689604593</v>
      </c>
      <c r="D93">
        <v>7.7387770908216166E-5</v>
      </c>
      <c r="F93">
        <v>5</v>
      </c>
      <c r="G93">
        <v>570675.33209504385</v>
      </c>
      <c r="H93">
        <v>570646.93689600739</v>
      </c>
      <c r="I93">
        <v>4.975966258736467E-5</v>
      </c>
    </row>
    <row r="94" spans="1:9">
      <c r="A94">
        <v>6</v>
      </c>
      <c r="B94">
        <v>570720.60733255022</v>
      </c>
      <c r="C94">
        <v>570646.93689604569</v>
      </c>
      <c r="D94">
        <v>1.2909985446561727E-4</v>
      </c>
      <c r="F94">
        <v>6</v>
      </c>
      <c r="G94">
        <v>570710.24571870931</v>
      </c>
      <c r="H94">
        <v>570646.93689604616</v>
      </c>
      <c r="I94">
        <v>1.109421930966827E-4</v>
      </c>
    </row>
    <row r="95" spans="1:9">
      <c r="A95">
        <v>7</v>
      </c>
      <c r="B95">
        <v>570626.83746150858</v>
      </c>
      <c r="C95">
        <v>570646.93689604534</v>
      </c>
      <c r="D95">
        <v>-3.5222189478652789E-5</v>
      </c>
      <c r="F95">
        <v>7</v>
      </c>
      <c r="G95">
        <v>570670.77644980827</v>
      </c>
      <c r="H95">
        <v>570646.93689604534</v>
      </c>
      <c r="I95">
        <v>4.1776363319494405E-5</v>
      </c>
    </row>
    <row r="96" spans="1:9">
      <c r="F96">
        <v>8</v>
      </c>
      <c r="G96">
        <v>570649.34170286451</v>
      </c>
      <c r="H96">
        <v>570646.93689604546</v>
      </c>
      <c r="I96">
        <v>4.2141763383967813E-6</v>
      </c>
    </row>
    <row r="98" spans="1:9">
      <c r="A98" t="s">
        <v>38</v>
      </c>
      <c r="C98">
        <v>230.874216079712</v>
      </c>
      <c r="D98" s="8"/>
      <c r="F98" t="s">
        <v>38</v>
      </c>
      <c r="H98">
        <v>20.797662973403899</v>
      </c>
    </row>
    <row r="99" spans="1:9">
      <c r="A99" t="s">
        <v>41</v>
      </c>
      <c r="C99">
        <f xml:space="preserve"> C98/A95</f>
        <v>32.982030868530288</v>
      </c>
      <c r="D99" s="8"/>
      <c r="F99" t="s">
        <v>41</v>
      </c>
      <c r="H99">
        <f>H98/F96</f>
        <v>2.5997078716754873</v>
      </c>
    </row>
    <row r="101" spans="1:9" ht="17" thickBot="1">
      <c r="A101" s="14" t="s">
        <v>44</v>
      </c>
      <c r="B101" s="15"/>
      <c r="C101" s="15"/>
      <c r="D101" s="15"/>
      <c r="E101" s="15"/>
      <c r="F101" s="15"/>
      <c r="G101" s="15"/>
      <c r="H101" s="15"/>
      <c r="I101" s="15"/>
    </row>
    <row r="103" spans="1:9">
      <c r="A103" s="9" t="s">
        <v>29</v>
      </c>
      <c r="B103" s="9"/>
      <c r="C103" s="9"/>
      <c r="D103" s="9"/>
      <c r="F103" s="10" t="s">
        <v>30</v>
      </c>
      <c r="G103" s="10"/>
      <c r="H103" s="10"/>
      <c r="I103" s="10"/>
    </row>
    <row r="104" spans="1:9">
      <c r="A104" t="s">
        <v>37</v>
      </c>
      <c r="B104" t="s">
        <v>34</v>
      </c>
      <c r="C104" t="s">
        <v>35</v>
      </c>
      <c r="D104" t="s">
        <v>36</v>
      </c>
      <c r="F104" t="s">
        <v>37</v>
      </c>
      <c r="G104" t="s">
        <v>34</v>
      </c>
      <c r="H104" t="s">
        <v>35</v>
      </c>
      <c r="I104" t="s">
        <v>36</v>
      </c>
    </row>
    <row r="105" spans="1:9">
      <c r="A105">
        <v>1</v>
      </c>
      <c r="B105">
        <v>507038.27080845687</v>
      </c>
      <c r="C105">
        <v>506581.6804205511</v>
      </c>
      <c r="D105">
        <v>9.0131642251003552E-4</v>
      </c>
      <c r="F105">
        <v>1</v>
      </c>
      <c r="G105">
        <v>507023.62625350762</v>
      </c>
      <c r="H105">
        <v>506581.68042055116</v>
      </c>
      <c r="I105">
        <v>8.7240784662716926E-4</v>
      </c>
    </row>
    <row r="106" spans="1:9">
      <c r="A106">
        <v>2</v>
      </c>
      <c r="B106">
        <v>506865.64219632407</v>
      </c>
      <c r="C106">
        <v>506581.68042009196</v>
      </c>
      <c r="D106">
        <v>5.6054489770856629E-4</v>
      </c>
      <c r="F106">
        <v>2</v>
      </c>
      <c r="G106">
        <v>506851.14458356256</v>
      </c>
      <c r="H106">
        <v>506581.68042009196</v>
      </c>
      <c r="I106">
        <v>5.3192638795612952E-4</v>
      </c>
    </row>
    <row r="107" spans="1:9">
      <c r="A107">
        <v>3</v>
      </c>
      <c r="B107">
        <v>506788.99659169256</v>
      </c>
      <c r="C107">
        <v>506581.68042055098</v>
      </c>
      <c r="D107">
        <v>4.0924529874326616E-4</v>
      </c>
      <c r="F107">
        <v>3</v>
      </c>
      <c r="G107">
        <v>506773.83913599339</v>
      </c>
      <c r="H107">
        <v>506581.68042055093</v>
      </c>
      <c r="I107">
        <v>3.7932424892060473E-4</v>
      </c>
    </row>
    <row r="108" spans="1:9">
      <c r="A108">
        <v>4</v>
      </c>
      <c r="B108">
        <v>506701.36847546464</v>
      </c>
      <c r="C108">
        <v>506581.68042029522</v>
      </c>
      <c r="D108">
        <v>2.3626605500245862E-4</v>
      </c>
      <c r="F108">
        <v>4</v>
      </c>
      <c r="G108">
        <v>506665.56996712799</v>
      </c>
      <c r="H108">
        <v>506581.68042029056</v>
      </c>
      <c r="I108">
        <v>1.6559925097927951E-4</v>
      </c>
    </row>
    <row r="109" spans="1:9">
      <c r="A109">
        <v>5</v>
      </c>
      <c r="B109">
        <v>506618.94808059681</v>
      </c>
      <c r="C109">
        <v>506581.68042029144</v>
      </c>
      <c r="D109">
        <v>7.3566932531887247E-5</v>
      </c>
      <c r="F109">
        <v>5</v>
      </c>
      <c r="G109">
        <v>506583.3004792289</v>
      </c>
      <c r="H109">
        <v>506581.68042029056</v>
      </c>
      <c r="I109">
        <v>3.1980211700370336E-6</v>
      </c>
    </row>
    <row r="110" spans="1:9">
      <c r="A110">
        <v>6</v>
      </c>
      <c r="B110">
        <v>506645.93161284638</v>
      </c>
      <c r="C110">
        <v>506581.68042029155</v>
      </c>
      <c r="D110">
        <v>1.2683283868758288E-4</v>
      </c>
    </row>
    <row r="111" spans="1:9">
      <c r="A111">
        <v>7</v>
      </c>
      <c r="B111">
        <v>506616.74048855546</v>
      </c>
      <c r="C111">
        <v>506581.68042029056</v>
      </c>
      <c r="D111">
        <v>6.9209112014881224E-5</v>
      </c>
    </row>
    <row r="112" spans="1:9">
      <c r="A112">
        <v>8</v>
      </c>
      <c r="B112">
        <v>506601.23480833677</v>
      </c>
      <c r="C112">
        <v>506581.6804202905</v>
      </c>
      <c r="D112">
        <v>3.860066165448612E-5</v>
      </c>
    </row>
    <row r="113" spans="1:9">
      <c r="A113">
        <v>9</v>
      </c>
      <c r="B113">
        <v>506607.98989349592</v>
      </c>
      <c r="C113">
        <v>506581.6804202905</v>
      </c>
      <c r="D113">
        <v>5.1935303273478193E-5</v>
      </c>
    </row>
    <row r="114" spans="1:9">
      <c r="A114">
        <v>10</v>
      </c>
      <c r="B114">
        <v>506592.95384000207</v>
      </c>
      <c r="C114">
        <v>506581.68042031187</v>
      </c>
      <c r="D114">
        <v>2.225390322217813E-5</v>
      </c>
    </row>
    <row r="115" spans="1:9">
      <c r="A115">
        <v>11</v>
      </c>
      <c r="B115">
        <v>506585.38773462351</v>
      </c>
      <c r="C115">
        <v>506581.68042029056</v>
      </c>
      <c r="D115">
        <v>7.3182953040688805E-6</v>
      </c>
    </row>
    <row r="117" spans="1:9">
      <c r="A117" t="s">
        <v>38</v>
      </c>
      <c r="C117">
        <v>638.21821618080105</v>
      </c>
      <c r="F117" t="s">
        <v>38</v>
      </c>
      <c r="H117">
        <v>7.3901629447937003</v>
      </c>
    </row>
    <row r="118" spans="1:9">
      <c r="A118" t="s">
        <v>41</v>
      </c>
      <c r="C118">
        <f xml:space="preserve"> C117/A115</f>
        <v>58.019837834618279</v>
      </c>
      <c r="F118" t="s">
        <v>41</v>
      </c>
      <c r="H118">
        <f>H117/F109</f>
        <v>1.47803258895874</v>
      </c>
    </row>
    <row r="120" spans="1:9" ht="17" thickBot="1">
      <c r="A120" s="14" t="s">
        <v>45</v>
      </c>
      <c r="B120" s="15"/>
      <c r="C120" s="15"/>
      <c r="D120" s="15"/>
      <c r="E120" s="15"/>
      <c r="F120" s="15"/>
      <c r="G120" s="15"/>
      <c r="H120" s="15"/>
      <c r="I120" s="15"/>
    </row>
    <row r="122" spans="1:9">
      <c r="A122" s="9" t="s">
        <v>29</v>
      </c>
      <c r="B122" s="9"/>
      <c r="C122" s="9"/>
      <c r="D122" s="9"/>
      <c r="F122" s="10" t="s">
        <v>30</v>
      </c>
      <c r="G122" s="10"/>
      <c r="H122" s="10"/>
      <c r="I122" s="10"/>
    </row>
    <row r="123" spans="1:9">
      <c r="A123" t="s">
        <v>37</v>
      </c>
      <c r="B123" t="s">
        <v>34</v>
      </c>
      <c r="C123" t="s">
        <v>35</v>
      </c>
      <c r="D123" t="s">
        <v>36</v>
      </c>
      <c r="F123" t="s">
        <v>37</v>
      </c>
      <c r="G123" t="s">
        <v>34</v>
      </c>
      <c r="H123" t="s">
        <v>35</v>
      </c>
      <c r="I123" t="s">
        <v>36</v>
      </c>
    </row>
    <row r="124" spans="1:9">
      <c r="A124">
        <v>1</v>
      </c>
      <c r="B124">
        <v>443633.50793706684</v>
      </c>
      <c r="C124">
        <v>442955.22577307094</v>
      </c>
      <c r="D124">
        <v>1.5312657454534444E-3</v>
      </c>
      <c r="F124">
        <v>1</v>
      </c>
      <c r="G124">
        <v>443633.50793706684</v>
      </c>
      <c r="H124">
        <v>442955.22577307094</v>
      </c>
      <c r="I124">
        <v>1.5312657454534444E-3</v>
      </c>
    </row>
    <row r="125" spans="1:9">
      <c r="A125">
        <v>2</v>
      </c>
      <c r="B125">
        <v>443285.26122920477</v>
      </c>
      <c r="C125">
        <v>442955.22577307071</v>
      </c>
      <c r="D125">
        <v>7.4507633487801823E-4</v>
      </c>
      <c r="F125">
        <v>2</v>
      </c>
      <c r="G125">
        <v>443281.38887253962</v>
      </c>
      <c r="H125">
        <v>442955.22577307088</v>
      </c>
      <c r="I125">
        <v>7.3633423987606275E-4</v>
      </c>
    </row>
    <row r="126" spans="1:9">
      <c r="A126">
        <v>3</v>
      </c>
      <c r="B126">
        <v>443262.76139514218</v>
      </c>
      <c r="C126">
        <v>442955.22577307082</v>
      </c>
      <c r="D126">
        <v>6.9428150787617323E-4</v>
      </c>
      <c r="F126">
        <v>3</v>
      </c>
      <c r="G126">
        <v>443258.04030384449</v>
      </c>
      <c r="H126">
        <v>442955.22577307071</v>
      </c>
      <c r="I126">
        <v>6.8362333968472247E-4</v>
      </c>
    </row>
    <row r="127" spans="1:9">
      <c r="A127">
        <v>4</v>
      </c>
      <c r="B127">
        <v>443100.39704461698</v>
      </c>
      <c r="C127">
        <v>442955.2257728164</v>
      </c>
      <c r="D127">
        <v>3.2773351199844091E-4</v>
      </c>
      <c r="F127">
        <v>4</v>
      </c>
      <c r="G127">
        <v>443094.51801189536</v>
      </c>
      <c r="H127">
        <v>442955.2257728164</v>
      </c>
      <c r="I127">
        <v>3.1446121633612082E-4</v>
      </c>
    </row>
    <row r="128" spans="1:9">
      <c r="A128">
        <v>5</v>
      </c>
      <c r="B128">
        <v>442989.4420396121</v>
      </c>
      <c r="C128">
        <v>442955.22577281622</v>
      </c>
      <c r="D128">
        <v>7.724542979751489E-5</v>
      </c>
      <c r="F128">
        <v>5</v>
      </c>
      <c r="G128">
        <v>442994.65234328847</v>
      </c>
      <c r="H128">
        <v>442955.22577281605</v>
      </c>
      <c r="I128">
        <v>8.9008026496666988E-5</v>
      </c>
    </row>
    <row r="129" spans="1:9">
      <c r="A129">
        <v>6</v>
      </c>
      <c r="B129">
        <v>443017.44415415241</v>
      </c>
      <c r="C129">
        <v>442955.22577281611</v>
      </c>
      <c r="D129">
        <v>1.4046200996445358E-4</v>
      </c>
      <c r="F129">
        <v>6</v>
      </c>
      <c r="G129">
        <v>443013.69004844083</v>
      </c>
      <c r="H129">
        <v>442955.22577281605</v>
      </c>
      <c r="I129">
        <v>1.3198687411978508E-4</v>
      </c>
    </row>
    <row r="130" spans="1:9">
      <c r="A130">
        <v>7</v>
      </c>
      <c r="B130">
        <v>442982.66015486937</v>
      </c>
      <c r="C130">
        <v>442955.22577281611</v>
      </c>
      <c r="D130">
        <v>6.1934887449182846E-5</v>
      </c>
      <c r="F130">
        <v>7</v>
      </c>
      <c r="G130">
        <v>442983.88251340063</v>
      </c>
      <c r="H130">
        <v>442955.22577281611</v>
      </c>
      <c r="I130">
        <v>6.4694440695513272E-5</v>
      </c>
    </row>
    <row r="131" spans="1:9">
      <c r="A131">
        <v>8</v>
      </c>
      <c r="B131">
        <v>442956.59661119845</v>
      </c>
      <c r="C131">
        <v>442955.22577281616</v>
      </c>
      <c r="D131">
        <v>3.0947560893760435E-6</v>
      </c>
      <c r="F131">
        <v>8</v>
      </c>
      <c r="G131">
        <v>442962.44469061226</v>
      </c>
      <c r="H131">
        <v>442955.22577281622</v>
      </c>
      <c r="I131">
        <v>1.6297172662190186E-5</v>
      </c>
    </row>
    <row r="132" spans="1:9">
      <c r="F132">
        <v>9</v>
      </c>
      <c r="G132">
        <v>442969.33051905996</v>
      </c>
      <c r="H132">
        <v>442955.22577281605</v>
      </c>
      <c r="I132">
        <v>3.1842374631224078E-5</v>
      </c>
    </row>
    <row r="133" spans="1:9">
      <c r="F133">
        <v>10</v>
      </c>
      <c r="G133">
        <v>442956.82879230607</v>
      </c>
      <c r="H133">
        <v>442955.2257728171</v>
      </c>
      <c r="I133">
        <v>3.6189199171962414E-6</v>
      </c>
    </row>
    <row r="135" spans="1:9">
      <c r="A135" t="s">
        <v>38</v>
      </c>
      <c r="C135">
        <v>473.22775006294302</v>
      </c>
      <c r="F135" t="s">
        <v>38</v>
      </c>
      <c r="H135">
        <v>142.60381603241001</v>
      </c>
    </row>
    <row r="136" spans="1:9">
      <c r="A136" t="s">
        <v>41</v>
      </c>
      <c r="C136">
        <f xml:space="preserve"> C135/A131</f>
        <v>59.153468757867877</v>
      </c>
      <c r="F136" t="s">
        <v>41</v>
      </c>
      <c r="H136">
        <f>H135/F133</f>
        <v>14.260381603241001</v>
      </c>
    </row>
    <row r="138" spans="1:9" ht="17" thickBot="1">
      <c r="A138" s="14" t="s">
        <v>46</v>
      </c>
      <c r="B138" s="15"/>
      <c r="C138" s="15"/>
      <c r="D138" s="15"/>
      <c r="E138" s="15"/>
      <c r="F138" s="15"/>
      <c r="G138" s="15"/>
      <c r="H138" s="15"/>
      <c r="I138" s="15"/>
    </row>
    <row r="140" spans="1:9">
      <c r="A140" s="9" t="s">
        <v>29</v>
      </c>
      <c r="B140" s="9"/>
      <c r="C140" s="9"/>
      <c r="D140" s="9"/>
      <c r="F140" s="10" t="s">
        <v>30</v>
      </c>
      <c r="G140" s="10"/>
      <c r="H140" s="10"/>
      <c r="I140" s="10"/>
    </row>
    <row r="141" spans="1:9">
      <c r="A141" t="s">
        <v>37</v>
      </c>
      <c r="B141" t="s">
        <v>34</v>
      </c>
      <c r="C141" t="s">
        <v>35</v>
      </c>
      <c r="D141" t="s">
        <v>36</v>
      </c>
      <c r="F141" t="s">
        <v>37</v>
      </c>
      <c r="G141" t="s">
        <v>34</v>
      </c>
      <c r="H141" t="s">
        <v>35</v>
      </c>
      <c r="I141" t="s">
        <v>36</v>
      </c>
    </row>
    <row r="142" spans="1:9">
      <c r="A142">
        <v>1</v>
      </c>
      <c r="B142">
        <v>417321.60112860828</v>
      </c>
      <c r="C142">
        <v>416559.0519806823</v>
      </c>
      <c r="D142">
        <v>1.8305907512996325E-3</v>
      </c>
      <c r="F142">
        <v>1</v>
      </c>
      <c r="G142">
        <v>417320.6044927155</v>
      </c>
      <c r="H142">
        <v>416559.05198068218</v>
      </c>
      <c r="I142">
        <v>1.8281982072223351E-3</v>
      </c>
    </row>
    <row r="143" spans="1:9">
      <c r="A143">
        <v>2</v>
      </c>
      <c r="B143">
        <v>416957.33126855193</v>
      </c>
      <c r="C143">
        <v>416559.05198068236</v>
      </c>
      <c r="D143">
        <v>9.5611723230070703E-4</v>
      </c>
      <c r="F143">
        <v>2</v>
      </c>
      <c r="G143">
        <v>416924.60861395422</v>
      </c>
      <c r="H143">
        <v>416559.05198068218</v>
      </c>
      <c r="I143">
        <v>8.7756257254250291E-4</v>
      </c>
    </row>
    <row r="144" spans="1:9">
      <c r="A144">
        <v>3</v>
      </c>
      <c r="B144">
        <v>416935.11301367567</v>
      </c>
      <c r="C144">
        <v>416559.05198068218</v>
      </c>
      <c r="D144">
        <v>9.0277964481954383E-4</v>
      </c>
      <c r="F144">
        <v>3</v>
      </c>
      <c r="G144">
        <v>416904.38685312227</v>
      </c>
      <c r="H144">
        <v>416559.05198068236</v>
      </c>
      <c r="I144">
        <v>8.2901780863455052E-4</v>
      </c>
    </row>
    <row r="145" spans="1:9">
      <c r="A145">
        <v>4</v>
      </c>
      <c r="B145">
        <v>416716.3616575406</v>
      </c>
      <c r="C145">
        <v>416559.05198045075</v>
      </c>
      <c r="D145">
        <v>3.7764076027626002E-4</v>
      </c>
      <c r="F145">
        <v>4</v>
      </c>
      <c r="G145">
        <v>416709.53228412842</v>
      </c>
      <c r="H145">
        <v>416559.05198042432</v>
      </c>
      <c r="I145">
        <v>3.6124602979740306E-4</v>
      </c>
    </row>
    <row r="146" spans="1:9">
      <c r="A146">
        <v>5</v>
      </c>
      <c r="B146">
        <v>416604.47901039559</v>
      </c>
      <c r="C146">
        <v>416559.05198042351</v>
      </c>
      <c r="D146">
        <v>1.0905303763322361E-4</v>
      </c>
      <c r="F146">
        <v>5</v>
      </c>
      <c r="G146">
        <v>416602.11840432201</v>
      </c>
      <c r="H146">
        <v>416559.05198042345</v>
      </c>
      <c r="I146">
        <v>1.033861194320817E-4</v>
      </c>
    </row>
    <row r="147" spans="1:9">
      <c r="A147">
        <v>6</v>
      </c>
      <c r="B147">
        <v>416635.19334429095</v>
      </c>
      <c r="C147">
        <v>416559.05198042345</v>
      </c>
      <c r="D147">
        <v>1.8278648250591529E-4</v>
      </c>
      <c r="F147">
        <v>6</v>
      </c>
      <c r="G147">
        <v>416632.7466396846</v>
      </c>
      <c r="H147">
        <v>416559.05198042345</v>
      </c>
      <c r="I147">
        <v>1.7691287444309984E-4</v>
      </c>
    </row>
    <row r="148" spans="1:9">
      <c r="A148">
        <v>7</v>
      </c>
      <c r="B148">
        <v>416594.10598560085</v>
      </c>
      <c r="C148">
        <v>416559.05198042328</v>
      </c>
      <c r="D148">
        <v>8.4151346636016861E-5</v>
      </c>
      <c r="F148">
        <v>7</v>
      </c>
      <c r="G148">
        <v>416592.44016527582</v>
      </c>
      <c r="H148">
        <v>416559.05198042333</v>
      </c>
      <c r="I148">
        <v>8.0152345012682094E-5</v>
      </c>
    </row>
    <row r="149" spans="1:9">
      <c r="A149">
        <v>8</v>
      </c>
      <c r="B149">
        <v>416574.23595033691</v>
      </c>
      <c r="C149">
        <v>416559.05198042508</v>
      </c>
      <c r="D149">
        <v>3.6450942164477788E-5</v>
      </c>
      <c r="F149">
        <v>8</v>
      </c>
      <c r="G149">
        <v>416571.62651551818</v>
      </c>
      <c r="H149">
        <v>416559.05198042508</v>
      </c>
      <c r="I149">
        <v>3.0186680695841705E-5</v>
      </c>
    </row>
    <row r="150" spans="1:9">
      <c r="A150">
        <v>9</v>
      </c>
      <c r="B150">
        <v>416587.26260479301</v>
      </c>
      <c r="C150">
        <v>416559.0519804252</v>
      </c>
      <c r="D150">
        <v>6.7722989654631831E-5</v>
      </c>
      <c r="F150">
        <v>9</v>
      </c>
      <c r="G150">
        <v>416578.25095657003</v>
      </c>
      <c r="H150">
        <v>416559.05198042514</v>
      </c>
      <c r="I150">
        <v>4.6089446510924194E-5</v>
      </c>
    </row>
    <row r="151" spans="1:9">
      <c r="A151">
        <v>10</v>
      </c>
      <c r="B151">
        <v>416570.77327553416</v>
      </c>
      <c r="C151">
        <v>416559.05198042712</v>
      </c>
      <c r="D151">
        <v>2.8138375702829216E-5</v>
      </c>
      <c r="F151">
        <v>10</v>
      </c>
      <c r="G151">
        <v>416562.98350626539</v>
      </c>
      <c r="H151">
        <v>416559.05198042712</v>
      </c>
      <c r="I151">
        <v>9.4380996393640933E-6</v>
      </c>
    </row>
    <row r="152" spans="1:9">
      <c r="A152">
        <v>11</v>
      </c>
      <c r="B152">
        <v>416574.09718804393</v>
      </c>
      <c r="C152">
        <v>416559.05198042496</v>
      </c>
      <c r="D152">
        <v>3.6117826626116793E-5</v>
      </c>
    </row>
    <row r="153" spans="1:9">
      <c r="A153">
        <v>12</v>
      </c>
      <c r="B153">
        <v>416559.7157038236</v>
      </c>
      <c r="C153">
        <v>416559.05198042496</v>
      </c>
      <c r="D153">
        <v>1.5933476790020063E-6</v>
      </c>
    </row>
    <row r="155" spans="1:9">
      <c r="A155" t="s">
        <v>38</v>
      </c>
      <c r="C155">
        <v>1565.96742892265</v>
      </c>
      <c r="F155" t="s">
        <v>38</v>
      </c>
      <c r="H155">
        <v>304.261143</v>
      </c>
    </row>
    <row r="156" spans="1:9">
      <c r="A156" t="s">
        <v>41</v>
      </c>
      <c r="C156">
        <f xml:space="preserve"> C155/A153</f>
        <v>130.49728574355416</v>
      </c>
      <c r="F156" t="s">
        <v>41</v>
      </c>
      <c r="H156">
        <f>H155/F151</f>
        <v>30.426114300000002</v>
      </c>
    </row>
    <row r="158" spans="1:9" ht="17" thickBot="1">
      <c r="A158" s="12" t="s">
        <v>47</v>
      </c>
      <c r="B158" s="13"/>
      <c r="C158" s="13"/>
      <c r="D158" s="13"/>
      <c r="E158" s="13"/>
      <c r="F158" s="13"/>
      <c r="G158" s="13"/>
      <c r="H158" s="13"/>
      <c r="I158" s="13"/>
    </row>
    <row r="160" spans="1:9">
      <c r="A160" s="9" t="s">
        <v>29</v>
      </c>
      <c r="B160" s="9"/>
      <c r="C160" s="9"/>
      <c r="D160" s="9"/>
      <c r="F160" s="10" t="s">
        <v>30</v>
      </c>
      <c r="G160" s="10"/>
      <c r="H160" s="10"/>
      <c r="I160" s="10"/>
    </row>
    <row r="161" spans="1:9">
      <c r="A161" t="s">
        <v>37</v>
      </c>
      <c r="B161" t="s">
        <v>34</v>
      </c>
      <c r="C161" t="s">
        <v>35</v>
      </c>
      <c r="D161" t="s">
        <v>36</v>
      </c>
      <c r="F161" t="s">
        <v>37</v>
      </c>
      <c r="G161" t="s">
        <v>34</v>
      </c>
      <c r="H161" t="s">
        <v>35</v>
      </c>
      <c r="I161" t="s">
        <v>36</v>
      </c>
    </row>
    <row r="162" spans="1:9">
      <c r="A162">
        <v>1</v>
      </c>
      <c r="B162">
        <v>491525.797716645</v>
      </c>
      <c r="C162">
        <v>490634.69452354591</v>
      </c>
      <c r="D162">
        <v>1.816225397521948E-3</v>
      </c>
      <c r="F162">
        <v>1</v>
      </c>
      <c r="G162">
        <v>491486.86530964269</v>
      </c>
      <c r="H162">
        <v>490635.28244941385</v>
      </c>
      <c r="I162">
        <v>1.7356739123559452E-3</v>
      </c>
    </row>
    <row r="163" spans="1:9">
      <c r="A163">
        <v>2</v>
      </c>
      <c r="B163">
        <v>491105.78746081737</v>
      </c>
      <c r="C163">
        <v>490637.77656952624</v>
      </c>
      <c r="D163">
        <v>9.538827086723893E-4</v>
      </c>
      <c r="F163">
        <v>2</v>
      </c>
      <c r="G163">
        <v>491062.43800077948</v>
      </c>
      <c r="H163">
        <v>490637.18864363065</v>
      </c>
      <c r="I163">
        <v>8.6672874986185749E-4</v>
      </c>
    </row>
    <row r="164" spans="1:9">
      <c r="A164">
        <v>3</v>
      </c>
      <c r="B164">
        <v>491087.4630533029</v>
      </c>
      <c r="C164">
        <v>490635.28244941361</v>
      </c>
      <c r="D164">
        <v>9.2162267995046679E-4</v>
      </c>
      <c r="F164">
        <v>3</v>
      </c>
      <c r="G164">
        <v>491048.90271163126</v>
      </c>
      <c r="H164">
        <v>490635.28244941367</v>
      </c>
      <c r="I164">
        <v>8.4303000011059603E-4</v>
      </c>
    </row>
    <row r="165" spans="1:9">
      <c r="A165">
        <v>4</v>
      </c>
      <c r="B165">
        <v>490848.26875297382</v>
      </c>
      <c r="C165">
        <v>490635.28244941379</v>
      </c>
      <c r="D165">
        <v>4.3410311320606656E-4</v>
      </c>
      <c r="F165">
        <v>4</v>
      </c>
      <c r="G165">
        <v>490833.1526999452</v>
      </c>
      <c r="H165">
        <v>490635.28244941367</v>
      </c>
      <c r="I165">
        <v>4.0329396928752599E-4</v>
      </c>
    </row>
    <row r="166" spans="1:9">
      <c r="A166">
        <v>5</v>
      </c>
      <c r="B166">
        <v>490723.56006485823</v>
      </c>
      <c r="C166">
        <v>490634.69452843862</v>
      </c>
      <c r="D166">
        <v>1.811236290679106E-4</v>
      </c>
      <c r="F166">
        <v>5</v>
      </c>
      <c r="G166">
        <v>490708.40150532953</v>
      </c>
      <c r="H166">
        <v>490635.28245431738</v>
      </c>
      <c r="I166">
        <v>1.490293373244318E-4</v>
      </c>
    </row>
    <row r="167" spans="1:9">
      <c r="A167">
        <v>6</v>
      </c>
      <c r="B167">
        <v>490737.41059956705</v>
      </c>
      <c r="C167">
        <v>490635.2824543328</v>
      </c>
      <c r="D167">
        <v>2.0815491442721041E-4</v>
      </c>
      <c r="F167">
        <v>6</v>
      </c>
      <c r="G167">
        <v>490725.03470022639</v>
      </c>
      <c r="H167">
        <v>490635.28245431738</v>
      </c>
      <c r="I167">
        <v>1.8293068011750109E-4</v>
      </c>
    </row>
    <row r="168" spans="1:9">
      <c r="A168">
        <v>7</v>
      </c>
      <c r="B168">
        <v>490672.7526199618</v>
      </c>
      <c r="C168">
        <v>490637.77656958747</v>
      </c>
      <c r="D168">
        <v>7.1286908682153375E-5</v>
      </c>
      <c r="F168">
        <v>7</v>
      </c>
      <c r="G168">
        <v>490667.64327734604</v>
      </c>
      <c r="H168">
        <v>490637.18864357448</v>
      </c>
      <c r="I168">
        <v>6.2071596846854989E-5</v>
      </c>
    </row>
    <row r="169" spans="1:9">
      <c r="A169">
        <v>8</v>
      </c>
      <c r="B169">
        <v>490646.07498349919</v>
      </c>
      <c r="C169">
        <v>490635.28244928818</v>
      </c>
      <c r="D169">
        <v>2.1997060947457885E-5</v>
      </c>
      <c r="F169">
        <v>8</v>
      </c>
      <c r="G169">
        <v>490636.00385377806</v>
      </c>
      <c r="H169">
        <v>490637.1886435888</v>
      </c>
      <c r="I169">
        <v>-2.4147982219052507E-6</v>
      </c>
    </row>
    <row r="170" spans="1:9">
      <c r="A170">
        <v>9</v>
      </c>
      <c r="B170">
        <v>490700.12161461386</v>
      </c>
      <c r="C170">
        <v>490637.7765695565</v>
      </c>
      <c r="D170">
        <v>1.2706939423470936E-4</v>
      </c>
    </row>
    <row r="171" spans="1:9">
      <c r="A171">
        <v>10</v>
      </c>
      <c r="B171">
        <v>490660.516199162</v>
      </c>
      <c r="C171">
        <v>490637.77656955499</v>
      </c>
      <c r="D171">
        <v>4.6347082701210845E-5</v>
      </c>
    </row>
    <row r="172" spans="1:9">
      <c r="A172">
        <v>11</v>
      </c>
      <c r="B172">
        <v>490687.85143453564</v>
      </c>
      <c r="C172">
        <v>490637.77656949183</v>
      </c>
      <c r="D172">
        <v>1.020607613908653E-4</v>
      </c>
    </row>
    <row r="173" spans="1:9">
      <c r="A173">
        <v>12</v>
      </c>
      <c r="B173">
        <v>490682.56897251157</v>
      </c>
      <c r="C173">
        <v>490637.77656948811</v>
      </c>
      <c r="D173">
        <v>9.1294240196185326E-5</v>
      </c>
    </row>
    <row r="174" spans="1:9">
      <c r="A174">
        <v>13</v>
      </c>
      <c r="B174">
        <v>490673.08830021077</v>
      </c>
      <c r="C174">
        <v>490637.77656949172</v>
      </c>
      <c r="D174">
        <v>7.1971080103029237E-5</v>
      </c>
    </row>
    <row r="175" spans="1:9">
      <c r="A175">
        <v>14</v>
      </c>
      <c r="B175">
        <v>490645.48137965845</v>
      </c>
      <c r="C175">
        <v>490637.77656951023</v>
      </c>
      <c r="D175">
        <v>1.5703662694080948E-5</v>
      </c>
    </row>
    <row r="177" spans="1:8">
      <c r="A177" t="s">
        <v>38</v>
      </c>
      <c r="C177">
        <v>8658.2574739456195</v>
      </c>
      <c r="F177" t="s">
        <v>38</v>
      </c>
      <c r="H177">
        <v>1626.9376840591401</v>
      </c>
    </row>
    <row r="178" spans="1:8">
      <c r="A178" t="s">
        <v>41</v>
      </c>
      <c r="C178">
        <f xml:space="preserve"> C177/A175</f>
        <v>618.44696242468706</v>
      </c>
      <c r="F178" t="s">
        <v>41</v>
      </c>
      <c r="H178">
        <f>H177/F169</f>
        <v>203.36721050739251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iteration comparison </vt:lpstr>
      <vt:lpstr>dynamic precision algorithm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2020-01-31T12:56:45Z</dcterms:created>
  <dcterms:modified xsi:type="dcterms:W3CDTF">2020-02-10T11:54:43Z</dcterms:modified>
</cp:coreProperties>
</file>