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_/dev/graham/asystem/asystem-adoc/src/site/resources/"/>
    </mc:Choice>
  </mc:AlternateContent>
  <xr:revisionPtr revIDLastSave="0" documentId="13_ncr:1_{ADE1A789-2881-B94D-90F2-13D18C7EBC06}" xr6:coauthVersionLast="34" xr6:coauthVersionMax="34" xr10:uidLastSave="{00000000-0000-0000-0000-000000000000}"/>
  <bookViews>
    <workbookView xWindow="0" yWindow="460" windowWidth="42480" windowHeight="15760" xr2:uid="{342B7839-8DF3-8649-8032-CC038C3B89CC}"/>
  </bookViews>
  <sheets>
    <sheet name="10.000.0080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10" i="1"/>
  <c r="O11" i="1"/>
  <c r="O15" i="1"/>
  <c r="O16" i="1"/>
  <c r="O20" i="1"/>
  <c r="O21" i="1"/>
  <c r="K22" i="1"/>
  <c r="K17" i="1"/>
  <c r="E12" i="1"/>
  <c r="F12" i="1"/>
  <c r="G12" i="1"/>
  <c r="H12" i="1"/>
  <c r="I12" i="1"/>
  <c r="J12" i="1"/>
  <c r="K12" i="1"/>
  <c r="K7" i="1"/>
  <c r="O8" i="1"/>
  <c r="O9" i="1"/>
  <c r="O13" i="1"/>
  <c r="O14" i="1"/>
  <c r="O18" i="1"/>
  <c r="O19" i="1"/>
  <c r="L3" i="1"/>
  <c r="O3" i="1" s="1"/>
  <c r="D12" i="1"/>
  <c r="M14" i="1"/>
  <c r="M15" i="1"/>
  <c r="M16" i="1"/>
  <c r="M17" i="1"/>
  <c r="M13" i="1"/>
  <c r="M9" i="1"/>
  <c r="M10" i="1"/>
  <c r="M11" i="1"/>
  <c r="M12" i="1"/>
  <c r="M8" i="1"/>
  <c r="M7" i="1"/>
  <c r="M4" i="1"/>
  <c r="M5" i="1"/>
  <c r="M6" i="1"/>
  <c r="M3" i="1"/>
  <c r="J22" i="1"/>
  <c r="I22" i="1"/>
  <c r="H22" i="1"/>
  <c r="G22" i="1"/>
  <c r="F22" i="1"/>
  <c r="E22" i="1"/>
  <c r="D22" i="1"/>
  <c r="J17" i="1"/>
  <c r="I17" i="1"/>
  <c r="H17" i="1"/>
  <c r="G17" i="1"/>
  <c r="F17" i="1"/>
  <c r="E17" i="1"/>
  <c r="D17" i="1"/>
  <c r="J7" i="1"/>
  <c r="I7" i="1"/>
  <c r="H7" i="1"/>
  <c r="G7" i="1"/>
  <c r="F7" i="1"/>
  <c r="E7" i="1"/>
  <c r="D7" i="1"/>
  <c r="L7" i="1" s="1"/>
  <c r="O7" i="1" s="1"/>
  <c r="M22" i="1"/>
  <c r="M21" i="1"/>
  <c r="M20" i="1"/>
  <c r="M19" i="1"/>
  <c r="M18" i="1"/>
  <c r="L22" i="1" l="1"/>
  <c r="O22" i="1" s="1"/>
  <c r="L12" i="1"/>
  <c r="O12" i="1" s="1"/>
  <c r="L17" i="1"/>
  <c r="O17" i="1" s="1"/>
</calcChain>
</file>

<file path=xl/sharedStrings.xml><?xml version="1.0" encoding="utf-8"?>
<sst xmlns="http://schemas.openxmlformats.org/spreadsheetml/2006/main" count="40" uniqueCount="27">
  <si>
    <t>export CLUSTER_INSTANCE_TYPE=c4.xlarge</t>
  </si>
  <si>
    <t>export SPARK_EXEC_NUM=2</t>
  </si>
  <si>
    <t>export SPARK_EXEC_CORES=3</t>
  </si>
  <si>
    <t>export CLUSTER_INSTANCE_TYPE=m4.xlarge</t>
  </si>
  <si>
    <t>export SPARK_EXEC_NUM=11</t>
  </si>
  <si>
    <t>export SPARK_EXEC_CORES=1</t>
  </si>
  <si>
    <t>export SPARK_EXEC_MEMORY=1500m</t>
  </si>
  <si>
    <t>export SPARK_EXEC_MEMORY=4500m</t>
  </si>
  <si>
    <t xml:space="preserve"> process-repair</t>
  </si>
  <si>
    <t xml:space="preserve"> process-batch</t>
  </si>
  <si>
    <t xml:space="preserve"> process-stats</t>
  </si>
  <si>
    <t xml:space="preserve"> interday-preparation</t>
  </si>
  <si>
    <t xml:space="preserve"> interday-training</t>
  </si>
  <si>
    <t xml:space="preserve"> intraday-training</t>
  </si>
  <si>
    <t>provision</t>
  </si>
  <si>
    <t>Iterations</t>
  </si>
  <si>
    <t>export SPARK_EXEC_MEMORY=1400m</t>
  </si>
  <si>
    <t>unit cost</t>
  </si>
  <si>
    <t>total cost</t>
  </si>
  <si>
    <t>nodes</t>
  </si>
  <si>
    <t>export CLUSTER_INSTANCE_TYPE=c4.2xlarge</t>
  </si>
  <si>
    <t>export CLUSTER_WORKERS_NUMBER=3</t>
  </si>
  <si>
    <t>Mean</t>
  </si>
  <si>
    <t>export SPARK_EXEC_MEMORY=4000m</t>
  </si>
  <si>
    <t>export SPARK_EXEC_NUM=5</t>
  </si>
  <si>
    <t>destroy</t>
  </si>
  <si>
    <t>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</si>
</sst>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21" fontId="0" fillId="2" borderId="10" xfId="0" applyNumberFormat="1" applyFill="1" applyBorder="1" applyAlignment="1">
      <alignment horizontal="left" vertical="center"/>
    </xf>
    <xf numFmtId="21" fontId="0" fillId="2" borderId="6" xfId="0" applyNumberFormat="1" applyFill="1" applyBorder="1" applyAlignment="1">
      <alignment horizontal="left" vertical="center"/>
    </xf>
    <xf numFmtId="21" fontId="0" fillId="2" borderId="0" xfId="0" applyNumberFormat="1" applyFill="1" applyBorder="1" applyAlignment="1">
      <alignment horizontal="left" vertical="center"/>
    </xf>
    <xf numFmtId="1" fontId="0" fillId="2" borderId="10" xfId="0" applyNumberFormat="1" applyFill="1" applyBorder="1" applyAlignment="1">
      <alignment horizontal="left" vertical="center"/>
    </xf>
    <xf numFmtId="164" fontId="0" fillId="2" borderId="10" xfId="0" applyNumberForma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21" fontId="0" fillId="2" borderId="1" xfId="0" applyNumberFormat="1" applyFill="1" applyBorder="1" applyAlignment="1">
      <alignment horizontal="left" vertical="center"/>
    </xf>
    <xf numFmtId="21" fontId="0" fillId="2" borderId="9" xfId="0" applyNumberFormat="1" applyFill="1" applyBorder="1" applyAlignment="1">
      <alignment horizontal="left" vertical="center"/>
    </xf>
    <xf numFmtId="21" fontId="0" fillId="2" borderId="8" xfId="0" applyNumberForma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21" fontId="0" fillId="3" borderId="12" xfId="0" applyNumberFormat="1" applyFill="1" applyBorder="1" applyAlignment="1">
      <alignment horizontal="left" vertical="center"/>
    </xf>
    <xf numFmtId="21" fontId="0" fillId="3" borderId="4" xfId="0" applyNumberFormat="1" applyFill="1" applyBorder="1" applyAlignment="1">
      <alignment horizontal="left" vertical="center"/>
    </xf>
    <xf numFmtId="21" fontId="0" fillId="3" borderId="3" xfId="0" applyNumberFormat="1" applyFill="1" applyBorder="1" applyAlignment="1">
      <alignment horizontal="left" vertical="center"/>
    </xf>
    <xf numFmtId="1" fontId="0" fillId="3" borderId="12" xfId="0" applyNumberFormat="1" applyFill="1" applyBorder="1" applyAlignment="1">
      <alignment horizontal="left" vertical="center"/>
    </xf>
    <xf numFmtId="164" fontId="0" fillId="3" borderId="12" xfId="0" applyNumberForma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21" fontId="0" fillId="3" borderId="10" xfId="0" applyNumberFormat="1" applyFill="1" applyBorder="1" applyAlignment="1">
      <alignment horizontal="left" vertical="center"/>
    </xf>
    <xf numFmtId="21" fontId="0" fillId="3" borderId="6" xfId="0" applyNumberFormat="1" applyFill="1" applyBorder="1" applyAlignment="1">
      <alignment horizontal="left" vertical="center"/>
    </xf>
    <xf numFmtId="21" fontId="0" fillId="3" borderId="0" xfId="0" applyNumberFormat="1" applyFill="1" applyBorder="1" applyAlignment="1">
      <alignment horizontal="left" vertical="center"/>
    </xf>
    <xf numFmtId="1" fontId="0" fillId="3" borderId="10" xfId="0" applyNumberFormat="1" applyFill="1" applyBorder="1" applyAlignment="1">
      <alignment horizontal="left" vertical="center"/>
    </xf>
    <xf numFmtId="164" fontId="0" fillId="3" borderId="10" xfId="0" applyNumberForma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21" fontId="0" fillId="3" borderId="9" xfId="0" applyNumberFormat="1" applyFill="1" applyBorder="1" applyAlignment="1">
      <alignment horizontal="left" vertical="center"/>
    </xf>
    <xf numFmtId="21" fontId="0" fillId="3" borderId="8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21" fontId="0" fillId="4" borderId="10" xfId="0" applyNumberFormat="1" applyFill="1" applyBorder="1" applyAlignment="1">
      <alignment horizontal="left" vertical="center"/>
    </xf>
    <xf numFmtId="21" fontId="0" fillId="4" borderId="6" xfId="0" applyNumberFormat="1" applyFill="1" applyBorder="1" applyAlignment="1">
      <alignment horizontal="left" vertical="center"/>
    </xf>
    <xf numFmtId="21" fontId="0" fillId="4" borderId="0" xfId="0" applyNumberFormat="1" applyFill="1" applyBorder="1" applyAlignment="1">
      <alignment horizontal="left" vertical="center"/>
    </xf>
    <xf numFmtId="1" fontId="0" fillId="4" borderId="10" xfId="0" applyNumberForma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21" fontId="0" fillId="4" borderId="1" xfId="0" applyNumberFormat="1" applyFill="1" applyBorder="1" applyAlignment="1">
      <alignment horizontal="left" vertical="center"/>
    </xf>
    <xf numFmtId="21" fontId="0" fillId="4" borderId="9" xfId="0" applyNumberFormat="1" applyFill="1" applyBorder="1" applyAlignment="1">
      <alignment horizontal="left" vertical="center"/>
    </xf>
    <xf numFmtId="21" fontId="0" fillId="4" borderId="8" xfId="0" applyNumberFormat="1" applyFill="1" applyBorder="1" applyAlignment="1">
      <alignment horizontal="left" vertical="center"/>
    </xf>
    <xf numFmtId="1" fontId="0" fillId="4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21" fontId="0" fillId="5" borderId="6" xfId="0" applyNumberFormat="1" applyFill="1" applyBorder="1" applyAlignment="1">
      <alignment horizontal="left" vertical="center"/>
    </xf>
    <xf numFmtId="21" fontId="0" fillId="5" borderId="10" xfId="0" applyNumberFormat="1" applyFill="1" applyBorder="1" applyAlignment="1">
      <alignment horizontal="left" vertical="center"/>
    </xf>
    <xf numFmtId="21" fontId="0" fillId="5" borderId="0" xfId="0" applyNumberFormat="1" applyFill="1" applyBorder="1" applyAlignment="1">
      <alignment horizontal="left" vertical="center"/>
    </xf>
    <xf numFmtId="1" fontId="0" fillId="5" borderId="10" xfId="0" applyNumberFormat="1" applyFill="1" applyBorder="1" applyAlignment="1">
      <alignment horizontal="left" vertical="center"/>
    </xf>
    <xf numFmtId="164" fontId="0" fillId="5" borderId="10" xfId="0" applyNumberFormat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21" fontId="0" fillId="5" borderId="1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9F99-D795-2747-B80E-3F5C45A90888}">
  <dimension ref="B1:O22"/>
  <sheetViews>
    <sheetView showGridLines="0" tabSelected="1" topLeftCell="B1" zoomScale="124" zoomScaleNormal="124" workbookViewId="0">
      <selection activeCell="L4" sqref="L4"/>
    </sheetView>
  </sheetViews>
  <sheetFormatPr baseColWidth="10" defaultRowHeight="16" x14ac:dyDescent="0.2"/>
  <cols>
    <col min="1" max="1" width="4.33203125" style="1" customWidth="1"/>
    <col min="2" max="2" width="38.5" style="1" customWidth="1"/>
    <col min="3" max="3" width="10" style="1" customWidth="1"/>
    <col min="4" max="15" width="18.6640625" style="1" customWidth="1"/>
    <col min="16" max="16384" width="10.83203125" style="1"/>
  </cols>
  <sheetData>
    <row r="1" spans="2:15" ht="17" thickBot="1" x14ac:dyDescent="0.25"/>
    <row r="2" spans="2:15" ht="17" thickBot="1" x14ac:dyDescent="0.25">
      <c r="B2" s="2"/>
      <c r="C2" s="2"/>
      <c r="D2" s="3" t="s">
        <v>14</v>
      </c>
      <c r="E2" s="4" t="s">
        <v>8</v>
      </c>
      <c r="F2" s="3" t="s">
        <v>9</v>
      </c>
      <c r="G2" s="5" t="s">
        <v>10</v>
      </c>
      <c r="H2" s="3" t="s">
        <v>11</v>
      </c>
      <c r="I2" s="5" t="s">
        <v>12</v>
      </c>
      <c r="J2" s="3" t="s">
        <v>13</v>
      </c>
      <c r="K2" s="3" t="s">
        <v>25</v>
      </c>
      <c r="L2" s="3" t="s">
        <v>26</v>
      </c>
      <c r="M2" s="3" t="s">
        <v>19</v>
      </c>
      <c r="N2" s="3" t="s">
        <v>17</v>
      </c>
      <c r="O2" s="3" t="s">
        <v>18</v>
      </c>
    </row>
    <row r="3" spans="2:15" x14ac:dyDescent="0.2">
      <c r="B3" s="6" t="s">
        <v>0</v>
      </c>
      <c r="C3" s="71" t="s">
        <v>15</v>
      </c>
      <c r="D3" s="7">
        <v>8.0555555555555554E-3</v>
      </c>
      <c r="E3" s="8">
        <v>8.2175925925925917E-4</v>
      </c>
      <c r="F3" s="7">
        <v>2.9166666666666668E-3</v>
      </c>
      <c r="G3" s="9">
        <v>9.0277777777777784E-4</v>
      </c>
      <c r="H3" s="7">
        <v>7.9976851851851858E-3</v>
      </c>
      <c r="I3" s="9">
        <v>9.7222222222222209E-4</v>
      </c>
      <c r="J3" s="7">
        <v>-1</v>
      </c>
      <c r="K3" s="7">
        <v>4.0856481481481481E-3</v>
      </c>
      <c r="L3" s="7">
        <f>D3+SUM(E3:G3)*2+SUM(H3:K3)</f>
        <v>-0.96960648148148143</v>
      </c>
      <c r="M3" s="10" t="str">
        <f>RIGHT($B$4, 1)</f>
        <v>3</v>
      </c>
      <c r="N3" s="11">
        <v>0.19</v>
      </c>
      <c r="O3" s="11" t="str">
        <f>IF(L3&gt;0,ROUNDUP(L3*24,0)*N3*M3,"###################")</f>
        <v>###################</v>
      </c>
    </row>
    <row r="4" spans="2:15" x14ac:dyDescent="0.2">
      <c r="B4" s="12" t="s">
        <v>21</v>
      </c>
      <c r="C4" s="72"/>
      <c r="D4" s="7"/>
      <c r="E4" s="8"/>
      <c r="F4" s="7"/>
      <c r="G4" s="9"/>
      <c r="H4" s="7"/>
      <c r="I4" s="9"/>
      <c r="J4" s="7"/>
      <c r="K4" s="7"/>
      <c r="L4" s="7"/>
      <c r="M4" s="10" t="str">
        <f t="shared" ref="M4:M6" si="0">RIGHT($B$4, 1)</f>
        <v>3</v>
      </c>
      <c r="N4" s="11">
        <v>0.19</v>
      </c>
      <c r="O4" s="11" t="str">
        <f t="shared" ref="O4:O22" si="1">IF(L4&gt;0,ROUNDUP(L4*24,0)*N4*M4,"###################")</f>
        <v>###################</v>
      </c>
    </row>
    <row r="5" spans="2:15" x14ac:dyDescent="0.2">
      <c r="B5" s="12" t="s">
        <v>1</v>
      </c>
      <c r="C5" s="72"/>
      <c r="D5" s="7"/>
      <c r="E5" s="8"/>
      <c r="F5" s="7"/>
      <c r="G5" s="9"/>
      <c r="H5" s="7"/>
      <c r="I5" s="9"/>
      <c r="J5" s="7"/>
      <c r="K5" s="7"/>
      <c r="L5" s="7"/>
      <c r="M5" s="10" t="str">
        <f t="shared" si="0"/>
        <v>3</v>
      </c>
      <c r="N5" s="11">
        <v>0.19</v>
      </c>
      <c r="O5" s="11" t="str">
        <f t="shared" si="1"/>
        <v>###################</v>
      </c>
    </row>
    <row r="6" spans="2:15" ht="17" thickBot="1" x14ac:dyDescent="0.25">
      <c r="B6" s="12" t="s">
        <v>2</v>
      </c>
      <c r="C6" s="73"/>
      <c r="D6" s="7"/>
      <c r="E6" s="8"/>
      <c r="F6" s="7"/>
      <c r="G6" s="9"/>
      <c r="H6" s="7"/>
      <c r="I6" s="9"/>
      <c r="J6" s="7"/>
      <c r="K6" s="7"/>
      <c r="L6" s="7"/>
      <c r="M6" s="10" t="str">
        <f t="shared" si="0"/>
        <v>3</v>
      </c>
      <c r="N6" s="11">
        <v>0.19</v>
      </c>
      <c r="O6" s="11" t="str">
        <f t="shared" si="1"/>
        <v>###################</v>
      </c>
    </row>
    <row r="7" spans="2:15" ht="17" thickBot="1" x14ac:dyDescent="0.25">
      <c r="B7" s="13" t="s">
        <v>16</v>
      </c>
      <c r="C7" s="14" t="s">
        <v>22</v>
      </c>
      <c r="D7" s="15">
        <f>AVERAGE(D3:D6)</f>
        <v>8.0555555555555554E-3</v>
      </c>
      <c r="E7" s="16">
        <f>AVERAGE(E3:E6)</f>
        <v>8.2175925925925917E-4</v>
      </c>
      <c r="F7" s="15">
        <f t="shared" ref="F7:J7" si="2">AVERAGE(F3:F6)</f>
        <v>2.9166666666666668E-3</v>
      </c>
      <c r="G7" s="17">
        <f t="shared" si="2"/>
        <v>9.0277777777777784E-4</v>
      </c>
      <c r="H7" s="15">
        <f t="shared" si="2"/>
        <v>7.9976851851851858E-3</v>
      </c>
      <c r="I7" s="17">
        <f t="shared" si="2"/>
        <v>9.7222222222222209E-4</v>
      </c>
      <c r="J7" s="15">
        <f t="shared" si="2"/>
        <v>-1</v>
      </c>
      <c r="K7" s="15">
        <f>AVERAGE(K3:K6)</f>
        <v>4.0856481481481481E-3</v>
      </c>
      <c r="L7" s="15">
        <f t="shared" ref="L4:L22" si="3">D7+SUM(E7:G7)*2+SUM(H7:K7)</f>
        <v>-0.96960648148148143</v>
      </c>
      <c r="M7" s="18" t="str">
        <f>RIGHT($B$4, 1)</f>
        <v>3</v>
      </c>
      <c r="N7" s="19">
        <v>0.19</v>
      </c>
      <c r="O7" s="19" t="str">
        <f t="shared" si="1"/>
        <v>###################</v>
      </c>
    </row>
    <row r="8" spans="2:15" x14ac:dyDescent="0.2">
      <c r="B8" s="52" t="s">
        <v>20</v>
      </c>
      <c r="C8" s="66" t="s">
        <v>15</v>
      </c>
      <c r="D8" s="53">
        <v>8.0555555555555554E-3</v>
      </c>
      <c r="E8" s="53">
        <v>7.5231481481481471E-4</v>
      </c>
      <c r="F8" s="54">
        <v>2.3263888888888887E-3</v>
      </c>
      <c r="G8" s="55">
        <v>5.6712962962962956E-4</v>
      </c>
      <c r="H8" s="54">
        <v>3.9120370370370368E-3</v>
      </c>
      <c r="I8" s="55">
        <v>9.2592592592592585E-4</v>
      </c>
      <c r="J8" s="54">
        <v>1.423611111111111E-3</v>
      </c>
      <c r="K8" s="54">
        <v>4.0856481481481481E-3</v>
      </c>
      <c r="L8" s="54">
        <v>2.7083333333333334E-2</v>
      </c>
      <c r="M8" s="56" t="str">
        <f>RIGHT($B$9, 1)</f>
        <v>3</v>
      </c>
      <c r="N8" s="57">
        <v>0.39800000000000002</v>
      </c>
      <c r="O8" s="57">
        <f t="shared" si="1"/>
        <v>1.194</v>
      </c>
    </row>
    <row r="9" spans="2:15" x14ac:dyDescent="0.2">
      <c r="B9" s="58" t="s">
        <v>21</v>
      </c>
      <c r="C9" s="67"/>
      <c r="D9" s="53">
        <v>8.0555555555555554E-3</v>
      </c>
      <c r="E9" s="53">
        <v>1.1921296296296296E-3</v>
      </c>
      <c r="F9" s="54">
        <v>2.3495370370370371E-3</v>
      </c>
      <c r="G9" s="55">
        <v>8.9120370370370362E-4</v>
      </c>
      <c r="H9" s="54">
        <v>3.7268518518518514E-3</v>
      </c>
      <c r="I9" s="55">
        <v>6.5972222222222213E-4</v>
      </c>
      <c r="J9" s="54">
        <v>1.423611111111111E-3</v>
      </c>
      <c r="K9" s="54">
        <v>4.0856481481481481E-3</v>
      </c>
      <c r="L9" s="54">
        <v>2.8206018518518519E-2</v>
      </c>
      <c r="M9" s="56" t="str">
        <f t="shared" ref="M9:M12" si="4">RIGHT($B$9, 1)</f>
        <v>3</v>
      </c>
      <c r="N9" s="57">
        <v>0.39800000000000002</v>
      </c>
      <c r="O9" s="57">
        <f t="shared" si="1"/>
        <v>1.194</v>
      </c>
    </row>
    <row r="10" spans="2:15" x14ac:dyDescent="0.2">
      <c r="B10" s="58" t="s">
        <v>24</v>
      </c>
      <c r="C10" s="67"/>
      <c r="D10" s="53"/>
      <c r="E10" s="53"/>
      <c r="F10" s="54"/>
      <c r="G10" s="55"/>
      <c r="H10" s="54"/>
      <c r="I10" s="55"/>
      <c r="J10" s="54"/>
      <c r="K10" s="54"/>
      <c r="L10" s="54"/>
      <c r="M10" s="56" t="str">
        <f t="shared" si="4"/>
        <v>3</v>
      </c>
      <c r="N10" s="57">
        <v>0.39800000000000002</v>
      </c>
      <c r="O10" s="57" t="str">
        <f t="shared" si="1"/>
        <v>###################</v>
      </c>
    </row>
    <row r="11" spans="2:15" ht="17" thickBot="1" x14ac:dyDescent="0.25">
      <c r="B11" s="58" t="s">
        <v>2</v>
      </c>
      <c r="C11" s="67"/>
      <c r="D11" s="53"/>
      <c r="E11" s="53"/>
      <c r="F11" s="54"/>
      <c r="G11" s="55"/>
      <c r="H11" s="54"/>
      <c r="I11" s="55"/>
      <c r="J11" s="54"/>
      <c r="K11" s="54"/>
      <c r="L11" s="54"/>
      <c r="M11" s="56" t="str">
        <f t="shared" si="4"/>
        <v>3</v>
      </c>
      <c r="N11" s="57">
        <v>0.39800000000000002</v>
      </c>
      <c r="O11" s="57" t="str">
        <f t="shared" si="1"/>
        <v>###################</v>
      </c>
    </row>
    <row r="12" spans="2:15" ht="17" thickBot="1" x14ac:dyDescent="0.25">
      <c r="B12" s="59" t="s">
        <v>23</v>
      </c>
      <c r="C12" s="60" t="s">
        <v>22</v>
      </c>
      <c r="D12" s="61">
        <f>AVERAGE(D8:D11)</f>
        <v>8.0555555555555554E-3</v>
      </c>
      <c r="E12" s="61">
        <f t="shared" ref="E12:K12" si="5">AVERAGE(E8:E11)</f>
        <v>9.7222222222222219E-4</v>
      </c>
      <c r="F12" s="61">
        <f t="shared" si="5"/>
        <v>2.3379629629629627E-3</v>
      </c>
      <c r="G12" s="61">
        <f t="shared" si="5"/>
        <v>7.2916666666666659E-4</v>
      </c>
      <c r="H12" s="61">
        <f t="shared" si="5"/>
        <v>3.8194444444444439E-3</v>
      </c>
      <c r="I12" s="61">
        <f t="shared" si="5"/>
        <v>7.9282407407407405E-4</v>
      </c>
      <c r="J12" s="61">
        <f t="shared" si="5"/>
        <v>1.423611111111111E-3</v>
      </c>
      <c r="K12" s="61">
        <f t="shared" si="5"/>
        <v>4.0856481481481481E-3</v>
      </c>
      <c r="L12" s="61">
        <f t="shared" si="3"/>
        <v>2.6255787037037036E-2</v>
      </c>
      <c r="M12" s="62" t="str">
        <f t="shared" si="4"/>
        <v>3</v>
      </c>
      <c r="N12" s="63">
        <v>0.39800000000000002</v>
      </c>
      <c r="O12" s="63">
        <f t="shared" si="1"/>
        <v>1.194</v>
      </c>
    </row>
    <row r="13" spans="2:15" x14ac:dyDescent="0.2">
      <c r="B13" s="20" t="s">
        <v>3</v>
      </c>
      <c r="C13" s="68" t="s">
        <v>15</v>
      </c>
      <c r="D13" s="21">
        <v>8.2291666666666659E-3</v>
      </c>
      <c r="E13" s="22">
        <v>6.9444444444444447E-4</v>
      </c>
      <c r="F13" s="21">
        <v>3.1365740740740742E-3</v>
      </c>
      <c r="G13" s="23">
        <v>6.9444444444444447E-4</v>
      </c>
      <c r="H13" s="21">
        <v>5.7060185185185191E-3</v>
      </c>
      <c r="I13" s="23">
        <v>7.291666666666667E-4</v>
      </c>
      <c r="J13" s="21">
        <v>1.6087962962962963E-3</v>
      </c>
      <c r="K13" s="21">
        <v>4.0856481481481481E-3</v>
      </c>
      <c r="L13" s="21">
        <v>3.079861111111111E-2</v>
      </c>
      <c r="M13" s="24" t="str">
        <f>RIGHT($B$14, 1)</f>
        <v>3</v>
      </c>
      <c r="N13" s="25">
        <v>0.2</v>
      </c>
      <c r="O13" s="25">
        <f t="shared" si="1"/>
        <v>0.60000000000000009</v>
      </c>
    </row>
    <row r="14" spans="2:15" x14ac:dyDescent="0.2">
      <c r="B14" s="26" t="s">
        <v>21</v>
      </c>
      <c r="C14" s="69"/>
      <c r="D14" s="27">
        <v>8.2291666666666659E-3</v>
      </c>
      <c r="E14" s="28">
        <v>1.2847222222222223E-3</v>
      </c>
      <c r="F14" s="27">
        <v>2.5000000000000001E-3</v>
      </c>
      <c r="G14" s="29">
        <v>8.1018518518518516E-4</v>
      </c>
      <c r="H14" s="27">
        <v>6.076388888888889E-3</v>
      </c>
      <c r="I14" s="29">
        <v>6.9444444444444447E-4</v>
      </c>
      <c r="J14" s="27">
        <v>1.5162037037037036E-3</v>
      </c>
      <c r="K14" s="27">
        <v>4.0856481481481481E-3</v>
      </c>
      <c r="L14" s="27">
        <v>3.1180555555555555E-2</v>
      </c>
      <c r="M14" s="30" t="str">
        <f t="shared" ref="M14:M17" si="6">RIGHT($B$14, 1)</f>
        <v>3</v>
      </c>
      <c r="N14" s="31">
        <v>0.2</v>
      </c>
      <c r="O14" s="31">
        <f t="shared" si="1"/>
        <v>0.60000000000000009</v>
      </c>
    </row>
    <row r="15" spans="2:15" x14ac:dyDescent="0.2">
      <c r="B15" s="26" t="s">
        <v>1</v>
      </c>
      <c r="C15" s="69"/>
      <c r="D15" s="27"/>
      <c r="E15" s="28"/>
      <c r="F15" s="27"/>
      <c r="G15" s="29"/>
      <c r="H15" s="27"/>
      <c r="I15" s="29"/>
      <c r="J15" s="27"/>
      <c r="K15" s="27"/>
      <c r="L15" s="27"/>
      <c r="M15" s="30" t="str">
        <f t="shared" si="6"/>
        <v>3</v>
      </c>
      <c r="N15" s="31">
        <v>0.2</v>
      </c>
      <c r="O15" s="31" t="str">
        <f t="shared" si="1"/>
        <v>###################</v>
      </c>
    </row>
    <row r="16" spans="2:15" ht="17" thickBot="1" x14ac:dyDescent="0.25">
      <c r="B16" s="26" t="s">
        <v>2</v>
      </c>
      <c r="C16" s="70"/>
      <c r="D16" s="27"/>
      <c r="E16" s="28"/>
      <c r="F16" s="27"/>
      <c r="G16" s="29"/>
      <c r="H16" s="27"/>
      <c r="I16" s="29"/>
      <c r="J16" s="27"/>
      <c r="K16" s="27"/>
      <c r="L16" s="27"/>
      <c r="M16" s="30" t="str">
        <f t="shared" si="6"/>
        <v>3</v>
      </c>
      <c r="N16" s="31">
        <v>0.2</v>
      </c>
      <c r="O16" s="31" t="str">
        <f t="shared" si="1"/>
        <v>###################</v>
      </c>
    </row>
    <row r="17" spans="2:15" ht="17" thickBot="1" x14ac:dyDescent="0.25">
      <c r="B17" s="32" t="s">
        <v>7</v>
      </c>
      <c r="C17" s="33" t="s">
        <v>22</v>
      </c>
      <c r="D17" s="34">
        <f>AVERAGE(D13:D16)</f>
        <v>8.2291666666666659E-3</v>
      </c>
      <c r="E17" s="35">
        <f>AVERAGE(E13:E16)</f>
        <v>9.8958333333333342E-4</v>
      </c>
      <c r="F17" s="34">
        <f t="shared" ref="F17" si="7">AVERAGE(F13:F16)</f>
        <v>2.8182870370370371E-3</v>
      </c>
      <c r="G17" s="36">
        <f t="shared" ref="G17" si="8">AVERAGE(G13:G16)</f>
        <v>7.5231481481481482E-4</v>
      </c>
      <c r="H17" s="34">
        <f t="shared" ref="H17" si="9">AVERAGE(H13:H16)</f>
        <v>5.8912037037037041E-3</v>
      </c>
      <c r="I17" s="36">
        <f t="shared" ref="I17" si="10">AVERAGE(I13:I16)</f>
        <v>7.1180555555555559E-4</v>
      </c>
      <c r="J17" s="34">
        <f t="shared" ref="J17:K17" si="11">AVERAGE(J13:J16)</f>
        <v>1.5625000000000001E-3</v>
      </c>
      <c r="K17" s="34">
        <f t="shared" si="11"/>
        <v>4.0856481481481481E-3</v>
      </c>
      <c r="L17" s="34">
        <f t="shared" si="3"/>
        <v>2.9600694444444447E-2</v>
      </c>
      <c r="M17" s="37" t="str">
        <f t="shared" si="6"/>
        <v>3</v>
      </c>
      <c r="N17" s="38">
        <v>0.2</v>
      </c>
      <c r="O17" s="38">
        <f t="shared" si="1"/>
        <v>0.60000000000000009</v>
      </c>
    </row>
    <row r="18" spans="2:15" x14ac:dyDescent="0.2">
      <c r="B18" s="39" t="s">
        <v>3</v>
      </c>
      <c r="C18" s="64" t="s">
        <v>15</v>
      </c>
      <c r="D18" s="40">
        <v>8.2291666666666659E-3</v>
      </c>
      <c r="E18" s="41">
        <v>1.7939814814814815E-3</v>
      </c>
      <c r="F18" s="40">
        <v>3.0324074074074073E-3</v>
      </c>
      <c r="G18" s="42">
        <v>7.7546296296296304E-4</v>
      </c>
      <c r="H18" s="40">
        <v>7.2569444444444443E-3</v>
      </c>
      <c r="I18" s="42">
        <v>8.3333333333333339E-4</v>
      </c>
      <c r="J18" s="40">
        <v>1.9212962962962962E-3</v>
      </c>
      <c r="K18" s="40">
        <v>4.0856481481481481E-3</v>
      </c>
      <c r="L18" s="40">
        <v>3.4247685185185187E-2</v>
      </c>
      <c r="M18" s="43" t="str">
        <f>RIGHT($B$19, 1)</f>
        <v>3</v>
      </c>
      <c r="N18" s="44">
        <v>0.2</v>
      </c>
      <c r="O18" s="44">
        <f t="shared" si="1"/>
        <v>0.60000000000000009</v>
      </c>
    </row>
    <row r="19" spans="2:15" x14ac:dyDescent="0.2">
      <c r="B19" s="39" t="s">
        <v>21</v>
      </c>
      <c r="C19" s="65"/>
      <c r="D19" s="40">
        <v>8.2291666666666659E-3</v>
      </c>
      <c r="E19" s="41">
        <v>7.407407407407407E-4</v>
      </c>
      <c r="F19" s="40">
        <v>2.8935185185185188E-3</v>
      </c>
      <c r="G19" s="42">
        <v>9.4907407407407408E-4</v>
      </c>
      <c r="H19" s="40">
        <v>7.3611111111111108E-3</v>
      </c>
      <c r="I19" s="42">
        <v>8.449074074074075E-4</v>
      </c>
      <c r="J19" s="40">
        <v>1.9212962962962962E-3</v>
      </c>
      <c r="K19" s="40">
        <v>4.0856481481481481E-3</v>
      </c>
      <c r="L19" s="40">
        <v>3.2997685185185185E-2</v>
      </c>
      <c r="M19" s="43" t="str">
        <f t="shared" ref="M19:M22" si="12">RIGHT($B$19, 1)</f>
        <v>3</v>
      </c>
      <c r="N19" s="44">
        <v>0.2</v>
      </c>
      <c r="O19" s="44">
        <f t="shared" si="1"/>
        <v>0.60000000000000009</v>
      </c>
    </row>
    <row r="20" spans="2:15" x14ac:dyDescent="0.2">
      <c r="B20" s="39" t="s">
        <v>4</v>
      </c>
      <c r="C20" s="65"/>
      <c r="D20" s="40"/>
      <c r="E20" s="41"/>
      <c r="F20" s="40"/>
      <c r="G20" s="42"/>
      <c r="H20" s="40"/>
      <c r="I20" s="42"/>
      <c r="J20" s="40"/>
      <c r="K20" s="40"/>
      <c r="L20" s="40"/>
      <c r="M20" s="43" t="str">
        <f t="shared" si="12"/>
        <v>3</v>
      </c>
      <c r="N20" s="44">
        <v>0.2</v>
      </c>
      <c r="O20" s="44" t="str">
        <f t="shared" si="1"/>
        <v>###################</v>
      </c>
    </row>
    <row r="21" spans="2:15" ht="17" thickBot="1" x14ac:dyDescent="0.25">
      <c r="B21" s="39" t="s">
        <v>5</v>
      </c>
      <c r="C21" s="65"/>
      <c r="D21" s="40"/>
      <c r="E21" s="41"/>
      <c r="F21" s="40"/>
      <c r="G21" s="42"/>
      <c r="H21" s="40"/>
      <c r="I21" s="42"/>
      <c r="J21" s="40"/>
      <c r="K21" s="40"/>
      <c r="L21" s="40"/>
      <c r="M21" s="43" t="str">
        <f t="shared" si="12"/>
        <v>3</v>
      </c>
      <c r="N21" s="44">
        <v>0.2</v>
      </c>
      <c r="O21" s="44" t="str">
        <f t="shared" si="1"/>
        <v>###################</v>
      </c>
    </row>
    <row r="22" spans="2:15" ht="17" thickBot="1" x14ac:dyDescent="0.25">
      <c r="B22" s="45" t="s">
        <v>6</v>
      </c>
      <c r="C22" s="46" t="s">
        <v>22</v>
      </c>
      <c r="D22" s="47">
        <f>AVERAGE(D18:D21)</f>
        <v>8.2291666666666659E-3</v>
      </c>
      <c r="E22" s="48">
        <f>AVERAGE(E18:E21)</f>
        <v>1.267361111111111E-3</v>
      </c>
      <c r="F22" s="47">
        <f t="shared" ref="F22" si="13">AVERAGE(F18:F21)</f>
        <v>2.9629629629629632E-3</v>
      </c>
      <c r="G22" s="49">
        <f t="shared" ref="G22" si="14">AVERAGE(G18:G21)</f>
        <v>8.6226851851851851E-4</v>
      </c>
      <c r="H22" s="47">
        <f t="shared" ref="H22" si="15">AVERAGE(H18:H21)</f>
        <v>7.3090277777777771E-3</v>
      </c>
      <c r="I22" s="49">
        <f t="shared" ref="I22" si="16">AVERAGE(I18:I21)</f>
        <v>8.391203703703705E-4</v>
      </c>
      <c r="J22" s="47">
        <f t="shared" ref="J22:K22" si="17">AVERAGE(J18:J21)</f>
        <v>1.9212962962962962E-3</v>
      </c>
      <c r="K22" s="47">
        <f t="shared" si="17"/>
        <v>4.0856481481481481E-3</v>
      </c>
      <c r="L22" s="47">
        <f t="shared" si="3"/>
        <v>3.2569444444444443E-2</v>
      </c>
      <c r="M22" s="50" t="str">
        <f t="shared" si="12"/>
        <v>3</v>
      </c>
      <c r="N22" s="51">
        <v>0.2</v>
      </c>
      <c r="O22" s="51">
        <f t="shared" si="1"/>
        <v>0.60000000000000009</v>
      </c>
    </row>
  </sheetData>
  <mergeCells count="4">
    <mergeCell ref="C18:C21"/>
    <mergeCell ref="C8:C11"/>
    <mergeCell ref="C13:C16"/>
    <mergeCell ref="C3:C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10.000.0080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2018-06-15T02:00:35Z</dcterms:created>
  <dcterms:modified xsi:type="dcterms:W3CDTF">2018-06-17T07:34:16Z</dcterms:modified>
</cp:coreProperties>
</file>