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_/dev/graham/asystem/asystem-adoc/src/site/resources/"/>
    </mc:Choice>
  </mc:AlternateContent>
  <xr:revisionPtr revIDLastSave="0" documentId="13_ncr:1_{A7C19D9D-B396-C04A-B3DB-D6AABDCABB76}" xr6:coauthVersionLast="34" xr6:coauthVersionMax="34" xr10:uidLastSave="{00000000-0000-0000-0000-000000000000}"/>
  <bookViews>
    <workbookView xWindow="5060" yWindow="2900" windowWidth="43300" windowHeight="20200" xr2:uid="{342B7839-8DF3-8649-8032-CC038C3B89CC}"/>
  </bookViews>
  <sheets>
    <sheet name="10.000.0080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J17" i="1"/>
  <c r="I17" i="1"/>
  <c r="H17" i="1"/>
  <c r="G17" i="1"/>
  <c r="F17" i="1"/>
  <c r="E17" i="1"/>
  <c r="D17" i="1"/>
  <c r="J7" i="1"/>
  <c r="I7" i="1"/>
  <c r="H7" i="1"/>
  <c r="G7" i="1"/>
  <c r="F7" i="1"/>
  <c r="E7" i="1"/>
  <c r="D7" i="1"/>
  <c r="N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8" i="1" l="1"/>
  <c r="N9" i="1"/>
  <c r="N10" i="1"/>
  <c r="N11" i="1"/>
  <c r="N12" i="1"/>
  <c r="N4" i="1"/>
  <c r="N5" i="1"/>
  <c r="N6" i="1"/>
  <c r="N14" i="1"/>
  <c r="N15" i="1"/>
  <c r="N16" i="1"/>
  <c r="N18" i="1"/>
  <c r="N19" i="1"/>
  <c r="N20" i="1"/>
  <c r="N21" i="1"/>
  <c r="N13" i="1"/>
  <c r="K14" i="1"/>
  <c r="K3" i="1" l="1"/>
  <c r="K4" i="1"/>
  <c r="K5" i="1"/>
  <c r="K6" i="1"/>
  <c r="K13" i="1"/>
  <c r="K15" i="1"/>
  <c r="K16" i="1"/>
  <c r="K18" i="1"/>
  <c r="K19" i="1"/>
  <c r="K20" i="1"/>
  <c r="K21" i="1"/>
  <c r="K17" i="1" l="1"/>
  <c r="N17" i="1" s="1"/>
  <c r="K22" i="1"/>
  <c r="N22" i="1" s="1"/>
  <c r="K7" i="1"/>
  <c r="N7" i="1" s="1"/>
</calcChain>
</file>

<file path=xl/sharedStrings.xml><?xml version="1.0" encoding="utf-8"?>
<sst xmlns="http://schemas.openxmlformats.org/spreadsheetml/2006/main" count="39" uniqueCount="25">
  <si>
    <t>export CLUSTER_INSTANCE_TYPE=c4.xlarge</t>
  </si>
  <si>
    <t>export SPARK_EXEC_NUM=2</t>
  </si>
  <si>
    <t>export SPARK_EXEC_CORES=3</t>
  </si>
  <si>
    <t>export CLUSTER_INSTANCE_TYPE=m4.xlarge</t>
  </si>
  <si>
    <t>export SPARK_EXEC_NUM=11</t>
  </si>
  <si>
    <t>export SPARK_EXEC_CORES=1</t>
  </si>
  <si>
    <t>export SPARK_EXEC_MEMORY=1500m</t>
  </si>
  <si>
    <t>export SPARK_EXEC_MEMORY=4500m</t>
  </si>
  <si>
    <t xml:space="preserve"> process-repair</t>
  </si>
  <si>
    <t xml:space="preserve"> process-batch</t>
  </si>
  <si>
    <t xml:space="preserve"> process-stats</t>
  </si>
  <si>
    <t xml:space="preserve"> interday-preparation</t>
  </si>
  <si>
    <t xml:space="preserve"> interday-training</t>
  </si>
  <si>
    <t xml:space="preserve"> intraday-training</t>
  </si>
  <si>
    <t>provision</t>
  </si>
  <si>
    <t>Iterations</t>
  </si>
  <si>
    <t>export SPARK_EXEC_MEMORY=1400m</t>
  </si>
  <si>
    <t>minutes</t>
  </si>
  <si>
    <t>unit cost</t>
  </si>
  <si>
    <t>total cost</t>
  </si>
  <si>
    <t>nodes</t>
  </si>
  <si>
    <t>export CLUSTER_INSTANCE_TYPE=c4.2xlarge</t>
  </si>
  <si>
    <t>export CLUSTER_WORKERS_NUMBER=3</t>
  </si>
  <si>
    <t>Mean</t>
  </si>
  <si>
    <t>export SPARK_EXEC_MEMORY=4000m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</si>
</sst>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21" fontId="0" fillId="2" borderId="10" xfId="0" applyNumberFormat="1" applyFill="1" applyBorder="1" applyAlignment="1">
      <alignment horizontal="left" vertical="center"/>
    </xf>
    <xf numFmtId="21" fontId="0" fillId="2" borderId="6" xfId="0" applyNumberFormat="1" applyFill="1" applyBorder="1" applyAlignment="1">
      <alignment horizontal="left" vertical="center"/>
    </xf>
    <xf numFmtId="21" fontId="0" fillId="2" borderId="0" xfId="0" applyNumberFormat="1" applyFill="1" applyBorder="1" applyAlignment="1">
      <alignment horizontal="left" vertical="center"/>
    </xf>
    <xf numFmtId="1" fontId="0" fillId="2" borderId="10" xfId="0" applyNumberFormat="1" applyFill="1" applyBorder="1" applyAlignment="1">
      <alignment horizontal="left" vertical="center"/>
    </xf>
    <xf numFmtId="164" fontId="0" fillId="2" borderId="10" xfId="0" applyNumberForma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21" fontId="0" fillId="2" borderId="1" xfId="0" applyNumberFormat="1" applyFill="1" applyBorder="1" applyAlignment="1">
      <alignment horizontal="left" vertical="center"/>
    </xf>
    <xf numFmtId="21" fontId="0" fillId="2" borderId="9" xfId="0" applyNumberFormat="1" applyFill="1" applyBorder="1" applyAlignment="1">
      <alignment horizontal="left" vertical="center"/>
    </xf>
    <xf numFmtId="21" fontId="0" fillId="2" borderId="8" xfId="0" applyNumberForma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21" fontId="0" fillId="3" borderId="12" xfId="0" applyNumberFormat="1" applyFill="1" applyBorder="1" applyAlignment="1">
      <alignment horizontal="left" vertical="center"/>
    </xf>
    <xf numFmtId="21" fontId="0" fillId="3" borderId="4" xfId="0" applyNumberFormat="1" applyFill="1" applyBorder="1" applyAlignment="1">
      <alignment horizontal="left" vertical="center"/>
    </xf>
    <xf numFmtId="21" fontId="0" fillId="3" borderId="3" xfId="0" applyNumberFormat="1" applyFill="1" applyBorder="1" applyAlignment="1">
      <alignment horizontal="left" vertical="center"/>
    </xf>
    <xf numFmtId="1" fontId="0" fillId="3" borderId="12" xfId="0" applyNumberFormat="1" applyFill="1" applyBorder="1" applyAlignment="1">
      <alignment horizontal="left" vertical="center"/>
    </xf>
    <xf numFmtId="164" fontId="0" fillId="3" borderId="12" xfId="0" applyNumberForma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21" fontId="0" fillId="3" borderId="10" xfId="0" applyNumberFormat="1" applyFill="1" applyBorder="1" applyAlignment="1">
      <alignment horizontal="left" vertical="center"/>
    </xf>
    <xf numFmtId="21" fontId="0" fillId="3" borderId="6" xfId="0" applyNumberFormat="1" applyFill="1" applyBorder="1" applyAlignment="1">
      <alignment horizontal="left" vertical="center"/>
    </xf>
    <xf numFmtId="21" fontId="0" fillId="3" borderId="0" xfId="0" applyNumberFormat="1" applyFill="1" applyBorder="1" applyAlignment="1">
      <alignment horizontal="left" vertical="center"/>
    </xf>
    <xf numFmtId="1" fontId="0" fillId="3" borderId="10" xfId="0" applyNumberFormat="1" applyFill="1" applyBorder="1" applyAlignment="1">
      <alignment horizontal="left" vertical="center"/>
    </xf>
    <xf numFmtId="164" fontId="0" fillId="3" borderId="10" xfId="0" applyNumberForma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21" fontId="0" fillId="3" borderId="9" xfId="0" applyNumberFormat="1" applyFill="1" applyBorder="1" applyAlignment="1">
      <alignment horizontal="left" vertical="center"/>
    </xf>
    <xf numFmtId="21" fontId="0" fillId="3" borderId="8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21" fontId="0" fillId="4" borderId="10" xfId="0" applyNumberFormat="1" applyFill="1" applyBorder="1" applyAlignment="1">
      <alignment horizontal="left" vertical="center"/>
    </xf>
    <xf numFmtId="21" fontId="0" fillId="4" borderId="6" xfId="0" applyNumberFormat="1" applyFill="1" applyBorder="1" applyAlignment="1">
      <alignment horizontal="left" vertical="center"/>
    </xf>
    <xf numFmtId="21" fontId="0" fillId="4" borderId="0" xfId="0" applyNumberFormat="1" applyFill="1" applyBorder="1" applyAlignment="1">
      <alignment horizontal="left" vertical="center"/>
    </xf>
    <xf numFmtId="1" fontId="0" fillId="4" borderId="10" xfId="0" applyNumberForma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21" fontId="0" fillId="4" borderId="1" xfId="0" applyNumberFormat="1" applyFill="1" applyBorder="1" applyAlignment="1">
      <alignment horizontal="left" vertical="center"/>
    </xf>
    <xf numFmtId="21" fontId="0" fillId="4" borderId="9" xfId="0" applyNumberFormat="1" applyFill="1" applyBorder="1" applyAlignment="1">
      <alignment horizontal="left" vertical="center"/>
    </xf>
    <xf numFmtId="21" fontId="0" fillId="4" borderId="8" xfId="0" applyNumberFormat="1" applyFill="1" applyBorder="1" applyAlignment="1">
      <alignment horizontal="left" vertical="center"/>
    </xf>
    <xf numFmtId="1" fontId="0" fillId="4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21" fontId="0" fillId="5" borderId="6" xfId="0" applyNumberFormat="1" applyFill="1" applyBorder="1" applyAlignment="1">
      <alignment horizontal="left" vertical="center"/>
    </xf>
    <xf numFmtId="21" fontId="0" fillId="5" borderId="10" xfId="0" applyNumberFormat="1" applyFill="1" applyBorder="1" applyAlignment="1">
      <alignment horizontal="left" vertical="center"/>
    </xf>
    <xf numFmtId="21" fontId="0" fillId="5" borderId="0" xfId="0" applyNumberFormat="1" applyFill="1" applyBorder="1" applyAlignment="1">
      <alignment horizontal="left" vertical="center"/>
    </xf>
    <xf numFmtId="1" fontId="0" fillId="5" borderId="10" xfId="0" applyNumberFormat="1" applyFill="1" applyBorder="1" applyAlignment="1">
      <alignment horizontal="left" vertical="center"/>
    </xf>
    <xf numFmtId="164" fontId="0" fillId="5" borderId="10" xfId="0" applyNumberFormat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21" fontId="0" fillId="5" borderId="1" xfId="0" applyNumberFormat="1" applyFill="1" applyBorder="1" applyAlignment="1">
      <alignment horizontal="left" vertical="center"/>
    </xf>
    <xf numFmtId="21" fontId="0" fillId="5" borderId="9" xfId="0" applyNumberFormat="1" applyFill="1" applyBorder="1" applyAlignment="1">
      <alignment horizontal="left" vertical="center"/>
    </xf>
    <xf numFmtId="21" fontId="0" fillId="5" borderId="8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9F99-D795-2747-B80E-3F5C45A90888}">
  <dimension ref="B1:N22"/>
  <sheetViews>
    <sheetView showGridLines="0" tabSelected="1" zoomScale="133" zoomScaleNormal="133" workbookViewId="0">
      <selection activeCell="B8" sqref="B8:B12"/>
    </sheetView>
  </sheetViews>
  <sheetFormatPr baseColWidth="10" defaultRowHeight="16" x14ac:dyDescent="0.2"/>
  <cols>
    <col min="1" max="1" width="4.33203125" style="1" customWidth="1"/>
    <col min="2" max="2" width="38.5" style="1" customWidth="1"/>
    <col min="3" max="3" width="10" style="1" customWidth="1"/>
    <col min="4" max="14" width="18.6640625" style="1" customWidth="1"/>
    <col min="15" max="16384" width="10.83203125" style="1"/>
  </cols>
  <sheetData>
    <row r="1" spans="2:14" ht="17" thickBot="1" x14ac:dyDescent="0.25"/>
    <row r="2" spans="2:14" ht="17" thickBot="1" x14ac:dyDescent="0.25">
      <c r="B2" s="2"/>
      <c r="C2" s="2"/>
      <c r="D2" s="3" t="s">
        <v>14</v>
      </c>
      <c r="E2" s="4" t="s">
        <v>8</v>
      </c>
      <c r="F2" s="3" t="s">
        <v>9</v>
      </c>
      <c r="G2" s="5" t="s">
        <v>10</v>
      </c>
      <c r="H2" s="3" t="s">
        <v>11</v>
      </c>
      <c r="I2" s="5" t="s">
        <v>12</v>
      </c>
      <c r="J2" s="3" t="s">
        <v>13</v>
      </c>
      <c r="K2" s="3" t="s">
        <v>17</v>
      </c>
      <c r="L2" s="3" t="s">
        <v>20</v>
      </c>
      <c r="M2" s="3" t="s">
        <v>18</v>
      </c>
      <c r="N2" s="3" t="s">
        <v>19</v>
      </c>
    </row>
    <row r="3" spans="2:14" x14ac:dyDescent="0.2">
      <c r="B3" s="6" t="s">
        <v>0</v>
      </c>
      <c r="C3" s="7" t="s">
        <v>15</v>
      </c>
      <c r="D3" s="8">
        <v>8.0555555555555554E-3</v>
      </c>
      <c r="E3" s="9">
        <v>8.2175925925925917E-4</v>
      </c>
      <c r="F3" s="8">
        <v>2.9166666666666668E-3</v>
      </c>
      <c r="G3" s="10">
        <v>9.0277777777777784E-4</v>
      </c>
      <c r="H3" s="8">
        <v>7.9976851851851858E-3</v>
      </c>
      <c r="I3" s="10">
        <v>9.7222222222222209E-4</v>
      </c>
      <c r="J3" s="8">
        <v>-1</v>
      </c>
      <c r="K3" s="8">
        <f>SUM(D3:J3)</f>
        <v>-0.97833333333333328</v>
      </c>
      <c r="L3" s="11" t="str">
        <f>RIGHT($B$6, 1)</f>
        <v>3</v>
      </c>
      <c r="M3" s="12">
        <v>0.19</v>
      </c>
      <c r="N3" s="12">
        <f>IF(K3&gt;0,ROUNDUP(K3*24,0)*M3*L3,0)</f>
        <v>0</v>
      </c>
    </row>
    <row r="4" spans="2:14" x14ac:dyDescent="0.2">
      <c r="B4" s="13" t="s">
        <v>22</v>
      </c>
      <c r="C4" s="14"/>
      <c r="D4" s="8"/>
      <c r="E4" s="9"/>
      <c r="F4" s="8"/>
      <c r="G4" s="10"/>
      <c r="H4" s="8"/>
      <c r="I4" s="10"/>
      <c r="J4" s="8"/>
      <c r="K4" s="8">
        <f>SUM(D4:J4)</f>
        <v>0</v>
      </c>
      <c r="L4" s="11" t="str">
        <f t="shared" ref="L4:L7" si="0">RIGHT($B$6, 1)</f>
        <v>3</v>
      </c>
      <c r="M4" s="12">
        <v>0.19</v>
      </c>
      <c r="N4" s="12">
        <f t="shared" ref="N3:N12" si="1">IF(K4&gt;0,ROUNDUP(K4*24,0)*M4*L4,0)</f>
        <v>0</v>
      </c>
    </row>
    <row r="5" spans="2:14" x14ac:dyDescent="0.2">
      <c r="B5" s="13" t="s">
        <v>1</v>
      </c>
      <c r="C5" s="14"/>
      <c r="D5" s="8"/>
      <c r="E5" s="9"/>
      <c r="F5" s="8"/>
      <c r="G5" s="10"/>
      <c r="H5" s="8"/>
      <c r="I5" s="10"/>
      <c r="J5" s="8"/>
      <c r="K5" s="8">
        <f>SUM(D5:J5)</f>
        <v>0</v>
      </c>
      <c r="L5" s="11" t="str">
        <f t="shared" si="0"/>
        <v>3</v>
      </c>
      <c r="M5" s="12">
        <v>0.19</v>
      </c>
      <c r="N5" s="12">
        <f t="shared" si="1"/>
        <v>0</v>
      </c>
    </row>
    <row r="6" spans="2:14" ht="17" thickBot="1" x14ac:dyDescent="0.25">
      <c r="B6" s="13" t="s">
        <v>2</v>
      </c>
      <c r="C6" s="15"/>
      <c r="D6" s="8"/>
      <c r="E6" s="9"/>
      <c r="F6" s="8"/>
      <c r="G6" s="10"/>
      <c r="H6" s="8"/>
      <c r="I6" s="10"/>
      <c r="J6" s="8"/>
      <c r="K6" s="8">
        <f>SUM(D6:J6)</f>
        <v>0</v>
      </c>
      <c r="L6" s="11" t="str">
        <f t="shared" si="0"/>
        <v>3</v>
      </c>
      <c r="M6" s="12">
        <v>0.19</v>
      </c>
      <c r="N6" s="12">
        <f t="shared" si="1"/>
        <v>0</v>
      </c>
    </row>
    <row r="7" spans="2:14" ht="17" thickBot="1" x14ac:dyDescent="0.25">
      <c r="B7" s="16" t="s">
        <v>16</v>
      </c>
      <c r="C7" s="17" t="s">
        <v>23</v>
      </c>
      <c r="D7" s="18">
        <f>AVERAGE(D3:D6)</f>
        <v>8.0555555555555554E-3</v>
      </c>
      <c r="E7" s="19">
        <f>AVERAGE(E3:E6)</f>
        <v>8.2175925925925917E-4</v>
      </c>
      <c r="F7" s="18">
        <f t="shared" ref="F7:J7" si="2">AVERAGE(F3:F6)</f>
        <v>2.9166666666666668E-3</v>
      </c>
      <c r="G7" s="20">
        <f t="shared" si="2"/>
        <v>9.0277777777777784E-4</v>
      </c>
      <c r="H7" s="18">
        <f t="shared" si="2"/>
        <v>7.9976851851851858E-3</v>
      </c>
      <c r="I7" s="20">
        <f t="shared" si="2"/>
        <v>9.7222222222222209E-4</v>
      </c>
      <c r="J7" s="18">
        <f t="shared" si="2"/>
        <v>-1</v>
      </c>
      <c r="K7" s="18">
        <f>SUM(D7:J7)</f>
        <v>-0.97833333333333328</v>
      </c>
      <c r="L7" s="21" t="str">
        <f t="shared" si="0"/>
        <v>3</v>
      </c>
      <c r="M7" s="22">
        <v>0.19</v>
      </c>
      <c r="N7" s="22">
        <f t="shared" si="1"/>
        <v>0</v>
      </c>
    </row>
    <row r="8" spans="2:14" x14ac:dyDescent="0.2">
      <c r="B8" s="60" t="s">
        <v>21</v>
      </c>
      <c r="C8" s="61" t="s">
        <v>15</v>
      </c>
      <c r="D8" s="62"/>
      <c r="E8" s="62"/>
      <c r="F8" s="63"/>
      <c r="G8" s="64"/>
      <c r="H8" s="63"/>
      <c r="I8" s="64"/>
      <c r="J8" s="63"/>
      <c r="K8" s="63"/>
      <c r="L8" s="65" t="str">
        <f>RIGHT($B$11, 1)</f>
        <v>3</v>
      </c>
      <c r="M8" s="66">
        <v>0.39800000000000002</v>
      </c>
      <c r="N8" s="66">
        <f t="shared" si="1"/>
        <v>0</v>
      </c>
    </row>
    <row r="9" spans="2:14" x14ac:dyDescent="0.2">
      <c r="B9" s="67" t="s">
        <v>22</v>
      </c>
      <c r="C9" s="68"/>
      <c r="D9" s="62"/>
      <c r="E9" s="62"/>
      <c r="F9" s="63"/>
      <c r="G9" s="64"/>
      <c r="H9" s="63"/>
      <c r="I9" s="64"/>
      <c r="J9" s="63"/>
      <c r="K9" s="63"/>
      <c r="L9" s="65" t="str">
        <f t="shared" ref="L9:L12" si="3">RIGHT($B$11, 1)</f>
        <v>3</v>
      </c>
      <c r="M9" s="66">
        <v>0.39800000000000002</v>
      </c>
      <c r="N9" s="66">
        <f t="shared" si="1"/>
        <v>0</v>
      </c>
    </row>
    <row r="10" spans="2:14" x14ac:dyDescent="0.2">
      <c r="B10" s="67" t="s">
        <v>1</v>
      </c>
      <c r="C10" s="68"/>
      <c r="D10" s="62"/>
      <c r="E10" s="62"/>
      <c r="F10" s="63"/>
      <c r="G10" s="64"/>
      <c r="H10" s="63"/>
      <c r="I10" s="64"/>
      <c r="J10" s="63"/>
      <c r="K10" s="63"/>
      <c r="L10" s="65" t="str">
        <f t="shared" si="3"/>
        <v>3</v>
      </c>
      <c r="M10" s="66">
        <v>0.39800000000000002</v>
      </c>
      <c r="N10" s="66">
        <f t="shared" si="1"/>
        <v>0</v>
      </c>
    </row>
    <row r="11" spans="2:14" ht="17" thickBot="1" x14ac:dyDescent="0.25">
      <c r="B11" s="67" t="s">
        <v>2</v>
      </c>
      <c r="C11" s="68"/>
      <c r="D11" s="62"/>
      <c r="E11" s="62"/>
      <c r="F11" s="63"/>
      <c r="G11" s="64"/>
      <c r="H11" s="63"/>
      <c r="I11" s="64"/>
      <c r="J11" s="63"/>
      <c r="K11" s="63"/>
      <c r="L11" s="65" t="str">
        <f t="shared" si="3"/>
        <v>3</v>
      </c>
      <c r="M11" s="66">
        <v>0.39800000000000002</v>
      </c>
      <c r="N11" s="66">
        <f t="shared" si="1"/>
        <v>0</v>
      </c>
    </row>
    <row r="12" spans="2:14" ht="17" thickBot="1" x14ac:dyDescent="0.25">
      <c r="B12" s="69" t="s">
        <v>24</v>
      </c>
      <c r="C12" s="70" t="s">
        <v>23</v>
      </c>
      <c r="D12" s="71"/>
      <c r="E12" s="72"/>
      <c r="F12" s="71"/>
      <c r="G12" s="73"/>
      <c r="H12" s="71"/>
      <c r="I12" s="73"/>
      <c r="J12" s="71"/>
      <c r="K12" s="71"/>
      <c r="L12" s="74" t="str">
        <f t="shared" si="3"/>
        <v>3</v>
      </c>
      <c r="M12" s="75">
        <v>0.39800000000000002</v>
      </c>
      <c r="N12" s="75">
        <f t="shared" si="1"/>
        <v>0</v>
      </c>
    </row>
    <row r="13" spans="2:14" x14ac:dyDescent="0.2">
      <c r="B13" s="23" t="s">
        <v>3</v>
      </c>
      <c r="C13" s="24" t="s">
        <v>15</v>
      </c>
      <c r="D13" s="25">
        <v>8.2291666666666659E-3</v>
      </c>
      <c r="E13" s="26">
        <v>6.9444444444444447E-4</v>
      </c>
      <c r="F13" s="25">
        <v>3.1365740740740742E-3</v>
      </c>
      <c r="G13" s="27">
        <v>6.9444444444444447E-4</v>
      </c>
      <c r="H13" s="25">
        <v>5.7060185185185191E-3</v>
      </c>
      <c r="I13" s="27">
        <v>7.291666666666667E-4</v>
      </c>
      <c r="J13" s="25">
        <v>1.6087962962962963E-3</v>
      </c>
      <c r="K13" s="25">
        <f t="shared" ref="K13:K22" si="4">SUM(D13:J13)</f>
        <v>2.0798611111111108E-2</v>
      </c>
      <c r="L13" s="28" t="str">
        <f>RIGHT($B$16, 1)</f>
        <v>3</v>
      </c>
      <c r="M13" s="29">
        <v>0.2</v>
      </c>
      <c r="N13" s="29">
        <f>IF(K13&gt;0,ROUNDUP(K13*24,0)*M13*L13,0)</f>
        <v>0.60000000000000009</v>
      </c>
    </row>
    <row r="14" spans="2:14" x14ac:dyDescent="0.2">
      <c r="B14" s="30" t="s">
        <v>22</v>
      </c>
      <c r="C14" s="31"/>
      <c r="D14" s="32">
        <v>8.2291666666666659E-3</v>
      </c>
      <c r="E14" s="33">
        <v>1.2847222222222223E-3</v>
      </c>
      <c r="F14" s="32">
        <v>2.5000000000000001E-3</v>
      </c>
      <c r="G14" s="34">
        <v>8.1018518518518516E-4</v>
      </c>
      <c r="H14" s="32">
        <v>6.076388888888889E-3</v>
      </c>
      <c r="I14" s="34">
        <v>6.9444444444444447E-4</v>
      </c>
      <c r="J14" s="32">
        <v>1.5162037037037036E-3</v>
      </c>
      <c r="K14" s="32">
        <f t="shared" si="4"/>
        <v>2.1111111111111112E-2</v>
      </c>
      <c r="L14" s="35" t="str">
        <f t="shared" ref="L14:L17" si="5">RIGHT($B$16, 1)</f>
        <v>3</v>
      </c>
      <c r="M14" s="36">
        <v>0.2</v>
      </c>
      <c r="N14" s="36">
        <f t="shared" ref="N14:N22" si="6">IF(K14&gt;0,ROUNDUP(K14*24,0)*M14*L14,0)</f>
        <v>0.60000000000000009</v>
      </c>
    </row>
    <row r="15" spans="2:14" x14ac:dyDescent="0.2">
      <c r="B15" s="30" t="s">
        <v>1</v>
      </c>
      <c r="C15" s="31"/>
      <c r="D15" s="32"/>
      <c r="E15" s="33"/>
      <c r="F15" s="32"/>
      <c r="G15" s="34"/>
      <c r="H15" s="32"/>
      <c r="I15" s="34"/>
      <c r="J15" s="32"/>
      <c r="K15" s="32">
        <f t="shared" si="4"/>
        <v>0</v>
      </c>
      <c r="L15" s="35" t="str">
        <f t="shared" si="5"/>
        <v>3</v>
      </c>
      <c r="M15" s="36">
        <v>0.2</v>
      </c>
      <c r="N15" s="36">
        <f t="shared" si="6"/>
        <v>0</v>
      </c>
    </row>
    <row r="16" spans="2:14" ht="17" thickBot="1" x14ac:dyDescent="0.25">
      <c r="B16" s="30" t="s">
        <v>2</v>
      </c>
      <c r="C16" s="37"/>
      <c r="D16" s="32"/>
      <c r="E16" s="33"/>
      <c r="F16" s="32"/>
      <c r="G16" s="34"/>
      <c r="H16" s="32"/>
      <c r="I16" s="34"/>
      <c r="J16" s="32"/>
      <c r="K16" s="32">
        <f t="shared" si="4"/>
        <v>0</v>
      </c>
      <c r="L16" s="35" t="str">
        <f t="shared" si="5"/>
        <v>3</v>
      </c>
      <c r="M16" s="36">
        <v>0.2</v>
      </c>
      <c r="N16" s="36">
        <f t="shared" si="6"/>
        <v>0</v>
      </c>
    </row>
    <row r="17" spans="2:14" ht="17" thickBot="1" x14ac:dyDescent="0.25">
      <c r="B17" s="38" t="s">
        <v>7</v>
      </c>
      <c r="C17" s="39" t="s">
        <v>23</v>
      </c>
      <c r="D17" s="40">
        <f>AVERAGE(D13:D16)</f>
        <v>8.2291666666666659E-3</v>
      </c>
      <c r="E17" s="41">
        <f>AVERAGE(E13:E16)</f>
        <v>9.8958333333333342E-4</v>
      </c>
      <c r="F17" s="40">
        <f t="shared" ref="F17" si="7">AVERAGE(F13:F16)</f>
        <v>2.8182870370370371E-3</v>
      </c>
      <c r="G17" s="42">
        <f t="shared" ref="G17" si="8">AVERAGE(G13:G16)</f>
        <v>7.5231481481481482E-4</v>
      </c>
      <c r="H17" s="40">
        <f t="shared" ref="H17" si="9">AVERAGE(H13:H16)</f>
        <v>5.8912037037037041E-3</v>
      </c>
      <c r="I17" s="42">
        <f t="shared" ref="I17" si="10">AVERAGE(I13:I16)</f>
        <v>7.1180555555555559E-4</v>
      </c>
      <c r="J17" s="40">
        <f t="shared" ref="J17" si="11">AVERAGE(J13:J16)</f>
        <v>1.5625000000000001E-3</v>
      </c>
      <c r="K17" s="40">
        <f t="shared" si="4"/>
        <v>2.0954861111111112E-2</v>
      </c>
      <c r="L17" s="43" t="str">
        <f t="shared" si="5"/>
        <v>3</v>
      </c>
      <c r="M17" s="44">
        <v>0.2</v>
      </c>
      <c r="N17" s="44">
        <f t="shared" si="6"/>
        <v>0.60000000000000009</v>
      </c>
    </row>
    <row r="18" spans="2:14" x14ac:dyDescent="0.2">
      <c r="B18" s="45" t="s">
        <v>3</v>
      </c>
      <c r="C18" s="46" t="s">
        <v>15</v>
      </c>
      <c r="D18" s="47">
        <v>8.2291666666666659E-3</v>
      </c>
      <c r="E18" s="48">
        <v>1.7939814814814815E-3</v>
      </c>
      <c r="F18" s="47">
        <v>3.0324074074074073E-3</v>
      </c>
      <c r="G18" s="49">
        <v>7.7546296296296304E-4</v>
      </c>
      <c r="H18" s="47">
        <v>7.2569444444444443E-3</v>
      </c>
      <c r="I18" s="49">
        <v>8.3333333333333339E-4</v>
      </c>
      <c r="J18" s="47">
        <v>1.9212962962962962E-3</v>
      </c>
      <c r="K18" s="47">
        <f t="shared" si="4"/>
        <v>2.3842592592592589E-2</v>
      </c>
      <c r="L18" s="50" t="str">
        <f>RIGHT($B$19, 1)</f>
        <v>3</v>
      </c>
      <c r="M18" s="51">
        <v>0.2</v>
      </c>
      <c r="N18" s="51">
        <f t="shared" si="6"/>
        <v>0.60000000000000009</v>
      </c>
    </row>
    <row r="19" spans="2:14" x14ac:dyDescent="0.2">
      <c r="B19" s="45" t="s">
        <v>22</v>
      </c>
      <c r="C19" s="52"/>
      <c r="D19" s="47">
        <v>8.2291666666666659E-3</v>
      </c>
      <c r="E19" s="48">
        <v>7.407407407407407E-4</v>
      </c>
      <c r="F19" s="47">
        <v>2.8935185185185188E-3</v>
      </c>
      <c r="G19" s="49">
        <v>9.4907407407407408E-4</v>
      </c>
      <c r="H19" s="47">
        <v>7.3611111111111108E-3</v>
      </c>
      <c r="I19" s="49">
        <v>8.449074074074075E-4</v>
      </c>
      <c r="J19" s="47">
        <v>1.9212962962962962E-3</v>
      </c>
      <c r="K19" s="47">
        <f t="shared" si="4"/>
        <v>2.2939814814814816E-2</v>
      </c>
      <c r="L19" s="50" t="str">
        <f t="shared" ref="L19:L22" si="12">RIGHT($B$19, 1)</f>
        <v>3</v>
      </c>
      <c r="M19" s="51">
        <v>0.2</v>
      </c>
      <c r="N19" s="51">
        <f t="shared" si="6"/>
        <v>0.60000000000000009</v>
      </c>
    </row>
    <row r="20" spans="2:14" x14ac:dyDescent="0.2">
      <c r="B20" s="45" t="s">
        <v>4</v>
      </c>
      <c r="C20" s="52"/>
      <c r="D20" s="47"/>
      <c r="E20" s="48"/>
      <c r="F20" s="47"/>
      <c r="G20" s="49"/>
      <c r="H20" s="47"/>
      <c r="I20" s="49"/>
      <c r="J20" s="47"/>
      <c r="K20" s="47">
        <f t="shared" si="4"/>
        <v>0</v>
      </c>
      <c r="L20" s="50" t="str">
        <f t="shared" si="12"/>
        <v>3</v>
      </c>
      <c r="M20" s="51">
        <v>0.2</v>
      </c>
      <c r="N20" s="51">
        <f t="shared" si="6"/>
        <v>0</v>
      </c>
    </row>
    <row r="21" spans="2:14" ht="17" thickBot="1" x14ac:dyDescent="0.25">
      <c r="B21" s="45" t="s">
        <v>5</v>
      </c>
      <c r="C21" s="52"/>
      <c r="D21" s="47"/>
      <c r="E21" s="48"/>
      <c r="F21" s="47"/>
      <c r="G21" s="49"/>
      <c r="H21" s="47"/>
      <c r="I21" s="49"/>
      <c r="J21" s="47"/>
      <c r="K21" s="47">
        <f t="shared" si="4"/>
        <v>0</v>
      </c>
      <c r="L21" s="50" t="str">
        <f t="shared" si="12"/>
        <v>3</v>
      </c>
      <c r="M21" s="51">
        <v>0.2</v>
      </c>
      <c r="N21" s="51">
        <f t="shared" si="6"/>
        <v>0</v>
      </c>
    </row>
    <row r="22" spans="2:14" ht="17" thickBot="1" x14ac:dyDescent="0.25">
      <c r="B22" s="53" t="s">
        <v>6</v>
      </c>
      <c r="C22" s="54" t="s">
        <v>23</v>
      </c>
      <c r="D22" s="55">
        <f>AVERAGE(D18:D21)</f>
        <v>8.2291666666666659E-3</v>
      </c>
      <c r="E22" s="56">
        <f>AVERAGE(E18:E21)</f>
        <v>1.267361111111111E-3</v>
      </c>
      <c r="F22" s="55">
        <f t="shared" ref="F22" si="13">AVERAGE(F18:F21)</f>
        <v>2.9629629629629632E-3</v>
      </c>
      <c r="G22" s="57">
        <f t="shared" ref="G22" si="14">AVERAGE(G18:G21)</f>
        <v>8.6226851851851851E-4</v>
      </c>
      <c r="H22" s="55">
        <f t="shared" ref="H22" si="15">AVERAGE(H18:H21)</f>
        <v>7.3090277777777771E-3</v>
      </c>
      <c r="I22" s="57">
        <f t="shared" ref="I22" si="16">AVERAGE(I18:I21)</f>
        <v>8.391203703703705E-4</v>
      </c>
      <c r="J22" s="55">
        <f t="shared" ref="J22" si="17">AVERAGE(J18:J21)</f>
        <v>1.9212962962962962E-3</v>
      </c>
      <c r="K22" s="55">
        <f t="shared" si="4"/>
        <v>2.3391203703703706E-2</v>
      </c>
      <c r="L22" s="58" t="str">
        <f t="shared" si="12"/>
        <v>3</v>
      </c>
      <c r="M22" s="59">
        <v>0.2</v>
      </c>
      <c r="N22" s="59">
        <f t="shared" si="6"/>
        <v>0.60000000000000009</v>
      </c>
    </row>
  </sheetData>
  <mergeCells count="4">
    <mergeCell ref="C18:C21"/>
    <mergeCell ref="C8:C11"/>
    <mergeCell ref="C13:C16"/>
    <mergeCell ref="C3:C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10.000.0080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2018-06-15T02:00:35Z</dcterms:created>
  <dcterms:modified xsi:type="dcterms:W3CDTF">2018-06-16T00:38:59Z</dcterms:modified>
</cp:coreProperties>
</file>