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192" activeTab="4"/>
  </bookViews>
  <sheets>
    <sheet name="Dataset" sheetId="1" r:id="rId1"/>
    <sheet name="Export" sheetId="3" r:id="rId2"/>
    <sheet name="Лист4" sheetId="4" r:id="rId3"/>
    <sheet name="Symmetry groups" sheetId="5" r:id="rId4"/>
    <sheet name="Лист2" sheetId="7" r:id="rId5"/>
  </sheets>
  <calcPr calcId="145621"/>
</workbook>
</file>

<file path=xl/calcChain.xml><?xml version="1.0" encoding="utf-8"?>
<calcChain xmlns="http://schemas.openxmlformats.org/spreadsheetml/2006/main">
  <c r="C14" i="7" l="1"/>
  <c r="C11" i="7"/>
  <c r="C10" i="7"/>
  <c r="H13" i="1" l="1"/>
  <c r="B18" i="5" l="1"/>
  <c r="D15" i="5"/>
  <c r="D8" i="5"/>
  <c r="N115" i="3" l="1"/>
  <c r="N114" i="3"/>
  <c r="N113" i="3"/>
  <c r="N112" i="3"/>
  <c r="N111" i="3"/>
  <c r="N109" i="3"/>
  <c r="N107" i="3"/>
  <c r="E69" i="3"/>
  <c r="F68" i="3"/>
  <c r="E68" i="3"/>
  <c r="U115" i="1"/>
  <c r="U114" i="1"/>
  <c r="U113" i="1"/>
  <c r="U112" i="1"/>
  <c r="U111" i="1"/>
  <c r="U109" i="1"/>
  <c r="U107" i="1"/>
  <c r="L69" i="1"/>
  <c r="M68" i="1"/>
  <c r="L68" i="1"/>
</calcChain>
</file>

<file path=xl/sharedStrings.xml><?xml version="1.0" encoding="utf-8"?>
<sst xmlns="http://schemas.openxmlformats.org/spreadsheetml/2006/main" count="3684" uniqueCount="1188">
  <si>
    <t>K4Nb6O17</t>
  </si>
  <si>
    <t>KLaNb2O7</t>
  </si>
  <si>
    <t>RbLaNb2O7</t>
  </si>
  <si>
    <t>CsLaNb2O7</t>
  </si>
  <si>
    <t>KCa2Nb3O10</t>
  </si>
  <si>
    <t>RbCa2Nb3O10</t>
  </si>
  <si>
    <t>CsCa2Nb3O10</t>
  </si>
  <si>
    <t>KSr2Nb3O10</t>
  </si>
  <si>
    <t>TiO2</t>
  </si>
  <si>
    <t>10.1070/rcr4547 </t>
  </si>
  <si>
    <t>RbLaTa2O7</t>
  </si>
  <si>
    <t>RbPrTa2O7</t>
  </si>
  <si>
    <t>RbNdTa2O7</t>
  </si>
  <si>
    <t>RbSmTa2O7</t>
  </si>
  <si>
    <t>CaTa2O6</t>
  </si>
  <si>
    <t>SrTa2O6</t>
  </si>
  <si>
    <t>BaTa2O6</t>
  </si>
  <si>
    <t>CaBi2Ta2O9</t>
  </si>
  <si>
    <t>BaBi2Ta2O9</t>
  </si>
  <si>
    <t>CaBi2Nb2O9</t>
  </si>
  <si>
    <t>SrBi2Nb2O9</t>
  </si>
  <si>
    <t>BaBi2Nb2O9</t>
  </si>
  <si>
    <t>PbBi2Nb1.8W0.2O9</t>
  </si>
  <si>
    <t>PbBi2Nb1.85W0.15O9</t>
  </si>
  <si>
    <t>PbBi2Nb1.9W0.1O9</t>
  </si>
  <si>
    <t>PbBi2Nb2O9</t>
  </si>
  <si>
    <t>PbBi2Nb1.9Ti0.1O9</t>
  </si>
  <si>
    <t>TiO2-xNx</t>
  </si>
  <si>
    <t>KTaO3</t>
  </si>
  <si>
    <t>NaTaO3</t>
  </si>
  <si>
    <t>10.1016/j.jssc.2006.01.024</t>
  </si>
  <si>
    <t>CaBi4Ti4O15</t>
  </si>
  <si>
    <t>PbBi4Ti4O15</t>
  </si>
  <si>
    <t>K0.5La0.5Ca1.5Nb3O10</t>
  </si>
  <si>
    <t>K0.5La0.5Ca0.75Nb3O10</t>
  </si>
  <si>
    <t>K0.5La0.25Bi0.25Ca0.75Pb0.75Nb3O10</t>
  </si>
  <si>
    <t>Sr3Ti2O7</t>
  </si>
  <si>
    <t>PbTiO3</t>
  </si>
  <si>
    <t>10.1039/B818922F</t>
  </si>
  <si>
    <t>Sr5Nb4O15</t>
  </si>
  <si>
    <t>Ba5Nb4O15</t>
  </si>
  <si>
    <t>CaLa4Ti4O15</t>
  </si>
  <si>
    <t>BaLa4Ti4O15</t>
  </si>
  <si>
    <t>La4Ti3O12</t>
  </si>
  <si>
    <t>SrLa4Ti4O15</t>
  </si>
  <si>
    <t>Ba3LaNb3O12</t>
  </si>
  <si>
    <t>K2La2Ti3O10</t>
  </si>
  <si>
    <t>Sr4Ti3O10</t>
  </si>
  <si>
    <t>La2Ti2O7</t>
  </si>
  <si>
    <t>La4CaTi5O17</t>
  </si>
  <si>
    <t>Ca2Nb2O7</t>
  </si>
  <si>
    <t>Sr2Nb2O7</t>
  </si>
  <si>
    <t>DOI</t>
  </si>
  <si>
    <t>SrBi2Ta2O9</t>
  </si>
  <si>
    <t>10.1063/1.118003</t>
  </si>
  <si>
    <t>Sr2SnFeO6</t>
  </si>
  <si>
    <t>10.1016/j.jmmm.2017.05.058</t>
  </si>
  <si>
    <t>K2La2Ti3O10-N</t>
  </si>
  <si>
    <t>10.1016/j.jhazmat.2011.02.064</t>
  </si>
  <si>
    <t>Bi2Ti3O10</t>
  </si>
  <si>
    <t>Bi2Ti3O10:Co</t>
  </si>
  <si>
    <t>NiO</t>
  </si>
  <si>
    <t>10.1021/jp9919056</t>
  </si>
  <si>
    <t>Rb4Ta6O17</t>
  </si>
  <si>
    <t>Rb4Nb6O17</t>
  </si>
  <si>
    <t>Sr2TiO4</t>
  </si>
  <si>
    <t>Sr1.9La0.1TiO4</t>
  </si>
  <si>
    <t>Sr1.8La0.2TiO5</t>
  </si>
  <si>
    <t>Sr1.7La0.3TiO6</t>
  </si>
  <si>
    <t>Sr1.6La0.4TiO7</t>
  </si>
  <si>
    <t>Sr1.5La0.5TiO8</t>
  </si>
  <si>
    <t>10.1021/acscatal.8b00369</t>
  </si>
  <si>
    <t>HCa2Nb3O10</t>
  </si>
  <si>
    <t>HCa2Nb3O10*HexNH2</t>
  </si>
  <si>
    <t>10.1021/jp044833d</t>
  </si>
  <si>
    <t>Bi5Ti3FeO15</t>
  </si>
  <si>
    <t>10.1021/am505767c</t>
  </si>
  <si>
    <t>Bi4LaTi3FeO15</t>
  </si>
  <si>
    <t>Bi3La2Ti3FeO15</t>
  </si>
  <si>
    <t>Bi2WO6</t>
  </si>
  <si>
    <t>10.1039/C6TC02069K</t>
  </si>
  <si>
    <t>KLaTiO4</t>
  </si>
  <si>
    <t>KLaZr0.1Ti0.9O4</t>
  </si>
  <si>
    <t>KLaZrO4</t>
  </si>
  <si>
    <t>KLaZr0.7Ti0.3O4</t>
  </si>
  <si>
    <t>KLaZr0.5Ti0.5O4</t>
  </si>
  <si>
    <t>KLaZr0.3Ti0.7O4</t>
  </si>
  <si>
    <t>10.1023/a:1025812125852</t>
  </si>
  <si>
    <t>K2La2Ti3O10-xNx</t>
  </si>
  <si>
    <t>10.1016/j.solmat.2009.12.020</t>
  </si>
  <si>
    <t>K2La2Ti2.9Fe0.1O10</t>
  </si>
  <si>
    <t>10.1016/j.ijhydene.2010.01.022</t>
  </si>
  <si>
    <t>K2La2Ti2.8Fe0.2O10</t>
  </si>
  <si>
    <t>K2La2Ti2.7Fe0.3O10</t>
  </si>
  <si>
    <t>K2La2Ti2.6Fe0.4O10</t>
  </si>
  <si>
    <t>K2La2Ti2.5Fe0.5O10</t>
  </si>
  <si>
    <t>K2La2Ti2.8W0.2O10</t>
  </si>
  <si>
    <t>K2La2Ti2.8Ni0.2O10</t>
  </si>
  <si>
    <t>H2SrTa2O7*nH2O</t>
  </si>
  <si>
    <t>H2SrTa2O7</t>
  </si>
  <si>
    <t>Li2SrTa2O7</t>
  </si>
  <si>
    <t>K2SrTa2O7*nH2O</t>
  </si>
  <si>
    <t>Rb2SrTa2O7*nH2O</t>
  </si>
  <si>
    <t>10.1039/b312620j</t>
  </si>
  <si>
    <t>K2La2/3Ta2O7</t>
  </si>
  <si>
    <t>H2La2/3Ta2O7</t>
  </si>
  <si>
    <t>La1/3TaO3</t>
  </si>
  <si>
    <t>10.1021/cm050982c</t>
  </si>
  <si>
    <t>K2Sr1.5Ta3O10</t>
  </si>
  <si>
    <t>10.1016/j.cplett.2006.12.047</t>
  </si>
  <si>
    <t>10.1016/j.ijhydene.2005.10.005</t>
  </si>
  <si>
    <t>Na2Ca2Nb4O13</t>
  </si>
  <si>
    <t>10.1111/jace.12122</t>
  </si>
  <si>
    <t>Sr2FeTaO6</t>
  </si>
  <si>
    <t>Sr3FeTaO8</t>
  </si>
  <si>
    <t>Sr4FeTaO9</t>
  </si>
  <si>
    <t>10.1016/j.apcatb.2017.01.011</t>
  </si>
  <si>
    <t>10.1016/j.apcatb.2017.01.012</t>
  </si>
  <si>
    <t>10.1016/j.apcatb.2017.01.013</t>
  </si>
  <si>
    <t>K2.33Sr0.67Nb4O14.335</t>
  </si>
  <si>
    <t>10.1016/j.ijhydene.2009.07.047</t>
  </si>
  <si>
    <t>Bi2W2O9</t>
  </si>
  <si>
    <t>Bi14W2O27</t>
  </si>
  <si>
    <t>Bi2Ti2O7</t>
  </si>
  <si>
    <t>Bi4Ti3O12</t>
  </si>
  <si>
    <t>Bi3TiNbO9</t>
  </si>
  <si>
    <t>Bi2MoO6</t>
  </si>
  <si>
    <t>BaBi4Ti4O15</t>
  </si>
  <si>
    <t>10.1246/cl.1999.1103</t>
  </si>
  <si>
    <t>Perovskite</t>
  </si>
  <si>
    <t>Bandgap, eV</t>
  </si>
  <si>
    <t>10.1246/cl.2005.1528</t>
  </si>
  <si>
    <t>10.1021/ja049676a</t>
  </si>
  <si>
    <t>10.1016/j.ijhydene.2009.04.021</t>
  </si>
  <si>
    <t>10.1016/j.jssc.2008.05.020</t>
  </si>
  <si>
    <t>K0.5La0.5Bi2Ta2O9</t>
  </si>
  <si>
    <t>K0.5La0.5Bi2Nb2O9</t>
  </si>
  <si>
    <t>H1.9K0.3La0.5Bi0.1Ta2O7</t>
  </si>
  <si>
    <t>H1.6K0.2La0.3Bi0.1Nb2O6.5</t>
  </si>
  <si>
    <t>K2LaTa5O17</t>
  </si>
  <si>
    <t>10.1016/j.ijhydene.2012.05.090</t>
  </si>
  <si>
    <t>H1.8Ca0.8Bi0.2Ta2O7</t>
  </si>
  <si>
    <t>H1.8Sr0.8Bi0.2Ta2O7</t>
  </si>
  <si>
    <t>H1.9Ba0.8Bi0.1Ta2O7</t>
  </si>
  <si>
    <t>10.1021/jacs.5b11191</t>
  </si>
  <si>
    <t>Bi4Nb8OCl</t>
  </si>
  <si>
    <t>BiOCl</t>
  </si>
  <si>
    <t>Bi4NbO8Cl</t>
  </si>
  <si>
    <t>Bi4NbO8Br</t>
  </si>
  <si>
    <t>Bi4TaO8Cl</t>
  </si>
  <si>
    <t>Bi4TaO8Br</t>
  </si>
  <si>
    <t>10.1039/c8cy00959g</t>
  </si>
  <si>
    <t>10.1021/cm990577j</t>
  </si>
  <si>
    <t>10.1039/B301938C</t>
  </si>
  <si>
    <t>HLaTa2O7</t>
  </si>
  <si>
    <t>NaLaTa2O7</t>
  </si>
  <si>
    <t>CsLaTa2O7</t>
  </si>
  <si>
    <t>HPrTa2O7</t>
  </si>
  <si>
    <t>NaPrTa2O7</t>
  </si>
  <si>
    <t>CsPrTa2O7</t>
  </si>
  <si>
    <t>HNdTa2O7</t>
  </si>
  <si>
    <t>NaNdTa2O7</t>
  </si>
  <si>
    <t>CsNdTa2O7</t>
  </si>
  <si>
    <t>HSmTa2O7</t>
  </si>
  <si>
    <t>NaSmTa2O7</t>
  </si>
  <si>
    <t>CsSmTa2O7</t>
  </si>
  <si>
    <t>LiCa2Ta3O10</t>
  </si>
  <si>
    <t>10.1246/bcsj.81.401</t>
  </si>
  <si>
    <t>10.1021/cm9007766</t>
  </si>
  <si>
    <t>HSr2Nb3O10</t>
  </si>
  <si>
    <t>10.1039/B903692J</t>
  </si>
  <si>
    <t>HLaNb2O7</t>
  </si>
  <si>
    <t>10.1016/j.solmat.2010.12.017</t>
  </si>
  <si>
    <t>KSr2TaNb2O10</t>
  </si>
  <si>
    <t>KSr2Ta1.5Nb1.5O10</t>
  </si>
  <si>
    <t>KSr2Ta2NbO10</t>
  </si>
  <si>
    <t>KSr2Ta3O10</t>
  </si>
  <si>
    <t>HSr2TaNb2O10</t>
  </si>
  <si>
    <t>HSr2Ta1.5Nb1.5O10</t>
  </si>
  <si>
    <t>HSr2Ta2NbO10</t>
  </si>
  <si>
    <t>HSr2Ta3O10</t>
  </si>
  <si>
    <t>HSr2Nb3O10/Pt</t>
  </si>
  <si>
    <t>HSr2TaNb2O10/Pt</t>
  </si>
  <si>
    <t>HSr2Ta1.5Nb1.5O10/Pt</t>
  </si>
  <si>
    <t>HSr2Ta2NbO10/Pt</t>
  </si>
  <si>
    <t>HSr2Ta3O10/Pt</t>
  </si>
  <si>
    <t>10.1002/anie.201411494</t>
  </si>
  <si>
    <t>10.1021/cm902137s</t>
  </si>
  <si>
    <t>NaLaSrNb2NiO9</t>
  </si>
  <si>
    <t>CsLaSrNb2NiO9</t>
  </si>
  <si>
    <t>HLaSrNb2NiO9</t>
  </si>
  <si>
    <t>10.1016/j.jallcom.2006.11.201</t>
  </si>
  <si>
    <t>H2Ca4Nb6O20</t>
  </si>
  <si>
    <t>H2Ca4Ta2Nb4O20</t>
  </si>
  <si>
    <t>H2Ca4Ta3Nb3O20</t>
  </si>
  <si>
    <t>H2Ca4Ta4Nb2O20</t>
  </si>
  <si>
    <t>H2Ca4Ta6O20</t>
  </si>
  <si>
    <t>10.1021/cs200643h</t>
  </si>
  <si>
    <t>AgLaNb2O7</t>
  </si>
  <si>
    <t>10.1021/cs400466b</t>
  </si>
  <si>
    <t>AgCa2Nb3O10</t>
  </si>
  <si>
    <t>RbSr2Nb3O10</t>
  </si>
  <si>
    <t>AgSr2Nb3O10</t>
  </si>
  <si>
    <t>Rb2La2Ti3O10</t>
  </si>
  <si>
    <t>Ag2La2Ti3O10</t>
  </si>
  <si>
    <t>10.1246/cl.2006.1052</t>
  </si>
  <si>
    <t>10.1039/A902892G</t>
  </si>
  <si>
    <t>KBa2Ta3O10</t>
  </si>
  <si>
    <t>Sr2Ta2O7</t>
  </si>
  <si>
    <t>Sr2Nb0.05Ta0.95O7</t>
  </si>
  <si>
    <t>Sr2Nb1Ta0.9O7</t>
  </si>
  <si>
    <t>Sr2Nb0.15Ta0.85O7</t>
  </si>
  <si>
    <t>Sr2Nb0.25Ta0.75O7</t>
  </si>
  <si>
    <t>Sr2Nb0.35Ta0.65O7</t>
  </si>
  <si>
    <t>Sr2Nb0.5Ta0.5O7</t>
  </si>
  <si>
    <t>Sr2Nb0.8Ta0.2O7</t>
  </si>
  <si>
    <t>10.1016/s1010-6030(01)00574-3</t>
  </si>
  <si>
    <t>NdLaTi2O7</t>
  </si>
  <si>
    <t>Nd2Ti2O7</t>
  </si>
  <si>
    <t>Pr2Ti2O7</t>
  </si>
  <si>
    <t>PrLaTi2O7</t>
  </si>
  <si>
    <t>10.1021/jp034229n</t>
  </si>
  <si>
    <t>10.1016/j.apsusc.2009.05.146</t>
  </si>
  <si>
    <t>Cu(I)-K2La2Ti3O10</t>
  </si>
  <si>
    <t>Cu(I)-K4Nb6O17</t>
  </si>
  <si>
    <t>Cu(I)-KLaNb2O7</t>
  </si>
  <si>
    <t>Cu(I)-RbCa2Ta3O10</t>
  </si>
  <si>
    <t>RbCa2Ta3O10</t>
  </si>
  <si>
    <t>LiTaO3</t>
  </si>
  <si>
    <t>Cu(I)-LiTaO3</t>
  </si>
  <si>
    <t>Cu(I)-NaTaO3</t>
  </si>
  <si>
    <t>10.1039/c4sc01829j</t>
  </si>
  <si>
    <t>10.1016/j.solmat.2009.02.001</t>
  </si>
  <si>
    <t>HLaNb2O7 (1.25% In)</t>
  </si>
  <si>
    <t>HLaNb2O7 (2.5% In)</t>
  </si>
  <si>
    <t>HLaNb2O7 (3.75% In)</t>
  </si>
  <si>
    <t>HLaNb2O7 (5% In)</t>
  </si>
  <si>
    <t>HLaNb2O7 (7.5% In)</t>
  </si>
  <si>
    <t>10.1016/j.jhazmat.2008.11.040</t>
  </si>
  <si>
    <t>H0.98LaNb1.98Mo0.02O7</t>
  </si>
  <si>
    <t>H0.95LaNb1.95Mo0.05O7</t>
  </si>
  <si>
    <t>H0.85LaNb1.85Mo0.15O7</t>
  </si>
  <si>
    <t>HLaNb2O7/Pt</t>
  </si>
  <si>
    <t>H0.98LaNb1.98Mo0.02O7/Pt</t>
  </si>
  <si>
    <t>H0.95LaNb1.95Mo0.05O7/Pt</t>
  </si>
  <si>
    <t>H0.85LaNb1.85Mo0.15O7/Pt</t>
  </si>
  <si>
    <t>10.1016/j.matlet.2007.08.089</t>
  </si>
  <si>
    <t>10.1016/j.ssi.2009.10.005</t>
  </si>
  <si>
    <t>CsCa2Ta3O10</t>
  </si>
  <si>
    <t>10.1039/c0cc05440b</t>
  </si>
  <si>
    <t>CsCa2Ta3O10-N</t>
  </si>
  <si>
    <t>HPb2Nb3O10</t>
  </si>
  <si>
    <t>10.1016/j.apcata.2013.09.015</t>
  </si>
  <si>
    <t>HPb2Nb3O10-Cr</t>
  </si>
  <si>
    <t>10.1021/jp202783t</t>
  </si>
  <si>
    <t>Ba5Ta4O15</t>
  </si>
  <si>
    <t>Ba5Ta4O15-(0.3 wt.% N)</t>
  </si>
  <si>
    <t>Sr5Ta4O15</t>
  </si>
  <si>
    <t>10.1039/C3TA10446J</t>
  </si>
  <si>
    <t>Sr5Ta4O15-( wt.% N)</t>
  </si>
  <si>
    <t>Sr2Ta2O7-xNx</t>
  </si>
  <si>
    <t>10.1021/nn102469e</t>
  </si>
  <si>
    <t>10.1007/s11244-005-3837-x</t>
  </si>
  <si>
    <t>10.1021/jp0493226</t>
  </si>
  <si>
    <t>Fe0.02La1.98Ti2O7</t>
  </si>
  <si>
    <t>Cr0.02La1.98Ti2O7</t>
  </si>
  <si>
    <t>10.1039/b417052k</t>
  </si>
  <si>
    <t>10.1039/c3cy00179b</t>
  </si>
  <si>
    <t>La2Ti2O7-Rh0.02</t>
  </si>
  <si>
    <t>10.1016/j.pnsc.2012.03.002</t>
  </si>
  <si>
    <t>K2La2Ti3O10-PbS</t>
  </si>
  <si>
    <t>10.1016/j.ijhydene.2014.02.172</t>
  </si>
  <si>
    <t>HLaNb2O7/TiO2</t>
  </si>
  <si>
    <t>HCa2TaNb2O10</t>
  </si>
  <si>
    <t>HCa2Nb3O10/(ZnS,PbS)</t>
  </si>
  <si>
    <t>HCa2TaNb2O10/(ZnS,PbS)</t>
  </si>
  <si>
    <t>10.1016/j.apcatb.2013.10.028</t>
  </si>
  <si>
    <t>10.1023/B:CATL.0000007154.30343.23</t>
  </si>
  <si>
    <t>Ca2Bi2Nb2O9</t>
  </si>
  <si>
    <t>Sr2Bi2Nb2O9</t>
  </si>
  <si>
    <t>Ba2Bi2Nb2O9</t>
  </si>
  <si>
    <t>10.1021/acssuschemeng.7b04181</t>
  </si>
  <si>
    <t>Na2Ta2O6</t>
  </si>
  <si>
    <t>K2Ta2O6</t>
  </si>
  <si>
    <t>10.1016/j.apcata.2005.11.007</t>
  </si>
  <si>
    <t>Ca2Ta2O7</t>
  </si>
  <si>
    <t>10.1088/0957-4484/17/19/014</t>
  </si>
  <si>
    <t>Ba5Ta2Nb2O15</t>
  </si>
  <si>
    <t>10.1002/smll.201402679</t>
  </si>
  <si>
    <t>10.1007/s10008-017-3533-3</t>
  </si>
  <si>
    <t>ZnO</t>
  </si>
  <si>
    <t>ZnO-CuO(1%)</t>
  </si>
  <si>
    <t>ZnO-CuO(3%)</t>
  </si>
  <si>
    <t>10.1039/C0EE00604A</t>
  </si>
  <si>
    <t>CdS</t>
  </si>
  <si>
    <t>Zn0.1Cd0.9S</t>
  </si>
  <si>
    <t>ZnS</t>
  </si>
  <si>
    <t>Zn0.9Cd0.1S</t>
  </si>
  <si>
    <t>Zn0.7Cd0.2S</t>
  </si>
  <si>
    <t>Zn0.5Cd0.5S</t>
  </si>
  <si>
    <t>Zn0.3Cd0.7S</t>
  </si>
  <si>
    <t>10.1016/j.jcat.2005.02.021</t>
  </si>
  <si>
    <t>Sr4Ta2O9</t>
  </si>
  <si>
    <t xml:space="preserve">CuBi2O4 </t>
  </si>
  <si>
    <t>10.1021/acsami.8b02439</t>
  </si>
  <si>
    <t>10.1016/S0927-6513(96)00112-5</t>
  </si>
  <si>
    <t>10.1021/ja3043678</t>
  </si>
  <si>
    <t>CsCa2Ta3O9.7N0.2</t>
  </si>
  <si>
    <t>10.1021/jp0751155</t>
  </si>
  <si>
    <t>10.1021/acsami.5b06281</t>
  </si>
  <si>
    <t>Ca2Nb3O10</t>
  </si>
  <si>
    <t>10.1039/C3RA40638E</t>
  </si>
  <si>
    <t>Ca2Nb3O10-xNx</t>
  </si>
  <si>
    <t>10.3390/catal3010001</t>
  </si>
  <si>
    <t>CsSr1.5Ba0.5Ta3O10−yNz</t>
  </si>
  <si>
    <t>10.1021/ja207103j</t>
  </si>
  <si>
    <t>KCa2Nb3-xRhxO10</t>
  </si>
  <si>
    <t>CsBa2Nb3O10</t>
  </si>
  <si>
    <t>10.1134/S0036023623602842</t>
  </si>
  <si>
    <t>HBa2Nb3O10</t>
  </si>
  <si>
    <t>10.3390/molecules28124807</t>
  </si>
  <si>
    <t>HSr2Nb3O19*yH2O</t>
  </si>
  <si>
    <t>HSr2Nb3O19*MeNH2*yH2O</t>
  </si>
  <si>
    <t>HSr2Nb3O19*EtNH2*yH2O</t>
  </si>
  <si>
    <t>HSr2Nb3O19*PrNH2*yH2O</t>
  </si>
  <si>
    <t>HSr2Nb3O19*BuNH2*yH2O</t>
  </si>
  <si>
    <t>HSr2Nb3O19*HxNH2*yH2O</t>
  </si>
  <si>
    <t>HSr2Nb3O19*OcNH2*yH2O</t>
  </si>
  <si>
    <t>HSr2Nb3O19*MeOH*yH2O</t>
  </si>
  <si>
    <t>HSr2Nb3O19*EtOH*yH2O</t>
  </si>
  <si>
    <t>HSr2Nb3O19*PrOH*yH2O</t>
  </si>
  <si>
    <t>HSr2Nb3O19*BuOH*yH2O</t>
  </si>
  <si>
    <t>HSr2Nb3O19*HxOH*yH2O</t>
  </si>
  <si>
    <t>Li2La2Ti3O10</t>
  </si>
  <si>
    <t>10.1134/S1070363212070018</t>
  </si>
  <si>
    <t>Na2La2Ti3O10</t>
  </si>
  <si>
    <t>Li2Nd2Ti3O10</t>
  </si>
  <si>
    <t>Na2Nd2Ti3O10</t>
  </si>
  <si>
    <t>K2Nd2Ti3O10</t>
  </si>
  <si>
    <t>KCa2Nb3O10-Yellow</t>
  </si>
  <si>
    <t>KCa2Nb3O10-Black</t>
  </si>
  <si>
    <t>10.1039/C6RA11407E</t>
  </si>
  <si>
    <t>10.1021/acsnano.7b06131</t>
  </si>
  <si>
    <t>RbLaTa2O7-xNx</t>
  </si>
  <si>
    <t>10.1002/asia.201701001</t>
  </si>
  <si>
    <t>KCa2Nan-3Nb3O10</t>
  </si>
  <si>
    <t>KCa2Na1Nb4O12</t>
  </si>
  <si>
    <t>KCa2Na2Nb5O13</t>
  </si>
  <si>
    <t>KCa2Na3Nb6O14</t>
  </si>
  <si>
    <t>Ca2Nb2TaO10</t>
  </si>
  <si>
    <t>10.1039/C5CY01246E</t>
  </si>
  <si>
    <t>10.1002/anie.201408441</t>
  </si>
  <si>
    <t>HCa1.5Sr0.5Nb3O10</t>
  </si>
  <si>
    <t>HCaSrNb3O10</t>
  </si>
  <si>
    <t>HCa0.5Sr1.5Nb3O10</t>
  </si>
  <si>
    <t>HCa2Nb2.7Ta0.3O10</t>
  </si>
  <si>
    <t>HCa2Nb2TaO10</t>
  </si>
  <si>
    <t>HCa2Nb1.5Ta1.5O10</t>
  </si>
  <si>
    <t>10.1002/cssc.201501237</t>
  </si>
  <si>
    <t>KCaSrNb3O10</t>
  </si>
  <si>
    <t>H4Nb6O17</t>
  </si>
  <si>
    <t>10.1021/jp900842e</t>
  </si>
  <si>
    <t>10.1021/acscatal.5b00040</t>
  </si>
  <si>
    <t>10.1016/j.apcatb.2016.09.021</t>
  </si>
  <si>
    <t>La2Ti3O7-N</t>
  </si>
  <si>
    <t>KCa2Ta3O10</t>
  </si>
  <si>
    <t>10.1039/C8CY00930A</t>
  </si>
  <si>
    <t>10.1016/j.cattod.2018.03.037</t>
  </si>
  <si>
    <t>HCa2Nb3O10-CdS</t>
  </si>
  <si>
    <t>CsBa2Ta3O10</t>
  </si>
  <si>
    <t>10.1021/acs.cgd.6b00081</t>
  </si>
  <si>
    <t xml:space="preserve">K2La2Ti3O10 </t>
  </si>
  <si>
    <t>10.1016/j.cattod.2012.05.009</t>
  </si>
  <si>
    <t>K2La2Ti3O10-CdS</t>
  </si>
  <si>
    <t>10.1038/s41598-017-03911-6</t>
  </si>
  <si>
    <t>Cs0.67Ti1.83O4</t>
  </si>
  <si>
    <t>10.1021/jp805488h</t>
  </si>
  <si>
    <t>HLaTiO4</t>
  </si>
  <si>
    <t>10.3390/catal13040749</t>
  </si>
  <si>
    <t>HLaTiO4*MeNH2</t>
  </si>
  <si>
    <t>HLaTiO4*EtNH2</t>
  </si>
  <si>
    <t>HLaTiO4*PrNH2</t>
  </si>
  <si>
    <t>HLaTiO4*BuNH2</t>
  </si>
  <si>
    <t>HLaTiO4*HxNH2</t>
  </si>
  <si>
    <t>HLaTiO4*OxNH2</t>
  </si>
  <si>
    <t>HLaTiO4*MeOH</t>
  </si>
  <si>
    <t>HLaTiO4*EtOH</t>
  </si>
  <si>
    <t>HLaTiO4*PrOH</t>
  </si>
  <si>
    <t>HLaTiO4*BuOH</t>
  </si>
  <si>
    <t>HLaTiO4*HxOH</t>
  </si>
  <si>
    <t>HLaTiO4*OxOH</t>
  </si>
  <si>
    <t>HNdTiO4</t>
  </si>
  <si>
    <t>HNdTiO4*MeNH2</t>
  </si>
  <si>
    <t>HNdTiO4*EtNH2</t>
  </si>
  <si>
    <t>HNdTiO4*PrNH2</t>
  </si>
  <si>
    <t>HNdTiO4*BuNH2</t>
  </si>
  <si>
    <t>HNdTiO4*HxNH2</t>
  </si>
  <si>
    <t>HNdTiO4*OxNH2</t>
  </si>
  <si>
    <t>HNdTiO4*MeOH</t>
  </si>
  <si>
    <t>HNdTiO4*EtOH</t>
  </si>
  <si>
    <t>HNdTiO4*PrOH</t>
  </si>
  <si>
    <t>HNdTiO4*BuOH</t>
  </si>
  <si>
    <t>HNdTiO4*HxOH</t>
  </si>
  <si>
    <t>HNdTiO4*OxOH</t>
  </si>
  <si>
    <t>10.3390/catal13030614</t>
  </si>
  <si>
    <t>HCa2Nb3O10*MeOH</t>
  </si>
  <si>
    <t>HCa2Nb3O10*EtOH</t>
  </si>
  <si>
    <t>HCa2Nb3O10*PrOH</t>
  </si>
  <si>
    <t>HCa2Nb3O10*BuOH</t>
  </si>
  <si>
    <t>HCa2Nb3O10*HxOH</t>
  </si>
  <si>
    <t>HCa2Nb3O10*OxOH</t>
  </si>
  <si>
    <t>10.3390/catal11080897</t>
  </si>
  <si>
    <t>HRbLa2Ti3O10·0.8H2O</t>
  </si>
  <si>
    <t>H1.5Rb0.5La2Ti3O10·0.5H2O</t>
  </si>
  <si>
    <t>H2La2Ti3O10</t>
  </si>
  <si>
    <t>10.1155/2017/9628146</t>
  </si>
  <si>
    <t>LiNdTa2O7</t>
  </si>
  <si>
    <t>KNdTa2O7</t>
  </si>
  <si>
    <t>10.1134/S1070363214100041</t>
  </si>
  <si>
    <t>HLa2Ti3O10</t>
  </si>
  <si>
    <t>HCa2Nb3O11*BuNH2</t>
  </si>
  <si>
    <t>HCa2Nb3O12*EtOH</t>
  </si>
  <si>
    <t>HLa2Ti3O10*EtNH2</t>
  </si>
  <si>
    <t>HLa2Ti3O10*EtOH</t>
  </si>
  <si>
    <t>10.3390/nano12152717</t>
  </si>
  <si>
    <t>10.1016/j.ceramint.2021.11.284</t>
  </si>
  <si>
    <t>HCa2Nb3O10*MeNH2</t>
  </si>
  <si>
    <t>HCa2Nb3O10*EtNH2</t>
  </si>
  <si>
    <t>HCa2Nb3O10*PrNH2</t>
  </si>
  <si>
    <t>HCa2Nb3O10*BuNH2</t>
  </si>
  <si>
    <t>HCa2Nb3O10*HxNH2</t>
  </si>
  <si>
    <t>HCa2Nb3O10*OcNH2</t>
  </si>
  <si>
    <t>H2La2Ti3O10*MeNH2</t>
  </si>
  <si>
    <t>H2La2Ti3O10*EtNH2</t>
  </si>
  <si>
    <t>H2La2Ti3O10*PrNH2</t>
  </si>
  <si>
    <t>H2La2Ti3O10*BuNH2</t>
  </si>
  <si>
    <t>H2La2Ti3O10*HxNH2</t>
  </si>
  <si>
    <t>H2La2Ti3O10*OcNH2</t>
  </si>
  <si>
    <t>H2La2Ti3O10*MeOH</t>
  </si>
  <si>
    <t>H2La2Ti3O10*EtOH</t>
  </si>
  <si>
    <t>H2La2Ti3O10*PrOH</t>
  </si>
  <si>
    <t>H2La2Ti3O10*BuOH</t>
  </si>
  <si>
    <t>H2La2Ti3O10*HxOH</t>
  </si>
  <si>
    <t>H2La2Ti3O10*OcOH</t>
  </si>
  <si>
    <t>10.3390/catal11111279</t>
  </si>
  <si>
    <t>H2Nd2Ti3O10</t>
  </si>
  <si>
    <t>H2Nd2Ti3O10*MeNH2</t>
  </si>
  <si>
    <t>H2Nd2Ti3O10*EtNH2</t>
  </si>
  <si>
    <t>H2Nd2Ti3O10*PrNH2</t>
  </si>
  <si>
    <t>H2Nd2Ti3O10*BuNH2</t>
  </si>
  <si>
    <t>H2Nd2Ti3O10*HxNH2</t>
  </si>
  <si>
    <t>H2Nd2Ti3O10*OcNH2</t>
  </si>
  <si>
    <t>H2Nd2Ti3O10*MeOH</t>
  </si>
  <si>
    <t>H2Nd2Ti3O10*EtOH</t>
  </si>
  <si>
    <t>H2Nd2Ti3O10*PrOH</t>
  </si>
  <si>
    <t>H2Nd2Ti3O10*BuOH</t>
  </si>
  <si>
    <t>H2Nd2Ti3O10*HxOH</t>
  </si>
  <si>
    <t>H2Nd2Ti3O10*OcOH</t>
  </si>
  <si>
    <t>10.1021/acsomega.0c00424</t>
  </si>
  <si>
    <t>H2K0.5Bi2.5Ti4O13*H2O</t>
  </si>
  <si>
    <t>H2K0.5Bi2.5Ti4O13*H2O*MeNH2</t>
  </si>
  <si>
    <t>H2K0.5Bi2.5Ti4O13*H2O*EtNH3</t>
  </si>
  <si>
    <t>H2K0.5Bi2.5Ti4O13*H2O*PrNH4</t>
  </si>
  <si>
    <t>H2K0.5Bi2.5Ti4O13*H2O*BuNH5</t>
  </si>
  <si>
    <t>H2K0.5Bi2.5Ti4O13*H2O*HxNH6</t>
  </si>
  <si>
    <t>H2K0.5Bi2.5Ti4O13*H2O*OcNH7</t>
  </si>
  <si>
    <t>10.3389/fchem.2019.00863</t>
  </si>
  <si>
    <t>10.1021/ja7114772</t>
  </si>
  <si>
    <t>K2Gd1.4Eu0.6Ti3O10</t>
  </si>
  <si>
    <t>H2Gd1.4Eu0.6Ti3O10</t>
  </si>
  <si>
    <t>RbLa0.7Tb0.3Ta2O7</t>
  </si>
  <si>
    <t>Gd1.4Eu0.6Ti3O10</t>
  </si>
  <si>
    <t>La0.7Tb0.3Ta2O7</t>
  </si>
  <si>
    <t>La3Ni2O6.92</t>
  </si>
  <si>
    <t>La3Ni2O6.35</t>
  </si>
  <si>
    <t>10.1006/jssc.1994.1059</t>
  </si>
  <si>
    <t>La1/3NbO3</t>
  </si>
  <si>
    <t>La1/3TabO3</t>
  </si>
  <si>
    <t xml:space="preserve">CaTiO3 </t>
  </si>
  <si>
    <t>10.1021/ic101955v</t>
  </si>
  <si>
    <t>Sn1K0.2H0.9La2Ti3O10</t>
  </si>
  <si>
    <t>N-K2La2Ti3O10</t>
  </si>
  <si>
    <t>10.1021/acs.chemmater.9b00567</t>
  </si>
  <si>
    <t>Sr2Bi3Ta2O11Cl</t>
  </si>
  <si>
    <t>SrPbBi3Ta2O11Cl</t>
  </si>
  <si>
    <t>Ba2Bi3Ta2O11Cl</t>
  </si>
  <si>
    <t>BaPbBi3Ta2O11Cl</t>
  </si>
  <si>
    <t>SrBi4TiTaO11Cl</t>
  </si>
  <si>
    <t>BaBi4TiTaO11Cl</t>
  </si>
  <si>
    <t>PbBi4TiTaO11Cl</t>
  </si>
  <si>
    <t>SrPbBi3Nb2O11Cl</t>
  </si>
  <si>
    <t>Ba2Bi3Nb2O11Cl</t>
  </si>
  <si>
    <t>BaPbBi3Nb2O11Cl</t>
  </si>
  <si>
    <t>SrBi4TiNbO11Cl</t>
  </si>
  <si>
    <t>BaBi4TiNbO11Cl</t>
  </si>
  <si>
    <t>PbBi4TiNbO11Cl</t>
  </si>
  <si>
    <t>Sr2Bi3Nb2O11Cl</t>
  </si>
  <si>
    <t>HCa2Nb3O10/Pt</t>
  </si>
  <si>
    <t>HCa2Nb3O10*MeNH2/Pt</t>
  </si>
  <si>
    <t>HCa2Nb3O10*BuNH2/Pt</t>
  </si>
  <si>
    <t>HCa2Nb3O10*OcNH2/Pt</t>
  </si>
  <si>
    <t>HCa2Nb3O10/Pt*MeNH2</t>
  </si>
  <si>
    <t>HCa2Nb3O10/Pt*BuNH2</t>
  </si>
  <si>
    <t>HCa2Nb3O10/Pt*OcNH2</t>
  </si>
  <si>
    <t>*</t>
  </si>
  <si>
    <t>Surface area</t>
  </si>
  <si>
    <t>IR</t>
  </si>
  <si>
    <t>10.1016/J.IJHYDENE.2009.04.021</t>
  </si>
  <si>
    <t>SEM/TEM</t>
  </si>
  <si>
    <t>UV speactrum</t>
  </si>
  <si>
    <t>Symmetry group</t>
  </si>
  <si>
    <t>P4/mmm</t>
  </si>
  <si>
    <t>I4/mmm</t>
  </si>
  <si>
    <t>XRD pattern</t>
  </si>
  <si>
    <t>AQY</t>
  </si>
  <si>
    <t>Crystal structure</t>
  </si>
  <si>
    <t>Fm3m</t>
  </si>
  <si>
    <t>EDX</t>
  </si>
  <si>
    <t>Sn0.45K0.2H0.9La2Ti3O10*H2O</t>
  </si>
  <si>
    <t>XPS</t>
  </si>
  <si>
    <t>10.1038/ncomms1690</t>
  </si>
  <si>
    <t>Emission and excitation spectra</t>
  </si>
  <si>
    <t>Raman</t>
  </si>
  <si>
    <t>Cs0.97Ca2Ta3O10</t>
  </si>
  <si>
    <t>Cs0.03Na0.91Ca1.97Ta3O10*1.86H2O</t>
  </si>
  <si>
    <t>Cs0.03Na0.1H0.87Ca2.11Ta3O10*0.38H2O</t>
  </si>
  <si>
    <t>A21am</t>
  </si>
  <si>
    <t>P4212</t>
  </si>
  <si>
    <t>P42412</t>
  </si>
  <si>
    <t>10.1016/s1466-6049(01)00071-x</t>
  </si>
  <si>
    <t>10.1007/BF00765319</t>
  </si>
  <si>
    <t>KCa2NaNb4O13</t>
  </si>
  <si>
    <t>H2/O2 rate, umol/(h*g)</t>
  </si>
  <si>
    <t>Conditions</t>
  </si>
  <si>
    <t>450 W Hg-lamp. 14% CH3OH</t>
  </si>
  <si>
    <t>inf</t>
  </si>
  <si>
    <t>400 W Hg, 1 mol/L CH3OH</t>
  </si>
  <si>
    <t>350 W Hg-lamp. 14% CH3OH</t>
  </si>
  <si>
    <t>PDF#49-0608</t>
  </si>
  <si>
    <t>PDF#38-1418</t>
  </si>
  <si>
    <t>-</t>
  </si>
  <si>
    <t>450 W Xe-Ar, 15% CH3OH, 0.1%Pt</t>
  </si>
  <si>
    <t>Number of octahedrons on a layer</t>
  </si>
  <si>
    <t>a, A</t>
  </si>
  <si>
    <t>b, A</t>
  </si>
  <si>
    <t>c, A</t>
  </si>
  <si>
    <t>350 W Hg-lamp. 15% CH3OH</t>
  </si>
  <si>
    <t>450 W Xe-Ar, 15% CH3OH,</t>
  </si>
  <si>
    <t>Cmcm</t>
  </si>
  <si>
    <t>Кристаллическая структура</t>
  </si>
  <si>
    <t>Параметры элементарной ячейки</t>
  </si>
  <si>
    <t>Удельная площадь поверхности</t>
  </si>
  <si>
    <t>Скорость выделения водорода</t>
  </si>
  <si>
    <t>ИК спектр</t>
  </si>
  <si>
    <t>Спектр комбинационного рассеяния</t>
  </si>
  <si>
    <t>UV-vis спектры</t>
  </si>
  <si>
    <t>XPS спектры</t>
  </si>
  <si>
    <t>(BA-H501-USHIO), Na2S/Na2SO3,</t>
  </si>
  <si>
    <t>400 W Hg-lamp</t>
  </si>
  <si>
    <t>Number of octahedrons in a cell</t>
  </si>
  <si>
    <t>400 W Hg-lamp, Pt, 14% CH3OH</t>
  </si>
  <si>
    <t>Immm</t>
  </si>
  <si>
    <t>Pbnm</t>
  </si>
  <si>
    <t>H2.33Sr0.67Nb4O14.336</t>
  </si>
  <si>
    <t>H2.33Sr0.67Nb4O14.337/Pt</t>
  </si>
  <si>
    <t>P4/mbm</t>
  </si>
  <si>
    <t>JCPD 49e0609</t>
  </si>
  <si>
    <t>JCPD 49e0607</t>
  </si>
  <si>
    <t>JCPDS 84-0843</t>
  </si>
  <si>
    <t>JCPDS 54-0818</t>
  </si>
  <si>
    <t>JCPDS 54-0819</t>
  </si>
  <si>
    <t>JCPDS 54-0124</t>
  </si>
  <si>
    <t>PDF#51-1876</t>
  </si>
  <si>
    <t>PDF#52-1863</t>
  </si>
  <si>
    <t>P212121</t>
  </si>
  <si>
    <t>P42212</t>
  </si>
  <si>
    <t>451 W Hg-lamp. 14% CH3OH</t>
  </si>
  <si>
    <t>452 W Hg-lamp. 14% CH3OH</t>
  </si>
  <si>
    <t>453 W Hg-lamp. 14% CH3OH</t>
  </si>
  <si>
    <t>454 W Hg-lamp. 14% CH3OH</t>
  </si>
  <si>
    <t>455 W Hg-lamp. 14% CH3OH</t>
  </si>
  <si>
    <t>456 W Hg-lamp. 14% CH3OH</t>
  </si>
  <si>
    <t>457 W Hg-lamp. 14% CH3OH</t>
  </si>
  <si>
    <t>458 W Hg-lamp. 14% CH3OH</t>
  </si>
  <si>
    <t>10.1007/BF00765320</t>
  </si>
  <si>
    <t>10.1007/BF00765321</t>
  </si>
  <si>
    <t>10.1007/BF00765322</t>
  </si>
  <si>
    <t>10.1007/BF00765323</t>
  </si>
  <si>
    <t>10.1007/BF00765324</t>
  </si>
  <si>
    <t>10.1007/BF00765325</t>
  </si>
  <si>
    <t>10.1007/BF00765326</t>
  </si>
  <si>
    <t>10.1007/BF00765327</t>
  </si>
  <si>
    <t>10.1007/BF00765328</t>
  </si>
  <si>
    <t>https://www.wellesu.com/10.1016/0025-5408(81)90063-5</t>
  </si>
  <si>
    <t>https://www.crystallography.net/cod/1518045.html</t>
  </si>
  <si>
    <t>https://www.wellesu.com/10.1016/0025-5408(90)90035-z</t>
  </si>
  <si>
    <t>https://www.wellesu.com/10.1016/0025-5408(87)90060-2</t>
  </si>
  <si>
    <t>Related links</t>
  </si>
  <si>
    <t>10.1016/0025-5408(87)90060-2 </t>
  </si>
  <si>
    <t>https://sci-hub.ru/10.1016/0025-5408(81)90063-5</t>
  </si>
  <si>
    <t xml:space="preserve">https://sci-hub.ru/10.1016/0025-5408(81)90063-5; https://sci-hub.ru/10.1021/ic00217a006; </t>
  </si>
  <si>
    <t>Pmaa</t>
  </si>
  <si>
    <t>Processed</t>
  </si>
  <si>
    <t>Imma</t>
  </si>
  <si>
    <t>Ia1/acd</t>
  </si>
  <si>
    <t>https://next-gen.materialsproject.org/materials/mp-1178119</t>
  </si>
  <si>
    <t>https://doi.org/10.1021/cm062743a</t>
  </si>
  <si>
    <t>AgLaNb2O7/Pt</t>
  </si>
  <si>
    <t>AgCa2Nb3O10/Pt</t>
  </si>
  <si>
    <t>AgSr2Nb3O10/Pt</t>
  </si>
  <si>
    <t>Ag2La2Ti3O10/Pt</t>
  </si>
  <si>
    <t>H2/O2 rate umol/(h*g)</t>
  </si>
  <si>
    <t>test</t>
  </si>
  <si>
    <t>T</t>
  </si>
  <si>
    <t>O</t>
  </si>
  <si>
    <t>C</t>
  </si>
  <si>
    <t>orthorhombic</t>
  </si>
  <si>
    <t>cubic</t>
  </si>
  <si>
    <t>tetragonal</t>
  </si>
  <si>
    <t>Пространственная группа симметрии</t>
  </si>
  <si>
    <t>SEM/TEM фотографии (размер частиц)</t>
  </si>
  <si>
    <t>Materials Project ID</t>
  </si>
  <si>
    <t>mp-560692</t>
  </si>
  <si>
    <t>mp-1223501</t>
  </si>
  <si>
    <t>mp-553965</t>
  </si>
  <si>
    <t>mp-553248</t>
  </si>
  <si>
    <t>mp-557195</t>
  </si>
  <si>
    <t>mp-20396</t>
  </si>
  <si>
    <t>mp-581330</t>
  </si>
  <si>
    <t>mp-1245098</t>
  </si>
  <si>
    <t>mp-541600</t>
  </si>
  <si>
    <t>mp-554038</t>
  </si>
  <si>
    <t>mp-17715</t>
  </si>
  <si>
    <t>mp-676339</t>
  </si>
  <si>
    <t>mp-556848</t>
  </si>
  <si>
    <t>mp-554675</t>
  </si>
  <si>
    <t>mp-23611</t>
  </si>
  <si>
    <t>mp-555616</t>
  </si>
  <si>
    <t>mp-23614</t>
  </si>
  <si>
    <t>mp-555867</t>
  </si>
  <si>
    <t>mp-23101</t>
  </si>
  <si>
    <t>mp-3349</t>
  </si>
  <si>
    <t>mp-19845</t>
  </si>
  <si>
    <t>mp-561133</t>
  </si>
  <si>
    <t>mp-3563</t>
  </si>
  <si>
    <t>mp-1228245</t>
  </si>
  <si>
    <t>mp-3249</t>
  </si>
  <si>
    <t>mp-1228150</t>
  </si>
  <si>
    <t>mp-6548</t>
  </si>
  <si>
    <t>mp-31213</t>
  </si>
  <si>
    <t>mp-4423</t>
  </si>
  <si>
    <t>mp-4155</t>
  </si>
  <si>
    <t>mp-15590</t>
  </si>
  <si>
    <t>mp-1218821</t>
  </si>
  <si>
    <t>mp-1179025</t>
  </si>
  <si>
    <t>mp-13664</t>
  </si>
  <si>
    <t>mp-1180047</t>
  </si>
  <si>
    <t>mp-5532</t>
  </si>
  <si>
    <t>mp-1217452</t>
  </si>
  <si>
    <t>mp-554500</t>
  </si>
  <si>
    <t>mp-1104930</t>
  </si>
  <si>
    <t>mp-6259</t>
  </si>
  <si>
    <t>mp-3614</t>
  </si>
  <si>
    <t>mp-990430</t>
  </si>
  <si>
    <t>mp-31760</t>
  </si>
  <si>
    <t>mp-1197485</t>
  </si>
  <si>
    <t>mp-559482</t>
  </si>
  <si>
    <t>mp-1216832</t>
  </si>
  <si>
    <t>mp-23423</t>
  </si>
  <si>
    <t>mp-1227554</t>
  </si>
  <si>
    <t>mp-22939</t>
  </si>
  <si>
    <t>mp-23630</t>
  </si>
  <si>
    <t>mp-1198841</t>
  </si>
  <si>
    <t>mp-558314</t>
  </si>
  <si>
    <t>mp-554207</t>
  </si>
  <si>
    <t>mp-1220741</t>
  </si>
  <si>
    <t>mp-774479</t>
  </si>
  <si>
    <t>mp-1205881</t>
  </si>
  <si>
    <t>mp-1222828</t>
  </si>
  <si>
    <t>mp-22720</t>
  </si>
  <si>
    <t>mp-6000</t>
  </si>
  <si>
    <t>mp-555785</t>
  </si>
  <si>
    <t>mp-15201</t>
  </si>
  <si>
    <t>mp-6680</t>
  </si>
  <si>
    <t>mp-754345</t>
  </si>
  <si>
    <t>mp-676280</t>
  </si>
  <si>
    <t>mp-10347</t>
  </si>
  <si>
    <t>mp-504554</t>
  </si>
  <si>
    <t>mp-769297</t>
  </si>
  <si>
    <t>mp-640836</t>
  </si>
  <si>
    <t>mp-1245015</t>
  </si>
  <si>
    <t>mp-1021511</t>
  </si>
  <si>
    <t>mp-1244890</t>
  </si>
  <si>
    <t>mp-769246</t>
  </si>
  <si>
    <t>mp-560165</t>
  </si>
  <si>
    <t>mp-505814</t>
  </si>
  <si>
    <t>mp-9406</t>
  </si>
  <si>
    <t>mp-6144</t>
  </si>
  <si>
    <t>mp-6119</t>
  </si>
  <si>
    <t>mp-1223975</t>
  </si>
  <si>
    <t>mp-1223520</t>
  </si>
  <si>
    <t>mp-3442</t>
  </si>
  <si>
    <t>10.1016/j.physb.2017.09.060</t>
  </si>
  <si>
    <t>10.1021/cm302480h</t>
  </si>
  <si>
    <t>COD_ID</t>
  </si>
  <si>
    <t>1001842</t>
  </si>
  <si>
    <t>1545643</t>
  </si>
  <si>
    <t>2004917</t>
  </si>
  <si>
    <t>1521061</t>
  </si>
  <si>
    <t>2238958</t>
  </si>
  <si>
    <t>1518045</t>
  </si>
  <si>
    <t>1010942</t>
  </si>
  <si>
    <t>2002339</t>
  </si>
  <si>
    <t>1534928</t>
  </si>
  <si>
    <t>1537578</t>
  </si>
  <si>
    <t>1525923</t>
  </si>
  <si>
    <t>1521923</t>
  </si>
  <si>
    <t>1525921</t>
  </si>
  <si>
    <t>1531753</t>
  </si>
  <si>
    <t>7221049</t>
  </si>
  <si>
    <t>1531664</t>
  </si>
  <si>
    <t>1533576</t>
  </si>
  <si>
    <t>1530317</t>
  </si>
  <si>
    <t>1011028</t>
  </si>
  <si>
    <t>8101224</t>
  </si>
  <si>
    <t>7039788</t>
  </si>
  <si>
    <t>1526777</t>
  </si>
  <si>
    <t>1526720</t>
  </si>
  <si>
    <t>1001022</t>
  </si>
  <si>
    <t>1011128</t>
  </si>
  <si>
    <t>2002850</t>
  </si>
  <si>
    <t>1528445</t>
  </si>
  <si>
    <t>2106523</t>
  </si>
  <si>
    <t>1010093</t>
  </si>
  <si>
    <t>1517788</t>
  </si>
  <si>
    <t>1522043</t>
  </si>
  <si>
    <t>1521427</t>
  </si>
  <si>
    <t>1528730</t>
  </si>
  <si>
    <t>2229871</t>
  </si>
  <si>
    <t>7221013</t>
  </si>
  <si>
    <t>2102087</t>
  </si>
  <si>
    <t>1544411</t>
  </si>
  <si>
    <t>1528814</t>
  </si>
  <si>
    <t>7213033</t>
  </si>
  <si>
    <t>1533740</t>
  </si>
  <si>
    <t>1529003</t>
  </si>
  <si>
    <t>1525625</t>
  </si>
  <si>
    <t>1531494</t>
  </si>
  <si>
    <t>1011175</t>
  </si>
  <si>
    <t>1529527</t>
  </si>
  <si>
    <t>7221321</t>
  </si>
  <si>
    <t>1544432</t>
  </si>
  <si>
    <t>1522041</t>
  </si>
  <si>
    <t>1509430</t>
  </si>
  <si>
    <t>1526803</t>
  </si>
  <si>
    <t>1509663</t>
  </si>
  <si>
    <t>2002197</t>
  </si>
  <si>
    <t>1522042</t>
  </si>
  <si>
    <t>1531051</t>
  </si>
  <si>
    <t>1521385</t>
  </si>
  <si>
    <t>2106435</t>
  </si>
  <si>
    <t>1001030</t>
  </si>
  <si>
    <t>1001177</t>
  </si>
  <si>
    <t>7039790</t>
  </si>
  <si>
    <t>1011258</t>
  </si>
  <si>
    <t>1011054</t>
  </si>
  <si>
    <t>1011195</t>
  </si>
  <si>
    <t>1004051</t>
  </si>
  <si>
    <t>1526807</t>
  </si>
  <si>
    <t>1544433</t>
  </si>
  <si>
    <t>2007573</t>
  </si>
  <si>
    <t>1522039</t>
  </si>
  <si>
    <t>4101345</t>
  </si>
  <si>
    <t>1000022</t>
  </si>
  <si>
    <t>1000001</t>
  </si>
  <si>
    <t>Dopant</t>
  </si>
  <si>
    <t>N</t>
  </si>
  <si>
    <t>Sn0.45K0.2H0.9La2Ti3O10</t>
  </si>
  <si>
    <t>Co</t>
  </si>
  <si>
    <t>Cs0.03Na0.91Ca1.97Ta3O10</t>
  </si>
  <si>
    <t>Cs0.03Na0.1H0.87Ca2.11Ta3O10</t>
  </si>
  <si>
    <t>1.86 H2O</t>
  </si>
  <si>
    <t>0.38 H2O</t>
  </si>
  <si>
    <t>mp-1221096</t>
  </si>
  <si>
    <t>Hill formula</t>
  </si>
  <si>
    <t>K4 Nb6 O17</t>
  </si>
  <si>
    <t>K La Nb2 O7</t>
  </si>
  <si>
    <t>La Nb2 O7 Rb</t>
  </si>
  <si>
    <t>Cs La Nb2 O7</t>
  </si>
  <si>
    <t>Ca2 K Nb3 O10</t>
  </si>
  <si>
    <t>Ca2 Nb3 O10 Rb</t>
  </si>
  <si>
    <t>Ca2 Cs Nb3 O10</t>
  </si>
  <si>
    <t>K Nb3 O10 Sr2</t>
  </si>
  <si>
    <t>Ca2 K Na Nb4 O13</t>
  </si>
  <si>
    <t>O2 Ti</t>
  </si>
  <si>
    <t>La O7 Rb Ta2</t>
  </si>
  <si>
    <t>O7 Pr Rb Ta2</t>
  </si>
  <si>
    <t>Nd O7 Rb Ta2</t>
  </si>
  <si>
    <t>O7 Rb Sm Ta2</t>
  </si>
  <si>
    <t>Ca O6 Ta2</t>
  </si>
  <si>
    <t>O6 Sr Ta2</t>
  </si>
  <si>
    <t>Ba O6 Ta2</t>
  </si>
  <si>
    <t>Bi2 Ca O9 Ta2</t>
  </si>
  <si>
    <t>Bi2 O9 Sr Ta2</t>
  </si>
  <si>
    <t>Ba Bi2 O9 Ta2</t>
  </si>
  <si>
    <t>Bi2 Ca Nb2 O9</t>
  </si>
  <si>
    <t>Bi2 Nb2 O9 Sr</t>
  </si>
  <si>
    <t>Ba Bi2 Nb2 O9</t>
  </si>
  <si>
    <t>Bi2 Nb2 O9 Pb</t>
  </si>
  <si>
    <t>Bi4 Ca O15 Ti4</t>
  </si>
  <si>
    <t>Bi4 O15 Pb Ti4</t>
  </si>
  <si>
    <t>O7 Sr3 Ti2</t>
  </si>
  <si>
    <t>O3 Pb Ti</t>
  </si>
  <si>
    <t>Nb4 O15 Sr5</t>
  </si>
  <si>
    <t>Ba5 Nb4 O15</t>
  </si>
  <si>
    <t>Ca La4 O15 Ti4</t>
  </si>
  <si>
    <t>Ba La4 O15 Ti4</t>
  </si>
  <si>
    <t>La4 O12 Ti3</t>
  </si>
  <si>
    <t>La4 O15 Sr Ti4</t>
  </si>
  <si>
    <t>Ba3 La Nb3 O12</t>
  </si>
  <si>
    <t>K2 La2 O10 Ti3</t>
  </si>
  <si>
    <t>O10 Sr4 Ti3</t>
  </si>
  <si>
    <t>La2 O7 Ti2</t>
  </si>
  <si>
    <t>Ca La4 O17 Ti5</t>
  </si>
  <si>
    <t>Ca2 Nb2 O7</t>
  </si>
  <si>
    <t>Nb2 O7 Sr2</t>
  </si>
  <si>
    <t>Fe O6 Sn Sr2</t>
  </si>
  <si>
    <t>Bi4 O12 Ti3</t>
  </si>
  <si>
    <t>Bi2 O10 Ti3</t>
  </si>
  <si>
    <t>O7 Sr2 Ta2</t>
  </si>
  <si>
    <t>Ni O</t>
  </si>
  <si>
    <t>O17 Rb4 Ta6</t>
  </si>
  <si>
    <t>Nb6 O17 Rb4</t>
  </si>
  <si>
    <t>O4 Sr2 Ti</t>
  </si>
  <si>
    <t>Ca2 Cs O10 Ta3</t>
  </si>
  <si>
    <t>Bi5 Fe O15 Ti3</t>
  </si>
  <si>
    <t>Bi4 Fe La O15 Ti3</t>
  </si>
  <si>
    <t>Bi3 Fe La2 O15 Ti3</t>
  </si>
  <si>
    <t>Bi2 O6 W</t>
  </si>
  <si>
    <t>K La O4 Ti</t>
  </si>
  <si>
    <t>K La O4 Zr</t>
  </si>
  <si>
    <t>Li2 O7 Sr Ta2</t>
  </si>
  <si>
    <t>K O3 Ta</t>
  </si>
  <si>
    <t>H2 O7 Sr Ta2</t>
  </si>
  <si>
    <t>Ca2 Na2 Nb4 O13</t>
  </si>
  <si>
    <t>Fe O6 Sr2 Ta</t>
  </si>
  <si>
    <t>Fe O8 Sr3 Ta</t>
  </si>
  <si>
    <t>Fe O9 Sr4 Ta</t>
  </si>
  <si>
    <t>Bi2 O9 W2</t>
  </si>
  <si>
    <t>Bi14 O27 W2</t>
  </si>
  <si>
    <t>Bi2 O7 Ti2</t>
  </si>
  <si>
    <t>Bi3 Nb O9 Ti</t>
  </si>
  <si>
    <t>Bi2 Mo O6</t>
  </si>
  <si>
    <t>Ba Bi4 O15 Ti4</t>
  </si>
  <si>
    <t>K2 La O17 Ta5</t>
  </si>
  <si>
    <t>Bi4 Cl Nb8 O</t>
  </si>
  <si>
    <t>Bi Cl O</t>
  </si>
  <si>
    <t>Bi4 Cl Nb O8</t>
  </si>
  <si>
    <t>Bi4 Br Nb O8</t>
  </si>
  <si>
    <t>Bi4 Cl O8 Ta</t>
  </si>
  <si>
    <t>Bi4 Br O8 Ta</t>
  </si>
  <si>
    <t>H La O7 Ta2</t>
  </si>
  <si>
    <t>La Na O7 Ta2</t>
  </si>
  <si>
    <t>Cs La O7 Ta2</t>
  </si>
  <si>
    <t>H O7 Pr Ta2</t>
  </si>
  <si>
    <t>Na O7 Pr Ta2</t>
  </si>
  <si>
    <t>Cs O7 Pr Ta2</t>
  </si>
  <si>
    <t>H Nd O7 Ta2</t>
  </si>
  <si>
    <t>Na Nd O7 Ta2</t>
  </si>
  <si>
    <t>Cs Nd O7 Ta2</t>
  </si>
  <si>
    <t>H O7 Sm Ta2</t>
  </si>
  <si>
    <t>Na O7 Sm Ta2</t>
  </si>
  <si>
    <t>Cs O7 Sm Ta2</t>
  </si>
  <si>
    <t>Ca2 Li O10 Ta3</t>
  </si>
  <si>
    <t>Ca2 H Nb3 O10</t>
  </si>
  <si>
    <t>H Nb3 O10 Sr2</t>
  </si>
  <si>
    <t>H La Nb2 O7</t>
  </si>
  <si>
    <t>K Nb2 O10 Sr2 Ta</t>
  </si>
  <si>
    <t>K Nb O10 Sr2 Ta</t>
  </si>
  <si>
    <t>K Nb O10 Sr2 Ta2</t>
  </si>
  <si>
    <t>K O10 Sr2 Ta3</t>
  </si>
  <si>
    <t>H Nb2 O10 Sr2 Ta</t>
  </si>
  <si>
    <t>H Nb O10 Sr2 Ta</t>
  </si>
  <si>
    <t>H Nb O10 Sr2 Ta2</t>
  </si>
  <si>
    <t>H O10 Sr2 Ta3</t>
  </si>
  <si>
    <t>La Na Nb2 Ni O9 Sr</t>
  </si>
  <si>
    <t>Cs La Nb2 Ni O9 Sr</t>
  </si>
  <si>
    <t>H La Nb2 Ni O9 Sr</t>
  </si>
  <si>
    <t>Ca4 H2 Nb6 O20</t>
  </si>
  <si>
    <t>Ca4 H2 Nb4 O20 Ta2</t>
  </si>
  <si>
    <t>Ca4 H2 Nb3 O20 Ta3</t>
  </si>
  <si>
    <t>Ca4 H2 Nb2 O20 Ta4</t>
  </si>
  <si>
    <t>Ca4 H2 O20 Ta6</t>
  </si>
  <si>
    <t>Ag La Nb2 O7</t>
  </si>
  <si>
    <t>Ag Ca2 Nb3 O10</t>
  </si>
  <si>
    <t>Nb3 O10 Rb Sr2</t>
  </si>
  <si>
    <t>Ag Nb3 O10 Sr2</t>
  </si>
  <si>
    <t>La2 O10 Rb2 Ti3</t>
  </si>
  <si>
    <t>Ag2 La2 O10 Ti3</t>
  </si>
  <si>
    <t>Ba2 K O10 Ta3</t>
  </si>
  <si>
    <t>La Nd O7 Ti2</t>
  </si>
  <si>
    <t>Nd2 O7 Ti2</t>
  </si>
  <si>
    <t>O7 Pr2 Ti2</t>
  </si>
  <si>
    <t>La O7 Pr Ti2</t>
  </si>
  <si>
    <t>Ca2 O10 Rb Ta3</t>
  </si>
  <si>
    <t>Li O3 Ta</t>
  </si>
  <si>
    <t>Na O3 Ta</t>
  </si>
  <si>
    <t>H Nb3 O10 Pb2</t>
  </si>
  <si>
    <t>Ba5 O15 Ta4</t>
  </si>
  <si>
    <t>O15 Sr5 Ta4</t>
  </si>
  <si>
    <t>Ca2 H Nb2 O10 Ta</t>
  </si>
  <si>
    <t>Bi2 Ca2 Nb2 O9</t>
  </si>
  <si>
    <t>Bi2 Nb2 O9 Sr2</t>
  </si>
  <si>
    <t>Ba2 Bi2 Nb2 O9</t>
  </si>
  <si>
    <t>Na2 O6 Ta2</t>
  </si>
  <si>
    <t>K2 O6 Ta2</t>
  </si>
  <si>
    <t>Ca2 O7 Ta2</t>
  </si>
  <si>
    <t>Ba5 Nb2 O15 Ta2</t>
  </si>
  <si>
    <t>O Zn</t>
  </si>
  <si>
    <t>Cd S</t>
  </si>
  <si>
    <t>S Zn</t>
  </si>
  <si>
    <t>O9 Sr4 Ta2</t>
  </si>
  <si>
    <t>Bi2 Cu O4</t>
  </si>
  <si>
    <t>Ca2 Nb3 O10</t>
  </si>
  <si>
    <t>Ba2 Cs Nb3 O10</t>
  </si>
  <si>
    <t>Ba2 H Nb3 O10</t>
  </si>
  <si>
    <t>H3 Nb3 O20 Sr2</t>
  </si>
  <si>
    <t>H5 Me N Nb3 O20 Sr2</t>
  </si>
  <si>
    <t>Et H5 N Nb3 O20 Sr2</t>
  </si>
  <si>
    <t>H5 N Nb3 O20 Pr Sr2</t>
  </si>
  <si>
    <t>Bu H5 N Nb3 O20 Sr2</t>
  </si>
  <si>
    <t>H5 Hx N Nb3 O20 Sr2</t>
  </si>
  <si>
    <t>H5 N Nb3 O20 Oc Sr2</t>
  </si>
  <si>
    <t>H4 Me Nb3 O21 Sr2</t>
  </si>
  <si>
    <t>Et H4 Nb3 O21 Sr2</t>
  </si>
  <si>
    <t>H4 Nb3 O21 Pr Sr2</t>
  </si>
  <si>
    <t>Bu H4 Nb3 O21 Sr2</t>
  </si>
  <si>
    <t>H4 Hx Nb3 O21 Sr2</t>
  </si>
  <si>
    <t>La2 Li2 O10 Ti3</t>
  </si>
  <si>
    <t>La2 Na2 O10 Ti3</t>
  </si>
  <si>
    <t>Li2 Nd2 O10 Ti3</t>
  </si>
  <si>
    <t>Na2 Nd2 O10 Ti3</t>
  </si>
  <si>
    <t>K2 Nd2 O10 Ti3</t>
  </si>
  <si>
    <t>Ca2 K Nan Nb3 O10</t>
  </si>
  <si>
    <t>Ca2 K Na Nb4 O12</t>
  </si>
  <si>
    <t>Ca2 Nb2 O10 Ta</t>
  </si>
  <si>
    <t>Ca H Nb3 O10 Sr</t>
  </si>
  <si>
    <t>Ca K Nb3 O10 Sr</t>
  </si>
  <si>
    <t>H4 Nb6 O17</t>
  </si>
  <si>
    <t>Ca2 K O10 Ta3</t>
  </si>
  <si>
    <t>Ba2 Cs O10 Ta3</t>
  </si>
  <si>
    <t>H La O4 Ti</t>
  </si>
  <si>
    <t>H3 La Me N O4 Ti</t>
  </si>
  <si>
    <t>Et H3 La N O4 Ti</t>
  </si>
  <si>
    <t>H3 La N O4 Pr Ti</t>
  </si>
  <si>
    <t>Bu H3 La N O4 Ti</t>
  </si>
  <si>
    <t>H3 Hx La N O4 Ti</t>
  </si>
  <si>
    <t>H3 La N O4 Ox Ti</t>
  </si>
  <si>
    <t>H2 La Me O5 Ti</t>
  </si>
  <si>
    <t>Et H2 La O5 Ti</t>
  </si>
  <si>
    <t>H2 La O5 Pr Ti</t>
  </si>
  <si>
    <t>Bu H2 La O5 Ti</t>
  </si>
  <si>
    <t>H2 Hx La O5 Ti</t>
  </si>
  <si>
    <t>H2 La O5 Ox Ti</t>
  </si>
  <si>
    <t>H Nd O4 Ti</t>
  </si>
  <si>
    <t>H3 Me N Nd O4 Ti</t>
  </si>
  <si>
    <t>Et H3 N Nd O4 Ti</t>
  </si>
  <si>
    <t>H3 N Nd O4 Pr Ti</t>
  </si>
  <si>
    <t>Bu H3 N Nd O4 Ti</t>
  </si>
  <si>
    <t>H3 Hx N Nd O4 Ti</t>
  </si>
  <si>
    <t>H3 N Nd O4 Ox Ti</t>
  </si>
  <si>
    <t>H2 Me Nd O5 Ti</t>
  </si>
  <si>
    <t>Et H2 Nd O5 Ti</t>
  </si>
  <si>
    <t>H2 Nd O5 Pr Ti</t>
  </si>
  <si>
    <t>Bu H2 Nd O5 Ti</t>
  </si>
  <si>
    <t>H2 Hx Nd O5 Ti</t>
  </si>
  <si>
    <t>H2 Nd O5 Ox Ti</t>
  </si>
  <si>
    <t>Ca2 H2 Me Nb3 O11</t>
  </si>
  <si>
    <t>Ca2 Et H2 Nb3 O11</t>
  </si>
  <si>
    <t>Ca2 H2 Nb3 O11 Pr</t>
  </si>
  <si>
    <t>Bu Ca2 H2 Nb3 O11</t>
  </si>
  <si>
    <t>Ca2 H2 Hx Nb3 O11</t>
  </si>
  <si>
    <t>Ca2 H2 Nb3 O11 Ox</t>
  </si>
  <si>
    <t>H2 La2 O10 Ti3</t>
  </si>
  <si>
    <t>Li Nd O7 Ta2</t>
  </si>
  <si>
    <t>K Nd O7 Ta2</t>
  </si>
  <si>
    <t>Bu Ca2 H3 N Nb3 O11</t>
  </si>
  <si>
    <t>Ca2 Et H2 Nb3 O13</t>
  </si>
  <si>
    <t>H La2 O10 Ti3</t>
  </si>
  <si>
    <t>Et H3 La2 N O10 Ti3</t>
  </si>
  <si>
    <t>Et H2 La2 O11 Ti3</t>
  </si>
  <si>
    <t>Ca2 H3 Me N Nb3 O10</t>
  </si>
  <si>
    <t>Ca2 Et H3 N Nb3 O10</t>
  </si>
  <si>
    <t>Ca2 H3 N Nb3 O10 Pr</t>
  </si>
  <si>
    <t>Bu Ca2 H3 N Nb3 O10</t>
  </si>
  <si>
    <t>Ca2 H3 Hx N Nb3 O10</t>
  </si>
  <si>
    <t>Ca2 H3 N Nb3 O10 Oc</t>
  </si>
  <si>
    <t>H4 La2 Me N O10 Ti3</t>
  </si>
  <si>
    <t>Et H4 La2 N O10 Ti3</t>
  </si>
  <si>
    <t>H4 La2 N O10 Pr Ti3</t>
  </si>
  <si>
    <t>Bu H4 La2 N O10 Ti3</t>
  </si>
  <si>
    <t>H4 Hx La2 N O10 Ti3</t>
  </si>
  <si>
    <t>H4 La2 N O10 Oc Ti3</t>
  </si>
  <si>
    <t>H3 La2 Me O11 Ti3</t>
  </si>
  <si>
    <t>Et H3 La2 O11 Ti3</t>
  </si>
  <si>
    <t>H3 La2 O11 Pr Ti3</t>
  </si>
  <si>
    <t>Bu H3 La2 O11 Ti3</t>
  </si>
  <si>
    <t>H3 Hx La2 O11 Ti3</t>
  </si>
  <si>
    <t>H3 La2 O11 Oc Ti3</t>
  </si>
  <si>
    <t>H2 Nd2 O10 Ti3</t>
  </si>
  <si>
    <t>H4 Me N Nd2 O10 Ti3</t>
  </si>
  <si>
    <t>Et H4 N Nd2 O10 Ti3</t>
  </si>
  <si>
    <t>H4 N Nd2 O10 Pr Ti3</t>
  </si>
  <si>
    <t>Bu H4 N Nd2 O10 Ti3</t>
  </si>
  <si>
    <t>H4 Hx N Nd2 O10 Ti3</t>
  </si>
  <si>
    <t>H4 N Nd2 O10 Oc Ti3</t>
  </si>
  <si>
    <t>H3 Me Nd2 O11 Ti3</t>
  </si>
  <si>
    <t>Et H3 Nd2 O11 Ti3</t>
  </si>
  <si>
    <t>H3 Nd2 O11 Pr Ti3</t>
  </si>
  <si>
    <t>Bu H3 Nd2 O11 Ti3</t>
  </si>
  <si>
    <t>H3 Hx Nd2 O11 Ti3</t>
  </si>
  <si>
    <t>H3 Nd2 O11 Oc Ti3</t>
  </si>
  <si>
    <t>Bi2 H4 K O14 Ti4</t>
  </si>
  <si>
    <t>Bi2 H6 K Me N O14 Ti4</t>
  </si>
  <si>
    <t>Bi2 Et H7 K N O14 Ti4</t>
  </si>
  <si>
    <t>Bi2 H8 K N O14 Pr Ti4</t>
  </si>
  <si>
    <t>Bi2 Bu H9 K N O14 Ti4</t>
  </si>
  <si>
    <t>Bi2 H10 Hx K N O14 Ti4</t>
  </si>
  <si>
    <t>Bi2 H11 K N O14 Oc Ti4</t>
  </si>
  <si>
    <t>Ca O3 Ti</t>
  </si>
  <si>
    <t>Bi3 Cl O11 Sr2 Ta2</t>
  </si>
  <si>
    <t>Bi3 Cl O11 Pb Sr Ta2</t>
  </si>
  <si>
    <t>Ba2 Bi3 Cl O11 Ta2</t>
  </si>
  <si>
    <t>Ba Bi3 Cl O11 Pb Ta2</t>
  </si>
  <si>
    <t>Bi4 Cl O11 Sr Ta Ti</t>
  </si>
  <si>
    <t>Ba Bi4 Cl O11 Ta Ti</t>
  </si>
  <si>
    <t>Bi4 Cl O11 Pb Ta Ti</t>
  </si>
  <si>
    <t>Bi3 Cl Nb2 O11 Sr2</t>
  </si>
  <si>
    <t>Bi3 Cl Nb2 O11 Pb Sr</t>
  </si>
  <si>
    <t>Ba2 Bi3 Cl Nb2 O11</t>
  </si>
  <si>
    <t>Ba Bi3 Cl Nb2 O11 Pb</t>
  </si>
  <si>
    <t>Bi4 Cl Nb O11 Sr Ti</t>
  </si>
  <si>
    <t>Ba Bi4 Cl Nb O11 Ti</t>
  </si>
  <si>
    <t>Bi4 Cl Nb O11 Pb Ti</t>
  </si>
  <si>
    <t>Ca2 H3 Me N Nb3 O10 Pt</t>
  </si>
  <si>
    <t>Bu Ca2 H3 N Nb3 O10 Pt</t>
  </si>
  <si>
    <t>Ca2 H3 N Nb3 O10 Oc Pt</t>
  </si>
  <si>
    <t>1 C6H13NH2</t>
  </si>
  <si>
    <t>HCa2Ta3O10</t>
  </si>
  <si>
    <t>K2SrTa2O7</t>
  </si>
  <si>
    <t>Rb2SrTa2O7</t>
  </si>
  <si>
    <t>LaTa3O9</t>
  </si>
  <si>
    <t>La O9 Ta3</t>
  </si>
  <si>
    <t>mp-5308</t>
  </si>
  <si>
    <t>K6 La2 O21 Ta6</t>
  </si>
  <si>
    <t>H6 La2 O21 Ta6</t>
  </si>
  <si>
    <t>Pt</t>
  </si>
  <si>
    <t>K6La2Ta6O21</t>
  </si>
  <si>
    <t>H6La2Ta6O21</t>
  </si>
  <si>
    <t>Sr2Nb0.1Ta0.9O7</t>
  </si>
  <si>
    <t>Cu2 La2 O10 Ti3</t>
  </si>
  <si>
    <t>Cu2.76 K1.24 Nb6 O17</t>
  </si>
  <si>
    <t>Cu0.65 K0.35 La Nb2 O7</t>
  </si>
  <si>
    <t>Ca2 Cu0.1 O10 Rb0.9 Ta3</t>
  </si>
  <si>
    <t>Cu0.02 Li0.98 O3 Ta</t>
  </si>
  <si>
    <t>Cu0.09 Na0.91 O3 Ta</t>
  </si>
  <si>
    <t>In (1.25 mol%)</t>
  </si>
  <si>
    <t>In (2.5 mol%)</t>
  </si>
  <si>
    <t>In (3.75 mol%)</t>
  </si>
  <si>
    <t>In (5 mol%)</t>
  </si>
  <si>
    <t>In (7.5 mol%)</t>
  </si>
  <si>
    <t>N (1.8 mol%)</t>
  </si>
  <si>
    <t>H1.8Pb2Nb2.6Cr0.4O10</t>
  </si>
  <si>
    <t>H1.8 Cr0.4 Nb2.6 O10 Pb2</t>
  </si>
  <si>
    <t>N (2.62 at%)</t>
  </si>
  <si>
    <t>Rh (1 mol% of Ti)</t>
  </si>
  <si>
    <t>PbS</t>
  </si>
  <si>
    <t>Bi2 Nb1.8 O9 Pb W0.2</t>
  </si>
  <si>
    <t>Bi2 Nb1.85 O9 Pb W0.15</t>
  </si>
  <si>
    <t>Bi2 Nb1.9 O9 Pb W0.1</t>
  </si>
  <si>
    <t>Bi2 Nb1.9 O9 Pb Ti0.1</t>
  </si>
  <si>
    <t>Dopant, wt%</t>
  </si>
  <si>
    <t>Ca1.5 K0.5 La0.5 Nb3 O10</t>
  </si>
  <si>
    <t>Ca0.75 K0.5 La0.5 Nb3 O10</t>
  </si>
  <si>
    <t>Bi0.25 Ca0.75 K0.5 La0.25 Nb3 O10 Pb0.75</t>
  </si>
  <si>
    <t>Sr1.8La0.2TiO4</t>
  </si>
  <si>
    <t>Sr1.7La0.3TiO4</t>
  </si>
  <si>
    <t>Sr1.6La0.4TiO4</t>
  </si>
  <si>
    <t>Sr1.5La0.5TiO4</t>
  </si>
  <si>
    <t>ZnS, PbS</t>
  </si>
  <si>
    <t>CuO</t>
  </si>
  <si>
    <t>Cu/Zn 1at%</t>
  </si>
  <si>
    <t>Cu/Zn 3at%</t>
  </si>
  <si>
    <t>CsSr1.5Ba0.5Ta3O10</t>
  </si>
  <si>
    <t>5.1at% N/O ratio</t>
  </si>
  <si>
    <t>3 at% N/O ratio</t>
  </si>
  <si>
    <t>Rh</t>
  </si>
  <si>
    <t>0.03 index</t>
  </si>
  <si>
    <t>La2Ti3O7</t>
  </si>
  <si>
    <t>Interlayer space composition</t>
  </si>
  <si>
    <t>H0.9 K0.2 La2 O10 Sn0.45 Ti3</t>
  </si>
  <si>
    <t>La0.1 O4 Sr1.9 Ti</t>
  </si>
  <si>
    <t>La0.2 O4 Sr1.8 Ti</t>
  </si>
  <si>
    <t>La0.3 O4 Sr1.7 Ti</t>
  </si>
  <si>
    <t>La0.4 O4 Sr1.6 Ti</t>
  </si>
  <si>
    <t>La0.5 O4 Sr1.5 Ti</t>
  </si>
  <si>
    <t>Ca1.97 Cs0.03 Na0.91 O10 Ta3</t>
  </si>
  <si>
    <t>H0.87 Ca2.11 Cs0.03 Na0.1 O10 Ta3</t>
  </si>
  <si>
    <t>H Ca2 O10 Ta3</t>
  </si>
  <si>
    <t>K La O4 Ti0.9 Zr0.1</t>
  </si>
  <si>
    <t>K La O4 Ti0.7 Zr0.3</t>
  </si>
  <si>
    <t>K La O4 Ti0.5 Zr0.5</t>
  </si>
  <si>
    <t>K La O4 Ti0.3 Zr0.7</t>
  </si>
  <si>
    <t>Fe0.1 K2 La2 O10 Ti2.9</t>
  </si>
  <si>
    <t>Fe0.2 K2 La2 O10 Ti2.8</t>
  </si>
  <si>
    <t>Fe0.3 K2 La2 O10 Ti2.7</t>
  </si>
  <si>
    <t>Fe0.4 K2 La2 O10 Ti2.6</t>
  </si>
  <si>
    <t>Fe0.5 K2 La2 O10 Ti2.5</t>
  </si>
  <si>
    <t>K2 La2 O10 Ti2.8 W0.2</t>
  </si>
  <si>
    <t>K2 La2 Ni0.2 O10 Ti2.8</t>
  </si>
  <si>
    <t>K2 O7 Sr Ta2</t>
  </si>
  <si>
    <t>O7 Rb2 Sr Ta2</t>
  </si>
  <si>
    <t>K2 O10 Sr1.5 Ta3</t>
  </si>
  <si>
    <t>K2.33Sr0.67Nb5O14.335</t>
  </si>
  <si>
    <t>H2.33Sr0.67Nb5O14.335</t>
  </si>
  <si>
    <t>K2.33 Nb5 O14.335 Sr0.67</t>
  </si>
  <si>
    <t>H2.33 Nb5 O14.335 Sr0.67</t>
  </si>
  <si>
    <t>Bi2 K0.5 La0.5 O9 Ta2</t>
  </si>
  <si>
    <t xml:space="preserve">Bi2 K0.5 La0.5 Nb2 O9 </t>
  </si>
  <si>
    <t>H1.9 Bi0.1 K0.3 La0.5 O7 Ta2</t>
  </si>
  <si>
    <t>H1.6 Bi0.1 K0.2 La0.3 Nb2 O6.5</t>
  </si>
  <si>
    <t>Bi0.2 Ca0.8 H1.8 O7 Ta2</t>
  </si>
  <si>
    <t>Bi0.2 H1.8 O7 Sr Ta2</t>
  </si>
  <si>
    <t>Ba0.8 Bi0.1 H1.9 O7 Ta2</t>
  </si>
  <si>
    <t>Bi0.1 H1.9 K0.3 La0.5 O7 Ta2</t>
  </si>
  <si>
    <t>Nb0.05 O7 Sr2 Ta0.95</t>
  </si>
  <si>
    <t>Nb0.1 O7 Sr2 Ta0.9</t>
  </si>
  <si>
    <t>Nb0.15 O7 Sr2 Ta0.85</t>
  </si>
  <si>
    <t>Nb0.25 O7 Sr2 Ta0.75</t>
  </si>
  <si>
    <t>Nb0.35 O7 Sr2 Ta0.65</t>
  </si>
  <si>
    <t>Nb0.5 O7 Sr2 Ta0.5</t>
  </si>
  <si>
    <t>Nb0.8 O7 Sr2 Ta0.2</t>
  </si>
  <si>
    <t>H0.98 La Mo0.02 Nb1.98 O7</t>
  </si>
  <si>
    <t>H0.95 La Mo0.05 Nb1.95 O7</t>
  </si>
  <si>
    <t>H0.85 La Mo0.15 Nb1.85 O7</t>
  </si>
  <si>
    <t>Fe0.02 La1.98 O7 Ti2</t>
  </si>
  <si>
    <t>Cr0.02 La1.98 O7 Ti2</t>
  </si>
  <si>
    <t>Cd0.9 Zn0.1</t>
  </si>
  <si>
    <t>Cd0.7 Zn0.3</t>
  </si>
  <si>
    <t>Cd0.5 Zn0.5</t>
  </si>
  <si>
    <t>Cd0.3 Zn0.7</t>
  </si>
  <si>
    <t>Cd0.1 Zn0.9</t>
  </si>
  <si>
    <t>0.2 index</t>
  </si>
  <si>
    <t>Ba0.5 Cs O10 Sr1.5 Ta3</t>
  </si>
  <si>
    <t>N, Nb4+</t>
  </si>
  <si>
    <t>KCa2Na2Nb5O15</t>
  </si>
  <si>
    <t>KCa2Na3Nb6O18</t>
  </si>
  <si>
    <t>Ca2 K Na2 Nb5 O15</t>
  </si>
  <si>
    <t>Ca2 K Na3 Nb6 O18</t>
  </si>
  <si>
    <t>Ca1.5 H Nb3 O10 Sr0.5</t>
  </si>
  <si>
    <t>Ca0.5 H Nb3 O10 Sr1.5</t>
  </si>
  <si>
    <t>Ca2 H Nb2.7 O10 Ta0.3</t>
  </si>
  <si>
    <t>Ca2 H Nb1.5 O10 Ta1.5</t>
  </si>
  <si>
    <t>Cs0.67 O4 Ti1.83</t>
  </si>
  <si>
    <t>HRbLa2Ti3O10</t>
  </si>
  <si>
    <t>H1.5Rb0.5La2Ti3O10</t>
  </si>
  <si>
    <t>H La2 O10 Rb Ti3</t>
  </si>
  <si>
    <t>H1.5 La2 O10 Rb0.5 Ti3</t>
  </si>
  <si>
    <t>Eu0.6 Gd1.4 K2 O10 Ti3</t>
  </si>
  <si>
    <t>Eu0.6 Gd1.4 H2 O10 Ti3</t>
  </si>
  <si>
    <t>La0.7 O7 Rb Ta2 Tb0.3</t>
  </si>
  <si>
    <t>Eu0.6 Gd1.4 O10 Ti3</t>
  </si>
  <si>
    <t>La0.7 O7 Ta2 Tb0.3</t>
  </si>
  <si>
    <t>La3 Ni2 O6.92</t>
  </si>
  <si>
    <t>La3 Ni2 O6.35</t>
  </si>
  <si>
    <t>La0.33 Nb O3</t>
  </si>
  <si>
    <t>La0.33 O3 Ta</t>
  </si>
  <si>
    <t>H0.9 K0.2 La2 O10 Sn Ti3</t>
  </si>
  <si>
    <t>In</t>
  </si>
  <si>
    <t>Допант</t>
  </si>
  <si>
    <t>Кол-во образцов</t>
  </si>
  <si>
    <t>С допантом</t>
  </si>
  <si>
    <t>Без допанта</t>
  </si>
  <si>
    <t>194 MP_ID (52 нет в COD)</t>
  </si>
  <si>
    <t>148 COD_ID (6 нет в MP)</t>
  </si>
  <si>
    <t>Materials Project</t>
  </si>
  <si>
    <t>Crystallography Open Database</t>
  </si>
  <si>
    <t>Без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</si>
</sst>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sz val="10"/>
      <color rgb="FF222222"/>
      <name val="Segoe UI"/>
      <family val="2"/>
      <charset val="204"/>
    </font>
    <font>
      <b/>
      <sz val="8"/>
      <color rgb="FF1F1F1F"/>
      <name val="Arial"/>
      <family val="2"/>
      <charset val="204"/>
    </font>
    <font>
      <sz val="8"/>
      <color rgb="FF1F1F1F"/>
      <name val="Arial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4" fillId="0" borderId="0" xfId="1"/>
    <xf numFmtId="0" fontId="0" fillId="4" borderId="0" xfId="0" applyFill="1"/>
    <xf numFmtId="0" fontId="0" fillId="5" borderId="0" xfId="0" applyFill="1"/>
    <xf numFmtId="0" fontId="4" fillId="0" borderId="0" xfId="1" applyFill="1"/>
    <xf numFmtId="0" fontId="5" fillId="0" borderId="0" xfId="0" applyFont="1" applyFill="1"/>
    <xf numFmtId="0" fontId="6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right" vertical="center" wrapText="1"/>
    </xf>
    <xf numFmtId="0" fontId="3" fillId="0" borderId="0" xfId="2"/>
    <xf numFmtId="0" fontId="8" fillId="0" borderId="1" xfId="2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2" fillId="0" borderId="0" xfId="2" applyFont="1"/>
    <xf numFmtId="0" fontId="2" fillId="0" borderId="0" xfId="3"/>
    <xf numFmtId="0" fontId="8" fillId="0" borderId="1" xfId="3" applyFont="1" applyBorder="1" applyAlignment="1">
      <alignment horizontal="center" vertical="top"/>
    </xf>
    <xf numFmtId="0" fontId="2" fillId="2" borderId="0" xfId="3" applyFill="1"/>
    <xf numFmtId="0" fontId="8" fillId="0" borderId="0" xfId="3" applyFont="1" applyBorder="1" applyAlignment="1">
      <alignment horizontal="center" vertical="top"/>
    </xf>
    <xf numFmtId="0" fontId="1" fillId="0" borderId="0" xfId="3" applyFont="1"/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данных по сингониям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211286089238846"/>
          <c:y val="0.19509514435695544"/>
          <c:w val="0.42408027121609804"/>
          <c:h val="0.70680045202683006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'Symmetry groups'!$E$1:$E$3</c:f>
              <c:strCache>
                <c:ptCount val="3"/>
                <c:pt idx="0">
                  <c:v>cubic</c:v>
                </c:pt>
                <c:pt idx="1">
                  <c:v>orthorhombic</c:v>
                </c:pt>
                <c:pt idx="2">
                  <c:v>tetragonal</c:v>
                </c:pt>
              </c:strCache>
            </c:strRef>
          </c:cat>
          <c:val>
            <c:numRef>
              <c:f>'Symmetry groups'!$F$1:$F$3</c:f>
              <c:numCache>
                <c:formatCode>Основной</c:formatCode>
                <c:ptCount val="3"/>
                <c:pt idx="0">
                  <c:v>1</c:v>
                </c:pt>
                <c:pt idx="1">
                  <c:v>24</c:v>
                </c:pt>
                <c:pt idx="2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8230205599300087"/>
          <c:y val="0.37532839168843635"/>
          <c:w val="0.27880905511811022"/>
          <c:h val="0.26868671017529605"/>
        </c:manualLayout>
      </c:layout>
      <c:overlay val="0"/>
      <c:txPr>
        <a:bodyPr/>
        <a:lstStyle/>
        <a:p>
          <a:pPr>
            <a:defRPr sz="14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Кол-во образцов</a:t>
            </a:r>
          </a:p>
        </c:rich>
      </c:tx>
      <c:layout>
        <c:manualLayout>
          <c:xMode val="edge"/>
          <c:yMode val="edge"/>
          <c:x val="0.53889724310776943"/>
          <c:y val="3.43642611683848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1390563021727547"/>
          <c:y val="0.18391433888633338"/>
          <c:w val="0.47055315453989305"/>
          <c:h val="0.71687937633225396"/>
        </c:manualLayout>
      </c:layout>
      <c:pieChart>
        <c:varyColors val="1"/>
        <c:ser>
          <c:idx val="0"/>
          <c:order val="0"/>
          <c:tx>
            <c:strRef>
              <c:f>Лист2!$C$1</c:f>
              <c:strCache>
                <c:ptCount val="1"/>
                <c:pt idx="0">
                  <c:v>Кол-во образцов</c:v>
                </c:pt>
              </c:strCache>
            </c:strRef>
          </c:tx>
          <c:dLbls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Лист2!$B$2:$B$9</c:f>
              <c:strCache>
                <c:ptCount val="8"/>
                <c:pt idx="0">
                  <c:v>CdS</c:v>
                </c:pt>
                <c:pt idx="1">
                  <c:v>ZnS</c:v>
                </c:pt>
                <c:pt idx="2">
                  <c:v>Co</c:v>
                </c:pt>
                <c:pt idx="3">
                  <c:v>CuO</c:v>
                </c:pt>
                <c:pt idx="4">
                  <c:v>In</c:v>
                </c:pt>
                <c:pt idx="5">
                  <c:v>N</c:v>
                </c:pt>
                <c:pt idx="6">
                  <c:v>Pt</c:v>
                </c:pt>
                <c:pt idx="7">
                  <c:v>Rh</c:v>
                </c:pt>
              </c:strCache>
            </c:strRef>
          </c:cat>
          <c:val>
            <c:numRef>
              <c:f>Лист2!$C$2:$C$9</c:f>
              <c:numCache>
                <c:formatCode>Основной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17</c:v>
                </c:pt>
                <c:pt idx="6">
                  <c:v>21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9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461654414410319"/>
          <c:y val="0.18880839895013124"/>
          <c:w val="0.49923267167361657"/>
          <c:h val="0.70967844404064873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6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Лист2!$B$10:$B$11</c:f>
              <c:strCache>
                <c:ptCount val="2"/>
                <c:pt idx="0">
                  <c:v>С допантом</c:v>
                </c:pt>
                <c:pt idx="1">
                  <c:v>Без допанта</c:v>
                </c:pt>
              </c:strCache>
            </c:strRef>
          </c:cat>
          <c:val>
            <c:numRef>
              <c:f>Лист2!$C$10:$C$11</c:f>
              <c:numCache>
                <c:formatCode>Основной</c:formatCode>
                <c:ptCount val="2"/>
                <c:pt idx="0">
                  <c:v>52</c:v>
                </c:pt>
                <c:pt idx="1">
                  <c:v>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405454211462002"/>
          <c:y val="0.13511924156032221"/>
          <c:w val="0.44138035870516185"/>
          <c:h val="0.73563393117526976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8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Лист2!$B$13:$B$14</c:f>
              <c:strCache>
                <c:ptCount val="2"/>
                <c:pt idx="0">
                  <c:v>Materials Project ID</c:v>
                </c:pt>
                <c:pt idx="1">
                  <c:v>Без ID</c:v>
                </c:pt>
              </c:strCache>
            </c:strRef>
          </c:cat>
          <c:val>
            <c:numRef>
              <c:f>Лист2!$C$13:$C$14</c:f>
              <c:numCache>
                <c:formatCode>Основной</c:formatCode>
                <c:ptCount val="2"/>
                <c:pt idx="0">
                  <c:v>194</c:v>
                </c:pt>
                <c:pt idx="1">
                  <c:v>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2216631951255203"/>
          <c:y val="0.82929246990677874"/>
          <c:w val="0.33745107929124518"/>
          <c:h val="0.14779125053457776"/>
        </c:manualLayout>
      </c:layout>
      <c:overlay val="0"/>
      <c:txPr>
        <a:bodyPr/>
        <a:lstStyle/>
        <a:p>
          <a:pPr>
            <a:defRPr sz="18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320040</xdr:colOff>
      <xdr:row>181</xdr:row>
      <xdr:rowOff>30428</xdr:rowOff>
    </xdr:from>
    <xdr:to>
      <xdr:col>33</xdr:col>
      <xdr:colOff>306008</xdr:colOff>
      <xdr:row>193</xdr:row>
      <xdr:rowOff>19483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8640" y="33131708"/>
          <a:ext cx="6081968" cy="21836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464820</xdr:colOff>
      <xdr:row>0</xdr:row>
      <xdr:rowOff>175260</xdr:rowOff>
    </xdr:from>
    <xdr:to>
      <xdr:col>14</xdr:col>
      <xdr:colOff>132335</xdr:colOff>
      <xdr:row>31</xdr:row>
      <xdr:rowOff>116988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0520" y="175260"/>
          <a:ext cx="6373115" cy="56110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4</xdr:row>
      <xdr:rowOff>99060</xdr:rowOff>
    </xdr:from>
    <xdr:to>
      <xdr:col>15</xdr:col>
      <xdr:colOff>60960</xdr:colOff>
      <xdr:row>22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</xdr:row>
      <xdr:rowOff>83820</xdr:rowOff>
    </xdr:from>
    <xdr:to>
      <xdr:col>13</xdr:col>
      <xdr:colOff>106680</xdr:colOff>
      <xdr:row>20</xdr:row>
      <xdr:rowOff>118110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411480</xdr:colOff>
      <xdr:row>14</xdr:row>
      <xdr:rowOff>22860</xdr:rowOff>
    </xdr:from>
    <xdr:to>
      <xdr:col>14</xdr:col>
      <xdr:colOff>205740</xdr:colOff>
      <xdr:row>34</xdr:row>
      <xdr:rowOff>80010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129540</xdr:colOff>
      <xdr:row>1</xdr:row>
      <xdr:rowOff>68580</xdr:rowOff>
    </xdr:from>
    <xdr:to>
      <xdr:col>19</xdr:col>
      <xdr:colOff>586740</xdr:colOff>
      <xdr:row>27</xdr:row>
      <xdr:rowOff>83820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21/cm062743a" TargetMode="External"/><Relationship Id="rId3" Type="http://schemas.openxmlformats.org/officeDocument/2006/relationships/hyperlink" Target="https://www.wellesu.com/10.1016/0025-5408(87)90060-2" TargetMode="External"/><Relationship Id="rId7" Type="http://schemas.openxmlformats.org/officeDocument/2006/relationships/hyperlink" Target="https://sci-hub.ru/10.1016/0025-5408(81)90063-5" TargetMode="External"/><Relationship Id="rId2" Type="http://schemas.openxmlformats.org/officeDocument/2006/relationships/hyperlink" Target="https://doi.org/10.1016/j.pnsc.2012.03.002" TargetMode="External"/><Relationship Id="rId1" Type="http://schemas.openxmlformats.org/officeDocument/2006/relationships/hyperlink" Target="https://doi.org/10.1016/j.pnsc.2012.03.002" TargetMode="External"/><Relationship Id="rId6" Type="http://schemas.openxmlformats.org/officeDocument/2006/relationships/hyperlink" Target="https://sci-hub.ru/10.1016/0025-5408(81)90063-5" TargetMode="External"/><Relationship Id="rId5" Type="http://schemas.openxmlformats.org/officeDocument/2006/relationships/hyperlink" Target="https://sci-hub.ru/10.1016/0025-5408(81)90063-5" TargetMode="External"/><Relationship Id="rId4" Type="http://schemas.openxmlformats.org/officeDocument/2006/relationships/hyperlink" Target="https://sci-hub.ru/10.1016/0025-5408(81)90063-5" TargetMode="External"/><Relationship Id="rId9" Type="http://schemas.openxmlformats.org/officeDocument/2006/relationships/hyperlink" Target="https://www.crystallography.net/cod/1544425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ellesu.com/10.1016/0025-5408(87)90060-2" TargetMode="External"/><Relationship Id="rId2" Type="http://schemas.openxmlformats.org/officeDocument/2006/relationships/hyperlink" Target="https://doi.org/10.1016/j.pnsc.2012.03.002" TargetMode="External"/><Relationship Id="rId1" Type="http://schemas.openxmlformats.org/officeDocument/2006/relationships/hyperlink" Target="https://doi.org/10.1016/j.pnsc.2012.03.002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7"/>
  <sheetViews>
    <sheetView workbookViewId="0">
      <pane ySplit="1" topLeftCell="A2" activePane="bottomLeft" state="frozen"/>
      <selection pane="bottomLeft" activeCell="H2" sqref="A2:AH527"/>
    </sheetView>
  </sheetViews>
  <sheetFormatPr defaultRowHeight="14.4" x14ac:dyDescent="0.3"/>
  <cols>
    <col min="1" max="1" width="33.21875" customWidth="1"/>
    <col min="2" max="2" width="36.6640625" customWidth="1"/>
    <col min="3" max="3" width="19.88671875" customWidth="1"/>
    <col min="4" max="4" width="8.88671875" customWidth="1"/>
    <col min="5" max="5" width="13.44140625" customWidth="1"/>
    <col min="6" max="6" width="11.6640625" customWidth="1"/>
    <col min="7" max="7" width="24.6640625" customWidth="1"/>
    <col min="8" max="8" width="16.6640625" customWidth="1"/>
    <col min="11" max="11" width="20.109375" customWidth="1"/>
    <col min="12" max="12" width="12.88671875" style="1" customWidth="1"/>
    <col min="13" max="13" width="8.88671875" style="3"/>
    <col min="14" max="14" width="8.88671875" style="5"/>
    <col min="16" max="16" width="8.88671875" style="6"/>
    <col min="17" max="17" width="14.6640625" customWidth="1"/>
    <col min="20" max="20" width="13.21875" customWidth="1"/>
    <col min="21" max="21" width="12.88671875" customWidth="1"/>
    <col min="22" max="22" width="14.5546875" customWidth="1"/>
    <col min="23" max="23" width="12.88671875" customWidth="1"/>
    <col min="24" max="24" width="11.109375" customWidth="1"/>
    <col min="25" max="25" width="21.88671875" customWidth="1"/>
    <col min="26" max="26" width="16.44140625" customWidth="1"/>
  </cols>
  <sheetData>
    <row r="1" spans="1:34" x14ac:dyDescent="0.3">
      <c r="A1" s="2" t="s">
        <v>129</v>
      </c>
      <c r="B1" s="16" t="s">
        <v>784</v>
      </c>
      <c r="C1" s="18" t="s">
        <v>1099</v>
      </c>
      <c r="D1" s="2" t="s">
        <v>775</v>
      </c>
      <c r="E1" s="2" t="s">
        <v>1081</v>
      </c>
      <c r="F1" s="2" t="s">
        <v>130</v>
      </c>
      <c r="G1" s="2" t="s">
        <v>52</v>
      </c>
      <c r="H1" s="12" t="s">
        <v>621</v>
      </c>
      <c r="I1" s="13" t="s">
        <v>704</v>
      </c>
      <c r="J1" s="2" t="s">
        <v>602</v>
      </c>
      <c r="K1" s="2" t="s">
        <v>597</v>
      </c>
      <c r="L1" s="2" t="s">
        <v>543</v>
      </c>
      <c r="M1" s="2" t="s">
        <v>544</v>
      </c>
      <c r="N1" s="2" t="s">
        <v>545</v>
      </c>
      <c r="O1" s="2" t="s">
        <v>510</v>
      </c>
      <c r="P1" s="2" t="s">
        <v>513</v>
      </c>
      <c r="Q1" s="2" t="s">
        <v>515</v>
      </c>
      <c r="R1" s="2" t="s">
        <v>542</v>
      </c>
      <c r="S1" s="2" t="s">
        <v>559</v>
      </c>
      <c r="T1" s="2" t="s">
        <v>505</v>
      </c>
      <c r="U1" s="2" t="s">
        <v>532</v>
      </c>
      <c r="V1" s="2" t="s">
        <v>533</v>
      </c>
      <c r="W1" s="2" t="s">
        <v>514</v>
      </c>
      <c r="X1" s="2" t="s">
        <v>506</v>
      </c>
      <c r="Y1" s="2" t="s">
        <v>522</v>
      </c>
      <c r="Z1" s="2" t="s">
        <v>508</v>
      </c>
      <c r="AA1" s="2" t="s">
        <v>509</v>
      </c>
      <c r="AB1" s="2" t="s">
        <v>521</v>
      </c>
      <c r="AC1" s="2" t="s">
        <v>517</v>
      </c>
      <c r="AD1" s="2" t="s">
        <v>519</v>
      </c>
      <c r="AE1" t="s">
        <v>509</v>
      </c>
      <c r="AF1" t="s">
        <v>521</v>
      </c>
      <c r="AG1" t="s">
        <v>517</v>
      </c>
      <c r="AH1" t="s">
        <v>519</v>
      </c>
    </row>
    <row r="2" spans="1:34" x14ac:dyDescent="0.3">
      <c r="A2" s="2" t="s">
        <v>0</v>
      </c>
      <c r="B2" s="15" t="s">
        <v>785</v>
      </c>
      <c r="C2" s="15"/>
      <c r="D2" s="2"/>
      <c r="E2" s="2"/>
      <c r="F2" s="2">
        <v>3.5</v>
      </c>
      <c r="G2" s="2" t="s">
        <v>530</v>
      </c>
      <c r="H2" s="11" t="s">
        <v>622</v>
      </c>
      <c r="I2" t="s">
        <v>705</v>
      </c>
      <c r="J2" s="2">
        <v>1</v>
      </c>
      <c r="K2" s="7" t="s">
        <v>600</v>
      </c>
      <c r="L2" s="2"/>
      <c r="M2" s="2"/>
      <c r="N2" s="2"/>
      <c r="O2" s="2"/>
      <c r="P2" s="2"/>
      <c r="Q2" s="2"/>
      <c r="R2" s="2"/>
      <c r="S2" s="2"/>
      <c r="T2" s="2"/>
      <c r="U2" s="2">
        <v>130</v>
      </c>
      <c r="V2" s="2" t="s">
        <v>534</v>
      </c>
      <c r="W2" s="2"/>
      <c r="X2" s="2"/>
      <c r="Y2" s="2"/>
      <c r="Z2" s="2"/>
      <c r="AA2" s="2"/>
      <c r="AB2" s="2"/>
      <c r="AC2" s="2"/>
      <c r="AD2" s="2"/>
    </row>
    <row r="3" spans="1:34" x14ac:dyDescent="0.3">
      <c r="A3" s="2" t="s">
        <v>1</v>
      </c>
      <c r="B3" s="15" t="s">
        <v>786</v>
      </c>
      <c r="C3" s="15"/>
      <c r="D3" s="2"/>
      <c r="E3" s="2"/>
      <c r="F3" s="2">
        <v>3.2</v>
      </c>
      <c r="G3" s="2" t="s">
        <v>584</v>
      </c>
      <c r="H3" s="11" t="s">
        <v>623</v>
      </c>
      <c r="I3" t="s">
        <v>706</v>
      </c>
      <c r="J3" s="2">
        <v>1</v>
      </c>
      <c r="K3" s="2" t="s">
        <v>598</v>
      </c>
      <c r="L3" s="2">
        <v>7.806</v>
      </c>
      <c r="M3" s="2">
        <v>7.6680000000000001</v>
      </c>
      <c r="N3" s="2">
        <v>21.54</v>
      </c>
      <c r="O3" s="1" t="s">
        <v>601</v>
      </c>
      <c r="P3" s="7" t="s">
        <v>596</v>
      </c>
      <c r="Q3" s="2"/>
      <c r="R3" s="2">
        <v>2</v>
      </c>
      <c r="S3" s="2">
        <v>4</v>
      </c>
      <c r="T3" s="2"/>
      <c r="U3" s="2">
        <v>28</v>
      </c>
      <c r="V3" s="2" t="s">
        <v>576</v>
      </c>
      <c r="W3" s="2"/>
      <c r="X3" s="2"/>
      <c r="Y3" s="2"/>
      <c r="Z3" s="2"/>
      <c r="AA3" s="2"/>
      <c r="AB3" s="2"/>
      <c r="AC3" s="2"/>
      <c r="AD3" s="2"/>
    </row>
    <row r="4" spans="1:34" x14ac:dyDescent="0.3">
      <c r="A4" s="2" t="s">
        <v>2</v>
      </c>
      <c r="B4" s="15" t="s">
        <v>787</v>
      </c>
      <c r="C4" s="15"/>
      <c r="D4" s="2"/>
      <c r="E4" s="2"/>
      <c r="F4" s="2">
        <v>3.35</v>
      </c>
      <c r="G4" s="2" t="s">
        <v>585</v>
      </c>
      <c r="H4" s="11" t="s">
        <v>624</v>
      </c>
      <c r="I4">
        <v>-1</v>
      </c>
      <c r="J4" s="2">
        <v>1</v>
      </c>
      <c r="K4" s="2" t="s">
        <v>598</v>
      </c>
      <c r="L4" s="2">
        <v>3.8849999999999998</v>
      </c>
      <c r="M4" s="2">
        <v>3.8849999999999998</v>
      </c>
      <c r="N4" s="2">
        <v>10.989000000000001</v>
      </c>
      <c r="O4" s="1" t="s">
        <v>511</v>
      </c>
      <c r="P4" s="2" t="s">
        <v>596</v>
      </c>
      <c r="Q4" s="2"/>
      <c r="R4" s="2">
        <v>2</v>
      </c>
      <c r="S4" s="2">
        <v>2</v>
      </c>
      <c r="T4" s="2"/>
      <c r="U4" s="2">
        <v>60</v>
      </c>
      <c r="V4" s="2" t="s">
        <v>577</v>
      </c>
      <c r="W4" s="2"/>
      <c r="X4" s="2"/>
      <c r="Y4" s="2"/>
      <c r="Z4" s="2"/>
      <c r="AA4" s="2"/>
      <c r="AB4" s="2"/>
      <c r="AC4" s="2"/>
      <c r="AD4" s="2"/>
    </row>
    <row r="5" spans="1:34" x14ac:dyDescent="0.3">
      <c r="A5" s="2" t="s">
        <v>3</v>
      </c>
      <c r="B5" s="15" t="s">
        <v>788</v>
      </c>
      <c r="C5" s="15"/>
      <c r="D5" s="2"/>
      <c r="E5" s="2"/>
      <c r="F5" s="2">
        <v>3.3</v>
      </c>
      <c r="G5" s="2" t="s">
        <v>586</v>
      </c>
      <c r="H5" s="11" t="s">
        <v>625</v>
      </c>
      <c r="I5" t="s">
        <v>707</v>
      </c>
      <c r="J5" s="2">
        <v>1</v>
      </c>
      <c r="K5" s="2" t="s">
        <v>598</v>
      </c>
      <c r="L5" s="2">
        <v>3.9049999999999998</v>
      </c>
      <c r="M5" s="2">
        <v>3.9049999999999998</v>
      </c>
      <c r="N5" s="2">
        <v>11.185</v>
      </c>
      <c r="O5" s="1" t="s">
        <v>511</v>
      </c>
      <c r="P5" s="2" t="s">
        <v>596</v>
      </c>
      <c r="Q5" s="2"/>
      <c r="R5" s="2">
        <v>2</v>
      </c>
      <c r="S5" s="2">
        <v>2</v>
      </c>
      <c r="T5" s="2"/>
      <c r="U5" s="2">
        <v>12</v>
      </c>
      <c r="V5" s="2" t="s">
        <v>578</v>
      </c>
      <c r="W5" s="2"/>
      <c r="X5" s="2"/>
      <c r="Y5" s="2"/>
      <c r="Z5" s="2"/>
      <c r="AA5" s="2"/>
      <c r="AB5" s="2"/>
      <c r="AC5" s="2"/>
      <c r="AD5" s="2"/>
    </row>
    <row r="6" spans="1:34" x14ac:dyDescent="0.3">
      <c r="A6" s="2" t="s">
        <v>4</v>
      </c>
      <c r="B6" s="15" t="s">
        <v>789</v>
      </c>
      <c r="C6" s="15"/>
      <c r="D6" s="2"/>
      <c r="E6" s="2"/>
      <c r="F6" s="2">
        <v>3.35</v>
      </c>
      <c r="G6" s="2" t="s">
        <v>587</v>
      </c>
      <c r="H6" s="11" t="s">
        <v>626</v>
      </c>
      <c r="I6" t="s">
        <v>708</v>
      </c>
      <c r="J6" s="2">
        <v>1</v>
      </c>
      <c r="K6" s="7" t="s">
        <v>599</v>
      </c>
      <c r="L6" s="2">
        <v>7.7270000000000003</v>
      </c>
      <c r="M6" s="2">
        <v>7.7270000000000003</v>
      </c>
      <c r="N6" s="2">
        <v>29.466000000000001</v>
      </c>
      <c r="O6" s="2" t="s">
        <v>528</v>
      </c>
      <c r="P6" s="2" t="s">
        <v>595</v>
      </c>
      <c r="Q6" s="2" t="s">
        <v>593</v>
      </c>
      <c r="R6" s="2">
        <v>3</v>
      </c>
      <c r="S6" s="2">
        <v>6</v>
      </c>
      <c r="T6" s="2"/>
      <c r="U6" s="2">
        <v>14</v>
      </c>
      <c r="V6" s="2" t="s">
        <v>579</v>
      </c>
      <c r="W6" s="2"/>
      <c r="X6" s="2"/>
      <c r="Y6" s="2"/>
      <c r="Z6" s="2"/>
      <c r="AA6" s="2"/>
      <c r="AB6" s="2"/>
      <c r="AC6" s="2"/>
      <c r="AD6" s="2"/>
    </row>
    <row r="7" spans="1:34" x14ac:dyDescent="0.3">
      <c r="A7" s="2" t="s">
        <v>5</v>
      </c>
      <c r="B7" s="15" t="s">
        <v>790</v>
      </c>
      <c r="C7" s="15"/>
      <c r="D7" s="2"/>
      <c r="E7" s="2"/>
      <c r="F7" s="2">
        <v>3.5</v>
      </c>
      <c r="G7" s="2" t="s">
        <v>588</v>
      </c>
      <c r="H7" s="11" t="s">
        <v>627</v>
      </c>
      <c r="I7" t="s">
        <v>709</v>
      </c>
      <c r="J7" s="2">
        <v>1</v>
      </c>
      <c r="K7" s="7" t="s">
        <v>599</v>
      </c>
      <c r="L7" s="2">
        <v>7.7249999999999996</v>
      </c>
      <c r="M7" s="2">
        <v>7.7249999999999996</v>
      </c>
      <c r="N7" s="2">
        <v>14.909000000000001</v>
      </c>
      <c r="O7" s="2" t="s">
        <v>527</v>
      </c>
      <c r="P7" s="2" t="s">
        <v>595</v>
      </c>
      <c r="Q7" s="2" t="s">
        <v>593</v>
      </c>
      <c r="R7" s="2">
        <v>3</v>
      </c>
      <c r="S7" s="2">
        <v>3</v>
      </c>
      <c r="T7" s="2"/>
      <c r="U7" s="2">
        <v>3</v>
      </c>
      <c r="V7" s="2" t="s">
        <v>580</v>
      </c>
      <c r="W7" s="2"/>
      <c r="X7" s="2"/>
      <c r="Y7" s="2"/>
      <c r="Z7" s="2"/>
      <c r="AA7" s="2"/>
      <c r="AB7" s="2"/>
      <c r="AC7" s="2"/>
      <c r="AD7" s="2"/>
    </row>
    <row r="8" spans="1:34" x14ac:dyDescent="0.3">
      <c r="A8" s="2" t="s">
        <v>6</v>
      </c>
      <c r="B8" s="15" t="s">
        <v>791</v>
      </c>
      <c r="C8" s="15"/>
      <c r="D8" s="2"/>
      <c r="E8" s="2"/>
      <c r="F8" s="2">
        <v>3.5</v>
      </c>
      <c r="G8" s="2" t="s">
        <v>589</v>
      </c>
      <c r="H8" s="11" t="s">
        <v>628</v>
      </c>
      <c r="I8" t="s">
        <v>710</v>
      </c>
      <c r="J8" s="2">
        <v>1</v>
      </c>
      <c r="K8" s="7" t="s">
        <v>599</v>
      </c>
      <c r="L8" s="2">
        <v>7.7270000000000003</v>
      </c>
      <c r="M8" s="2">
        <v>7.7270000000000003</v>
      </c>
      <c r="N8" s="2">
        <v>30.175999999999998</v>
      </c>
      <c r="O8" s="2" t="s">
        <v>528</v>
      </c>
      <c r="P8" s="2" t="s">
        <v>594</v>
      </c>
      <c r="Q8" s="2" t="s">
        <v>593</v>
      </c>
      <c r="R8" s="2">
        <v>3</v>
      </c>
      <c r="S8" s="2">
        <v>6</v>
      </c>
      <c r="T8" s="2"/>
      <c r="U8" s="2">
        <v>2</v>
      </c>
      <c r="V8" s="2" t="s">
        <v>581</v>
      </c>
      <c r="W8" s="2"/>
      <c r="X8" s="2"/>
      <c r="Y8" s="2"/>
      <c r="Z8" s="2"/>
      <c r="AA8" s="2"/>
      <c r="AB8" s="2"/>
      <c r="AC8" s="2"/>
      <c r="AD8" s="2"/>
    </row>
    <row r="9" spans="1:34" x14ac:dyDescent="0.3">
      <c r="A9" s="2" t="s">
        <v>7</v>
      </c>
      <c r="B9" s="15" t="s">
        <v>792</v>
      </c>
      <c r="C9" s="15"/>
      <c r="D9" s="2"/>
      <c r="E9" s="2"/>
      <c r="F9" s="2">
        <v>3.16</v>
      </c>
      <c r="G9" s="2" t="s">
        <v>590</v>
      </c>
      <c r="H9" s="11">
        <v>-1</v>
      </c>
      <c r="I9">
        <v>-1</v>
      </c>
      <c r="J9" s="2">
        <v>1</v>
      </c>
      <c r="K9" s="2"/>
      <c r="L9" s="2"/>
      <c r="M9" s="2"/>
      <c r="N9" s="2"/>
      <c r="O9" s="2"/>
      <c r="P9" s="2" t="s">
        <v>702</v>
      </c>
      <c r="Q9" s="2"/>
      <c r="R9" s="2">
        <v>3</v>
      </c>
      <c r="S9" s="2"/>
      <c r="T9" s="2"/>
      <c r="U9" s="2">
        <v>10</v>
      </c>
      <c r="V9" s="2" t="s">
        <v>582</v>
      </c>
      <c r="W9" s="2"/>
      <c r="X9" s="2"/>
      <c r="Y9" s="2"/>
      <c r="Z9" s="2"/>
      <c r="AA9" s="2"/>
      <c r="AB9" s="2"/>
      <c r="AC9" s="2"/>
      <c r="AD9" s="2"/>
    </row>
    <row r="10" spans="1:34" x14ac:dyDescent="0.3">
      <c r="A10" s="2" t="s">
        <v>531</v>
      </c>
      <c r="B10" s="15" t="s">
        <v>793</v>
      </c>
      <c r="C10" s="15"/>
      <c r="D10" s="2"/>
      <c r="E10" s="2"/>
      <c r="F10" s="2">
        <v>3.21</v>
      </c>
      <c r="G10" s="2" t="s">
        <v>591</v>
      </c>
      <c r="H10" s="11">
        <v>-1</v>
      </c>
      <c r="I10">
        <v>-1</v>
      </c>
      <c r="J10" s="2">
        <v>1</v>
      </c>
      <c r="K10" s="2"/>
      <c r="L10"/>
      <c r="M10" s="2"/>
      <c r="N10" s="2"/>
      <c r="O10" s="2"/>
      <c r="P10" s="4" t="s">
        <v>703</v>
      </c>
      <c r="Q10" s="2"/>
      <c r="R10" s="1"/>
      <c r="S10" s="2"/>
      <c r="T10" s="2"/>
      <c r="U10" s="2">
        <v>5</v>
      </c>
      <c r="V10" s="2" t="s">
        <v>583</v>
      </c>
      <c r="W10" s="2"/>
      <c r="X10" s="2"/>
      <c r="Y10" s="2"/>
      <c r="Z10" s="2"/>
      <c r="AA10" s="2"/>
      <c r="AB10" s="2"/>
      <c r="AC10" s="2"/>
      <c r="AD10" s="2"/>
    </row>
    <row r="11" spans="1:34" x14ac:dyDescent="0.3">
      <c r="A11" s="2" t="s">
        <v>8</v>
      </c>
      <c r="B11" s="15" t="s">
        <v>794</v>
      </c>
      <c r="C11" s="15"/>
      <c r="D11" s="2"/>
      <c r="E11" s="2"/>
      <c r="F11" s="2">
        <v>3</v>
      </c>
      <c r="G11" s="2" t="s">
        <v>592</v>
      </c>
      <c r="H11" s="11" t="s">
        <v>629</v>
      </c>
      <c r="I11" t="s">
        <v>711</v>
      </c>
      <c r="J11" s="2">
        <v>1</v>
      </c>
      <c r="K11" s="2"/>
      <c r="L11" s="2"/>
      <c r="M11" s="2"/>
      <c r="N11" s="2"/>
      <c r="O11" s="2"/>
      <c r="P11" s="2"/>
      <c r="Q11" s="2"/>
      <c r="R11" s="1" t="s">
        <v>535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4" x14ac:dyDescent="0.3">
      <c r="A12" s="2" t="s">
        <v>10</v>
      </c>
      <c r="B12" s="15" t="s">
        <v>795</v>
      </c>
      <c r="C12" s="15"/>
      <c r="D12" s="2"/>
      <c r="E12" s="2"/>
      <c r="F12" s="2">
        <v>3.9</v>
      </c>
      <c r="G12" s="2" t="s">
        <v>529</v>
      </c>
      <c r="H12" s="11" t="s">
        <v>630</v>
      </c>
      <c r="I12">
        <v>-1</v>
      </c>
      <c r="J12" s="2"/>
      <c r="K12" s="2"/>
      <c r="L12" s="2">
        <v>3.8849999999999998</v>
      </c>
      <c r="M12" s="2">
        <v>3.8849999999999998</v>
      </c>
      <c r="N12" s="2">
        <v>11.12</v>
      </c>
      <c r="O12" s="2" t="s">
        <v>511</v>
      </c>
      <c r="P12" s="2"/>
      <c r="Q12" s="2">
        <v>1</v>
      </c>
      <c r="R12" s="2">
        <v>2</v>
      </c>
      <c r="S12" s="2"/>
      <c r="T12" s="2"/>
      <c r="U12" s="2">
        <v>19.5</v>
      </c>
      <c r="V12" s="2" t="s">
        <v>536</v>
      </c>
      <c r="W12" s="2"/>
      <c r="X12" s="2"/>
      <c r="Y12" s="2"/>
      <c r="Z12" s="2"/>
      <c r="AA12" s="2"/>
      <c r="AB12" s="2"/>
      <c r="AC12" s="2"/>
      <c r="AD12" s="2"/>
    </row>
    <row r="13" spans="1:34" x14ac:dyDescent="0.3">
      <c r="A13" s="2" t="s">
        <v>11</v>
      </c>
      <c r="B13" s="15" t="s">
        <v>796</v>
      </c>
      <c r="C13" s="15"/>
      <c r="D13" s="2"/>
      <c r="E13" s="2"/>
      <c r="F13" s="2">
        <v>3.6</v>
      </c>
      <c r="G13" s="2" t="s">
        <v>529</v>
      </c>
      <c r="H13" s="11">
        <f>H15</f>
        <v>-1</v>
      </c>
      <c r="I13">
        <v>-1</v>
      </c>
      <c r="J13" s="2"/>
      <c r="K13" s="2"/>
      <c r="L13" s="2"/>
      <c r="M13" s="2"/>
      <c r="N13" s="2"/>
      <c r="O13" s="2"/>
      <c r="P13" s="2"/>
      <c r="Q13" s="2"/>
      <c r="R13" s="2">
        <v>2</v>
      </c>
      <c r="S13" s="2"/>
      <c r="T13" s="2"/>
      <c r="U13" s="2">
        <v>18</v>
      </c>
      <c r="V13" s="2"/>
      <c r="W13" s="2"/>
      <c r="X13" s="2"/>
      <c r="Y13" s="2"/>
      <c r="Z13" s="2"/>
      <c r="AA13" s="2"/>
      <c r="AB13" s="2"/>
      <c r="AC13" s="2"/>
      <c r="AD13" s="2"/>
    </row>
    <row r="14" spans="1:34" x14ac:dyDescent="0.3">
      <c r="A14" s="2" t="s">
        <v>12</v>
      </c>
      <c r="B14" s="15" t="s">
        <v>797</v>
      </c>
      <c r="C14" s="15"/>
      <c r="D14" s="2"/>
      <c r="E14" s="2"/>
      <c r="F14" s="2">
        <v>4.2</v>
      </c>
      <c r="G14" s="2" t="s">
        <v>529</v>
      </c>
      <c r="H14" s="11">
        <v>-1</v>
      </c>
      <c r="I14">
        <v>-1</v>
      </c>
      <c r="J14" s="2"/>
      <c r="K14" s="2"/>
      <c r="L14" s="2"/>
      <c r="M14" s="2"/>
      <c r="N14" s="2"/>
      <c r="O14" s="2"/>
      <c r="P14" s="2"/>
      <c r="Q14" s="2"/>
      <c r="R14" s="2">
        <v>2</v>
      </c>
      <c r="S14" s="2"/>
      <c r="T14" s="2"/>
      <c r="U14" s="2">
        <v>21</v>
      </c>
      <c r="V14" s="2"/>
      <c r="W14" s="2"/>
      <c r="X14" s="2"/>
      <c r="Y14" s="2"/>
      <c r="Z14" s="2"/>
      <c r="AA14" s="2"/>
      <c r="AB14" s="2"/>
      <c r="AC14" s="2"/>
      <c r="AD14" s="2"/>
    </row>
    <row r="15" spans="1:34" x14ac:dyDescent="0.3">
      <c r="A15" s="2" t="s">
        <v>13</v>
      </c>
      <c r="B15" s="15" t="s">
        <v>798</v>
      </c>
      <c r="C15" s="15"/>
      <c r="D15" s="2"/>
      <c r="E15" s="2"/>
      <c r="F15" s="2">
        <v>4.2</v>
      </c>
      <c r="G15" s="2" t="s">
        <v>529</v>
      </c>
      <c r="H15" s="11">
        <v>-1</v>
      </c>
      <c r="I15">
        <v>-1</v>
      </c>
      <c r="J15" s="2"/>
      <c r="K15" s="2"/>
      <c r="L15" s="2"/>
      <c r="M15" s="2"/>
      <c r="N15" s="2"/>
      <c r="O15" s="2"/>
      <c r="P15" s="2"/>
      <c r="Q15" s="2"/>
      <c r="R15" s="2">
        <v>2</v>
      </c>
      <c r="S15" s="2"/>
      <c r="T15" s="2"/>
      <c r="U15" s="2">
        <v>21</v>
      </c>
      <c r="V15" s="2"/>
      <c r="W15" s="2"/>
      <c r="X15" s="2"/>
      <c r="Y15" s="2"/>
      <c r="Z15" s="2"/>
      <c r="AA15" s="2"/>
      <c r="AB15" s="2"/>
      <c r="AC15" s="2"/>
      <c r="AD15" s="2"/>
    </row>
    <row r="16" spans="1:34" x14ac:dyDescent="0.3">
      <c r="A16" s="2" t="s">
        <v>14</v>
      </c>
      <c r="B16" s="15" t="s">
        <v>799</v>
      </c>
      <c r="C16" s="15"/>
      <c r="D16" s="2"/>
      <c r="E16" s="2"/>
      <c r="F16" s="2">
        <v>4</v>
      </c>
      <c r="G16" s="2" t="s">
        <v>9</v>
      </c>
      <c r="H16" s="11" t="s">
        <v>631</v>
      </c>
      <c r="I16" t="s">
        <v>712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1" x14ac:dyDescent="0.3">
      <c r="A17" s="2" t="s">
        <v>15</v>
      </c>
      <c r="B17" s="15" t="s">
        <v>800</v>
      </c>
      <c r="C17" s="15"/>
      <c r="D17" s="2"/>
      <c r="E17" s="2"/>
      <c r="F17" s="2">
        <v>4.4000000000000004</v>
      </c>
      <c r="G17" s="2" t="s">
        <v>9</v>
      </c>
      <c r="H17" s="11" t="s">
        <v>632</v>
      </c>
      <c r="I17" t="s">
        <v>713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1" x14ac:dyDescent="0.3">
      <c r="A18" s="2" t="s">
        <v>16</v>
      </c>
      <c r="B18" s="15" t="s">
        <v>801</v>
      </c>
      <c r="C18" s="15"/>
      <c r="D18" s="2"/>
      <c r="E18" s="2"/>
      <c r="F18" s="2">
        <v>4.0999999999999996</v>
      </c>
      <c r="G18" s="2" t="s">
        <v>9</v>
      </c>
      <c r="H18" s="11" t="s">
        <v>633</v>
      </c>
      <c r="I18" t="s">
        <v>714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1" x14ac:dyDescent="0.3">
      <c r="A19" s="2" t="s">
        <v>17</v>
      </c>
      <c r="B19" s="15" t="s">
        <v>802</v>
      </c>
      <c r="C19" s="15"/>
      <c r="D19" s="2"/>
      <c r="E19" s="2"/>
      <c r="F19" s="2">
        <v>3.67</v>
      </c>
      <c r="G19" s="2" t="s">
        <v>134</v>
      </c>
      <c r="H19" s="11" t="s">
        <v>634</v>
      </c>
      <c r="I19" t="s">
        <v>715</v>
      </c>
      <c r="J19" s="2"/>
      <c r="K19" s="2"/>
      <c r="L19" s="2">
        <v>5.4669999999999996</v>
      </c>
      <c r="M19" s="2">
        <v>5.4269999999999996</v>
      </c>
      <c r="N19" s="2">
        <v>24.931000000000001</v>
      </c>
      <c r="O19" s="2" t="s">
        <v>526</v>
      </c>
      <c r="P19" s="2">
        <v>1</v>
      </c>
      <c r="Q19" s="2"/>
      <c r="R19" s="2">
        <v>2</v>
      </c>
      <c r="S19" s="2"/>
      <c r="T19" s="2">
        <v>1.96</v>
      </c>
      <c r="U19" s="2">
        <v>1500</v>
      </c>
      <c r="V19" s="2" t="s">
        <v>537</v>
      </c>
      <c r="W19" s="2"/>
      <c r="X19" s="2">
        <v>1</v>
      </c>
      <c r="Y19" s="2"/>
      <c r="Z19" s="2"/>
      <c r="AA19" s="2"/>
      <c r="AB19" s="2"/>
      <c r="AC19" s="2"/>
      <c r="AD19" s="2"/>
    </row>
    <row r="20" spans="1:31" x14ac:dyDescent="0.3">
      <c r="A20" s="2" t="s">
        <v>53</v>
      </c>
      <c r="B20" s="15" t="s">
        <v>803</v>
      </c>
      <c r="C20" s="15"/>
      <c r="D20" s="2"/>
      <c r="E20" s="2"/>
      <c r="F20" s="2">
        <v>3.64</v>
      </c>
      <c r="G20" s="2" t="s">
        <v>134</v>
      </c>
      <c r="H20" s="11" t="s">
        <v>635</v>
      </c>
      <c r="I20" t="s">
        <v>716</v>
      </c>
      <c r="J20" s="2"/>
      <c r="K20" s="2"/>
      <c r="L20" s="2">
        <v>5.4729999999999999</v>
      </c>
      <c r="M20" s="2">
        <v>5.5269999999999992</v>
      </c>
      <c r="N20" s="2">
        <v>25.030999999999999</v>
      </c>
      <c r="O20" s="2" t="s">
        <v>526</v>
      </c>
      <c r="P20" s="2">
        <v>1</v>
      </c>
      <c r="Q20" s="2"/>
      <c r="R20" s="2">
        <v>2</v>
      </c>
      <c r="S20" s="2"/>
      <c r="T20" s="2">
        <v>2.36</v>
      </c>
      <c r="U20" s="2">
        <v>11299.999999999998</v>
      </c>
      <c r="V20" s="2"/>
      <c r="W20" s="2"/>
      <c r="X20" s="2">
        <v>1</v>
      </c>
      <c r="Y20" s="2"/>
      <c r="Z20" s="2"/>
      <c r="AA20" s="2"/>
      <c r="AB20" s="2"/>
      <c r="AC20" s="2"/>
      <c r="AD20" s="2"/>
    </row>
    <row r="21" spans="1:31" x14ac:dyDescent="0.3">
      <c r="A21" s="2" t="s">
        <v>18</v>
      </c>
      <c r="B21" s="15" t="s">
        <v>804</v>
      </c>
      <c r="C21" s="15"/>
      <c r="D21" s="2"/>
      <c r="E21" s="2"/>
      <c r="F21" s="2">
        <v>3.52</v>
      </c>
      <c r="G21" s="2" t="s">
        <v>134</v>
      </c>
      <c r="H21" s="11" t="s">
        <v>636</v>
      </c>
      <c r="I21" t="s">
        <v>717</v>
      </c>
      <c r="J21" s="2"/>
      <c r="K21" s="2"/>
      <c r="L21" s="2">
        <v>3.9539999999999997</v>
      </c>
      <c r="M21" s="2">
        <v>3.9539999999999997</v>
      </c>
      <c r="N21" s="2">
        <v>25.487000000000002</v>
      </c>
      <c r="O21" s="2" t="s">
        <v>512</v>
      </c>
      <c r="P21" s="2">
        <v>1</v>
      </c>
      <c r="Q21" s="2"/>
      <c r="R21" s="2">
        <v>2</v>
      </c>
      <c r="S21" s="2"/>
      <c r="T21" s="2">
        <v>2.1800000000000002</v>
      </c>
      <c r="U21" s="2">
        <v>550</v>
      </c>
      <c r="V21" s="2"/>
      <c r="W21" s="2"/>
      <c r="X21" s="2">
        <v>1</v>
      </c>
      <c r="Y21" s="2"/>
      <c r="Z21" s="2"/>
      <c r="AA21" s="2"/>
      <c r="AB21" s="2"/>
      <c r="AC21" s="2"/>
      <c r="AD21" s="2"/>
    </row>
    <row r="22" spans="1:31" x14ac:dyDescent="0.3">
      <c r="A22" s="2" t="s">
        <v>19</v>
      </c>
      <c r="B22" s="15" t="s">
        <v>805</v>
      </c>
      <c r="C22" s="15"/>
      <c r="D22" s="2"/>
      <c r="E22" s="2"/>
      <c r="F22" s="2">
        <v>3.46</v>
      </c>
      <c r="G22" s="2" t="s">
        <v>507</v>
      </c>
      <c r="H22" s="11" t="s">
        <v>637</v>
      </c>
      <c r="I22">
        <v>-1</v>
      </c>
      <c r="J22" s="2"/>
      <c r="K22" s="2"/>
      <c r="L22" s="2" t="s">
        <v>540</v>
      </c>
      <c r="M22" s="2" t="s">
        <v>540</v>
      </c>
      <c r="N22" s="2" t="s">
        <v>540</v>
      </c>
      <c r="O22" s="2" t="s">
        <v>526</v>
      </c>
      <c r="P22" s="2"/>
      <c r="Q22" s="2" t="s">
        <v>538</v>
      </c>
      <c r="R22" s="2">
        <v>2</v>
      </c>
      <c r="S22" s="2"/>
      <c r="T22" s="2"/>
      <c r="U22" s="2">
        <v>580</v>
      </c>
      <c r="V22" s="2" t="s">
        <v>546</v>
      </c>
      <c r="W22" s="2"/>
      <c r="X22" s="2"/>
      <c r="Y22" s="2"/>
      <c r="Z22" s="2"/>
      <c r="AA22" s="2"/>
      <c r="AB22" s="2"/>
      <c r="AC22" s="2"/>
      <c r="AD22" s="2"/>
    </row>
    <row r="23" spans="1:31" x14ac:dyDescent="0.3">
      <c r="A23" s="2" t="s">
        <v>20</v>
      </c>
      <c r="B23" s="15" t="s">
        <v>806</v>
      </c>
      <c r="C23" s="15"/>
      <c r="D23" s="2"/>
      <c r="E23" s="2"/>
      <c r="F23" s="2">
        <v>3.43</v>
      </c>
      <c r="G23" s="2" t="s">
        <v>507</v>
      </c>
      <c r="H23" s="11" t="s">
        <v>638</v>
      </c>
      <c r="I23" t="s">
        <v>718</v>
      </c>
      <c r="J23" s="2"/>
      <c r="K23" s="2"/>
      <c r="L23" s="2" t="s">
        <v>540</v>
      </c>
      <c r="M23" s="2" t="s">
        <v>540</v>
      </c>
      <c r="N23" s="2" t="s">
        <v>540</v>
      </c>
      <c r="O23" s="2" t="s">
        <v>526</v>
      </c>
      <c r="P23" s="2"/>
      <c r="Q23" s="2" t="s">
        <v>538</v>
      </c>
      <c r="R23" s="2">
        <v>2</v>
      </c>
      <c r="S23" s="2"/>
      <c r="T23" s="2"/>
      <c r="U23" s="2">
        <v>3660</v>
      </c>
      <c r="V23" s="2"/>
      <c r="W23" s="2"/>
      <c r="X23" s="2"/>
      <c r="Y23" s="2"/>
      <c r="Z23" s="2"/>
      <c r="AA23" s="2"/>
      <c r="AB23" s="2"/>
      <c r="AC23" s="2"/>
      <c r="AD23" s="2"/>
    </row>
    <row r="24" spans="1:31" x14ac:dyDescent="0.3">
      <c r="A24" s="2" t="s">
        <v>21</v>
      </c>
      <c r="B24" s="15" t="s">
        <v>807</v>
      </c>
      <c r="C24" s="15"/>
      <c r="D24" s="2"/>
      <c r="E24" s="2"/>
      <c r="F24" s="2">
        <v>3.3</v>
      </c>
      <c r="G24" s="2" t="s">
        <v>507</v>
      </c>
      <c r="H24" s="11" t="s">
        <v>639</v>
      </c>
      <c r="I24" t="s">
        <v>719</v>
      </c>
      <c r="J24" s="2"/>
      <c r="K24" s="2"/>
      <c r="L24" s="2" t="s">
        <v>540</v>
      </c>
      <c r="M24" s="2" t="s">
        <v>540</v>
      </c>
      <c r="N24" s="2" t="s">
        <v>540</v>
      </c>
      <c r="O24" s="2" t="s">
        <v>512</v>
      </c>
      <c r="P24" s="2"/>
      <c r="Q24" s="2" t="s">
        <v>539</v>
      </c>
      <c r="R24" s="2">
        <v>2</v>
      </c>
      <c r="S24" s="2"/>
      <c r="T24" s="2"/>
      <c r="U24" s="2">
        <v>1130</v>
      </c>
      <c r="V24" s="2"/>
      <c r="W24" s="2"/>
      <c r="X24" s="2"/>
      <c r="Y24" s="2"/>
      <c r="Z24" s="2"/>
      <c r="AA24" s="2"/>
      <c r="AB24" s="2"/>
      <c r="AC24" s="2"/>
      <c r="AD24" s="2"/>
    </row>
    <row r="25" spans="1:31" x14ac:dyDescent="0.3">
      <c r="A25" s="2" t="s">
        <v>22</v>
      </c>
      <c r="B25" s="15" t="s">
        <v>1077</v>
      </c>
      <c r="C25" s="15"/>
      <c r="D25" s="2"/>
      <c r="E25" s="2"/>
      <c r="F25" s="2">
        <v>2.74</v>
      </c>
      <c r="G25" s="2" t="s">
        <v>246</v>
      </c>
      <c r="H25" s="11">
        <v>-1</v>
      </c>
      <c r="I25">
        <v>-1</v>
      </c>
      <c r="J25" s="2"/>
      <c r="K25" s="2"/>
      <c r="L25" s="2"/>
      <c r="M25" s="2"/>
      <c r="N25" s="2"/>
      <c r="O25" s="2"/>
      <c r="P25" s="2">
        <v>1</v>
      </c>
      <c r="Q25" s="2"/>
      <c r="R25" s="2" t="s">
        <v>540</v>
      </c>
      <c r="S25" s="2"/>
      <c r="T25" s="2"/>
      <c r="U25" s="2">
        <v>38.960999999999999</v>
      </c>
      <c r="V25" s="2" t="s">
        <v>541</v>
      </c>
      <c r="W25" s="2"/>
      <c r="X25" s="2"/>
      <c r="Y25" s="2"/>
      <c r="Z25" s="2">
        <v>1</v>
      </c>
      <c r="AA25" s="2">
        <v>1</v>
      </c>
      <c r="AB25" s="2"/>
      <c r="AC25" s="2"/>
      <c r="AD25" s="2"/>
      <c r="AE25" s="2">
        <v>1</v>
      </c>
    </row>
    <row r="26" spans="1:31" x14ac:dyDescent="0.3">
      <c r="A26" s="2" t="s">
        <v>23</v>
      </c>
      <c r="B26" s="15" t="s">
        <v>1078</v>
      </c>
      <c r="C26" s="15"/>
      <c r="D26" s="2"/>
      <c r="E26" s="2"/>
      <c r="F26" s="2">
        <v>2.74</v>
      </c>
      <c r="G26" s="2" t="s">
        <v>246</v>
      </c>
      <c r="H26" s="11">
        <v>-1</v>
      </c>
      <c r="I26">
        <v>-1</v>
      </c>
      <c r="J26" s="2"/>
      <c r="K26" s="2"/>
      <c r="L26" s="2"/>
      <c r="M26" s="2"/>
      <c r="N26" s="2"/>
      <c r="O26" s="2"/>
      <c r="P26" s="2">
        <v>1</v>
      </c>
      <c r="Q26" s="2"/>
      <c r="R26" s="2" t="s">
        <v>540</v>
      </c>
      <c r="S26" s="2"/>
      <c r="T26" s="2"/>
      <c r="U26" s="2">
        <v>50.949000000000005</v>
      </c>
      <c r="V26" s="2"/>
      <c r="W26" s="2"/>
      <c r="X26" s="2"/>
      <c r="Y26" s="2"/>
      <c r="Z26" s="2">
        <v>1</v>
      </c>
      <c r="AA26" s="2">
        <v>1</v>
      </c>
      <c r="AB26" s="2"/>
      <c r="AC26" s="2"/>
      <c r="AD26" s="2"/>
      <c r="AE26" s="2">
        <v>1</v>
      </c>
    </row>
    <row r="27" spans="1:31" x14ac:dyDescent="0.3">
      <c r="A27" s="2" t="s">
        <v>24</v>
      </c>
      <c r="B27" s="15" t="s">
        <v>1079</v>
      </c>
      <c r="C27" s="15"/>
      <c r="D27" s="2"/>
      <c r="E27" s="2"/>
      <c r="F27" s="2">
        <v>2.75</v>
      </c>
      <c r="G27" s="2" t="s">
        <v>246</v>
      </c>
      <c r="H27" s="11">
        <v>-1</v>
      </c>
      <c r="I27">
        <v>-1</v>
      </c>
      <c r="J27" s="2"/>
      <c r="K27" s="2"/>
      <c r="L27" s="2"/>
      <c r="M27" s="2"/>
      <c r="N27" s="2"/>
      <c r="O27" s="2"/>
      <c r="P27" s="2">
        <v>1</v>
      </c>
      <c r="Q27" s="2"/>
      <c r="R27" s="2" t="s">
        <v>540</v>
      </c>
      <c r="S27" s="2"/>
      <c r="T27" s="2"/>
      <c r="U27" s="2">
        <v>30.303000000000001</v>
      </c>
      <c r="V27" s="2"/>
      <c r="W27" s="2"/>
      <c r="X27" s="2"/>
      <c r="Y27" s="2"/>
      <c r="Z27" s="2">
        <v>1</v>
      </c>
      <c r="AA27" s="2">
        <v>1</v>
      </c>
      <c r="AB27" s="2"/>
      <c r="AC27" s="2"/>
      <c r="AD27" s="2"/>
      <c r="AE27" s="2">
        <v>1</v>
      </c>
    </row>
    <row r="28" spans="1:31" x14ac:dyDescent="0.3">
      <c r="A28" s="2" t="s">
        <v>25</v>
      </c>
      <c r="B28" s="15" t="s">
        <v>808</v>
      </c>
      <c r="C28" s="15"/>
      <c r="D28" s="2"/>
      <c r="E28" s="2"/>
      <c r="F28" s="2">
        <v>2.88</v>
      </c>
      <c r="G28" s="2" t="s">
        <v>246</v>
      </c>
      <c r="H28" s="11" t="s">
        <v>640</v>
      </c>
      <c r="I28" t="s">
        <v>720</v>
      </c>
      <c r="J28" s="2"/>
      <c r="K28" s="2"/>
      <c r="L28" s="2">
        <v>5.4960000000000004</v>
      </c>
      <c r="M28" s="2">
        <v>5.4960000000000004</v>
      </c>
      <c r="N28" s="2">
        <v>25.55</v>
      </c>
      <c r="O28" s="2" t="s">
        <v>526</v>
      </c>
      <c r="P28" s="2">
        <v>1</v>
      </c>
      <c r="Q28" s="2"/>
      <c r="R28" s="2">
        <v>4</v>
      </c>
      <c r="S28" s="2"/>
      <c r="T28" s="2"/>
      <c r="U28" s="2">
        <v>25.308</v>
      </c>
      <c r="V28" s="2"/>
      <c r="W28" s="2"/>
      <c r="X28" s="2"/>
      <c r="Y28" s="2"/>
      <c r="Z28" s="2">
        <v>1</v>
      </c>
      <c r="AA28" s="2">
        <v>1</v>
      </c>
      <c r="AB28" s="2"/>
      <c r="AC28" s="2"/>
      <c r="AD28" s="2"/>
      <c r="AE28">
        <v>1</v>
      </c>
    </row>
    <row r="29" spans="1:31" x14ac:dyDescent="0.3">
      <c r="A29" s="2" t="s">
        <v>26</v>
      </c>
      <c r="B29" s="15" t="s">
        <v>1080</v>
      </c>
      <c r="C29" s="15"/>
      <c r="D29" s="2"/>
      <c r="E29" s="2"/>
      <c r="F29" s="2">
        <v>2.91</v>
      </c>
      <c r="G29" s="2" t="s">
        <v>246</v>
      </c>
      <c r="H29" s="11">
        <v>-1</v>
      </c>
      <c r="I29">
        <v>-1</v>
      </c>
      <c r="J29" s="2"/>
      <c r="K29" s="2"/>
      <c r="L29" s="2"/>
      <c r="M29" s="2"/>
      <c r="N29" s="2"/>
      <c r="O29" s="2"/>
      <c r="P29" s="2">
        <v>1</v>
      </c>
      <c r="Q29" s="2"/>
      <c r="R29" s="2" t="s">
        <v>540</v>
      </c>
      <c r="S29" s="2"/>
      <c r="T29" s="2"/>
      <c r="U29" s="2">
        <v>9.3239999999999998</v>
      </c>
      <c r="V29" s="2"/>
      <c r="W29" s="2"/>
      <c r="X29" s="2"/>
      <c r="Y29" s="2"/>
      <c r="Z29" s="2">
        <v>1</v>
      </c>
      <c r="AA29" s="2">
        <v>1</v>
      </c>
      <c r="AB29" s="2"/>
      <c r="AC29" s="2"/>
      <c r="AD29" s="2"/>
      <c r="AE29">
        <v>1</v>
      </c>
    </row>
    <row r="30" spans="1:31" x14ac:dyDescent="0.3">
      <c r="A30" s="2" t="s">
        <v>8</v>
      </c>
      <c r="B30" s="15" t="s">
        <v>794</v>
      </c>
      <c r="C30" s="15"/>
      <c r="D30" s="2" t="s">
        <v>776</v>
      </c>
      <c r="E30" s="2"/>
      <c r="F30" s="2">
        <v>2.73</v>
      </c>
      <c r="G30" s="2" t="s">
        <v>246</v>
      </c>
      <c r="H30" s="11" t="s">
        <v>629</v>
      </c>
      <c r="I30" t="s">
        <v>711</v>
      </c>
      <c r="J30" s="2"/>
      <c r="K30" s="2"/>
      <c r="L30" s="2"/>
      <c r="M30" s="2"/>
      <c r="N30" s="2"/>
      <c r="O30" s="2"/>
      <c r="P30" s="2">
        <v>1</v>
      </c>
      <c r="Q30" s="2"/>
      <c r="R30" s="2" t="s">
        <v>540</v>
      </c>
      <c r="S30" s="2"/>
      <c r="T30" s="2"/>
      <c r="U30" s="2">
        <v>0</v>
      </c>
      <c r="V30" s="2"/>
      <c r="W30" s="2"/>
      <c r="X30" s="2"/>
      <c r="Y30" s="2"/>
      <c r="Z30" s="2">
        <v>1</v>
      </c>
      <c r="AA30" s="2">
        <v>1</v>
      </c>
      <c r="AB30" s="2"/>
      <c r="AC30" s="2"/>
      <c r="AD30" s="2"/>
      <c r="AE30">
        <v>1</v>
      </c>
    </row>
    <row r="31" spans="1:31" x14ac:dyDescent="0.3">
      <c r="A31" s="2" t="s">
        <v>10</v>
      </c>
      <c r="B31" s="15" t="s">
        <v>795</v>
      </c>
      <c r="C31" s="15"/>
      <c r="D31" s="2"/>
      <c r="E31" s="2"/>
      <c r="F31" s="2">
        <v>3.9</v>
      </c>
      <c r="G31" s="2" t="s">
        <v>152</v>
      </c>
      <c r="H31" s="11" t="s">
        <v>630</v>
      </c>
      <c r="I31">
        <v>-1</v>
      </c>
      <c r="J31" s="2"/>
      <c r="K31" s="2"/>
      <c r="L31" s="2">
        <v>3.8849999999999998</v>
      </c>
      <c r="M31" s="2">
        <v>3.8849999999999998</v>
      </c>
      <c r="N31" s="2">
        <v>11.12</v>
      </c>
      <c r="O31" s="2" t="s">
        <v>511</v>
      </c>
      <c r="P31" s="2" t="s">
        <v>540</v>
      </c>
      <c r="Q31" s="2"/>
      <c r="R31" s="2">
        <v>2</v>
      </c>
      <c r="S31" s="2"/>
      <c r="T31" s="2" t="s">
        <v>540</v>
      </c>
      <c r="U31" s="2" t="s">
        <v>540</v>
      </c>
      <c r="V31" s="2"/>
      <c r="W31" s="2"/>
      <c r="X31" s="2"/>
      <c r="Y31" s="2"/>
      <c r="Z31" s="2"/>
      <c r="AA31" s="2" t="s">
        <v>540</v>
      </c>
      <c r="AB31" s="2"/>
      <c r="AC31" s="2"/>
      <c r="AD31" s="2"/>
      <c r="AE31" t="s">
        <v>540</v>
      </c>
    </row>
    <row r="32" spans="1:31" x14ac:dyDescent="0.3">
      <c r="A32" s="2" t="s">
        <v>11</v>
      </c>
      <c r="B32" s="15" t="s">
        <v>796</v>
      </c>
      <c r="C32" s="15"/>
      <c r="D32" s="2"/>
      <c r="E32" s="2"/>
      <c r="F32" s="2">
        <v>3.5</v>
      </c>
      <c r="G32" s="2" t="s">
        <v>152</v>
      </c>
      <c r="H32" s="11">
        <v>-1</v>
      </c>
      <c r="I32">
        <v>-1</v>
      </c>
      <c r="J32" s="2"/>
      <c r="K32" s="2"/>
      <c r="L32" s="2">
        <v>3.8839999999999999</v>
      </c>
      <c r="M32" s="2">
        <v>3.8839999999999999</v>
      </c>
      <c r="N32" s="2">
        <v>11.12</v>
      </c>
      <c r="O32" s="2" t="s">
        <v>511</v>
      </c>
      <c r="P32" s="2" t="s">
        <v>540</v>
      </c>
      <c r="Q32" s="2"/>
      <c r="R32" s="2">
        <v>2</v>
      </c>
      <c r="S32" s="2"/>
      <c r="T32" s="2" t="s">
        <v>540</v>
      </c>
      <c r="U32" s="2" t="s">
        <v>540</v>
      </c>
      <c r="V32" s="2"/>
      <c r="W32" s="2"/>
      <c r="X32" s="2"/>
      <c r="Y32" s="2"/>
      <c r="Z32" s="2"/>
      <c r="AA32" s="2" t="s">
        <v>540</v>
      </c>
      <c r="AB32" s="2"/>
      <c r="AC32" s="2"/>
      <c r="AD32" s="2"/>
      <c r="AE32" t="s">
        <v>540</v>
      </c>
    </row>
    <row r="33" spans="1:31" x14ac:dyDescent="0.3">
      <c r="A33" s="2" t="s">
        <v>12</v>
      </c>
      <c r="B33" s="15" t="s">
        <v>797</v>
      </c>
      <c r="C33" s="15"/>
      <c r="D33" s="2"/>
      <c r="E33" s="2"/>
      <c r="F33" s="2">
        <v>3.8</v>
      </c>
      <c r="G33" s="2" t="s">
        <v>152</v>
      </c>
      <c r="H33" s="11">
        <v>-1</v>
      </c>
      <c r="I33">
        <v>-1</v>
      </c>
      <c r="J33" s="2"/>
      <c r="K33" s="2"/>
      <c r="L33" s="2">
        <v>3.8460000000000001</v>
      </c>
      <c r="M33" s="2">
        <v>3.8460000000000001</v>
      </c>
      <c r="N33" s="2">
        <v>11.1</v>
      </c>
      <c r="O33" s="2" t="s">
        <v>511</v>
      </c>
      <c r="P33" s="2" t="s">
        <v>540</v>
      </c>
      <c r="Q33" s="2"/>
      <c r="R33" s="2">
        <v>2</v>
      </c>
      <c r="S33" s="2"/>
      <c r="T33" s="2" t="s">
        <v>540</v>
      </c>
      <c r="U33" s="2" t="s">
        <v>540</v>
      </c>
      <c r="V33" s="2"/>
      <c r="W33" s="2"/>
      <c r="X33" s="2"/>
      <c r="Y33" s="2"/>
      <c r="Z33" s="2"/>
      <c r="AA33" s="2" t="s">
        <v>540</v>
      </c>
      <c r="AB33" s="2"/>
      <c r="AC33" s="2"/>
      <c r="AD33" s="2"/>
      <c r="AE33" t="s">
        <v>540</v>
      </c>
    </row>
    <row r="34" spans="1:31" x14ac:dyDescent="0.3">
      <c r="A34" s="2" t="s">
        <v>13</v>
      </c>
      <c r="B34" s="15" t="s">
        <v>798</v>
      </c>
      <c r="C34" s="15"/>
      <c r="D34" s="2"/>
      <c r="E34" s="2"/>
      <c r="F34" s="2">
        <v>3.8</v>
      </c>
      <c r="G34" s="2" t="s">
        <v>152</v>
      </c>
      <c r="H34" s="11">
        <v>-1</v>
      </c>
      <c r="I34">
        <v>-1</v>
      </c>
      <c r="J34" s="2"/>
      <c r="K34" s="2"/>
      <c r="L34" s="2">
        <v>3.8420000000000001</v>
      </c>
      <c r="M34" s="2">
        <v>3.8420000000000001</v>
      </c>
      <c r="N34" s="2">
        <v>11.11</v>
      </c>
      <c r="O34" s="2" t="s">
        <v>511</v>
      </c>
      <c r="P34" s="2" t="s">
        <v>540</v>
      </c>
      <c r="Q34" s="2"/>
      <c r="R34" s="2">
        <v>2</v>
      </c>
      <c r="S34" s="2"/>
      <c r="T34" s="2" t="s">
        <v>540</v>
      </c>
      <c r="U34" s="2" t="s">
        <v>540</v>
      </c>
      <c r="V34" s="2"/>
      <c r="W34" s="2"/>
      <c r="X34" s="2"/>
      <c r="Y34" s="2"/>
      <c r="Z34" s="2"/>
      <c r="AA34" s="2" t="s">
        <v>540</v>
      </c>
      <c r="AB34" s="2"/>
      <c r="AC34" s="2"/>
      <c r="AD34" s="2"/>
      <c r="AE34" t="s">
        <v>540</v>
      </c>
    </row>
    <row r="35" spans="1:31" x14ac:dyDescent="0.3">
      <c r="A35" s="2" t="s">
        <v>31</v>
      </c>
      <c r="B35" s="15" t="s">
        <v>809</v>
      </c>
      <c r="C35" s="15"/>
      <c r="D35" s="2"/>
      <c r="E35" s="2"/>
      <c r="F35" s="2">
        <v>3.36</v>
      </c>
      <c r="G35" s="2" t="s">
        <v>30</v>
      </c>
      <c r="H35" s="11">
        <v>-1</v>
      </c>
      <c r="I35" t="s">
        <v>721</v>
      </c>
      <c r="J35" s="2"/>
      <c r="K35" s="2"/>
      <c r="L35" s="2">
        <v>5.4324000000000003</v>
      </c>
      <c r="M35" s="2">
        <v>5.4151999999999996</v>
      </c>
      <c r="N35" s="2">
        <v>40.78</v>
      </c>
      <c r="O35" s="2"/>
      <c r="P35" s="2" t="s">
        <v>540</v>
      </c>
      <c r="Q35" s="2"/>
      <c r="R35" s="2" t="s">
        <v>540</v>
      </c>
      <c r="S35" s="2"/>
      <c r="T35" s="2"/>
      <c r="U35" s="2">
        <v>0</v>
      </c>
      <c r="V35" s="2" t="s">
        <v>547</v>
      </c>
      <c r="W35" s="2"/>
      <c r="X35" s="2"/>
      <c r="Y35" s="2"/>
      <c r="Z35" s="2"/>
      <c r="AA35" s="2">
        <v>1</v>
      </c>
      <c r="AB35" s="2"/>
      <c r="AC35" s="2"/>
      <c r="AD35" s="2"/>
      <c r="AE35">
        <v>1</v>
      </c>
    </row>
    <row r="36" spans="1:31" x14ac:dyDescent="0.3">
      <c r="A36" s="2" t="s">
        <v>32</v>
      </c>
      <c r="B36" s="15" t="s">
        <v>810</v>
      </c>
      <c r="C36" s="15"/>
      <c r="D36" s="2"/>
      <c r="E36" s="2"/>
      <c r="F36" s="2">
        <v>3.02</v>
      </c>
      <c r="G36" s="2" t="s">
        <v>30</v>
      </c>
      <c r="H36" s="11">
        <v>-1</v>
      </c>
      <c r="I36">
        <v>-1</v>
      </c>
      <c r="J36" s="2"/>
      <c r="K36" s="2"/>
      <c r="L36" s="2" t="s">
        <v>540</v>
      </c>
      <c r="M36" s="2" t="s">
        <v>540</v>
      </c>
      <c r="N36" s="2" t="s">
        <v>540</v>
      </c>
      <c r="O36" s="2"/>
      <c r="P36" s="2" t="s">
        <v>540</v>
      </c>
      <c r="Q36" s="2"/>
      <c r="R36" s="2" t="s">
        <v>540</v>
      </c>
      <c r="S36" s="2"/>
      <c r="T36" s="2"/>
      <c r="U36" s="2">
        <v>37.333333333333336</v>
      </c>
      <c r="V36" s="2"/>
      <c r="W36" s="2"/>
      <c r="X36" s="2"/>
      <c r="Y36" s="2"/>
      <c r="Z36" s="2"/>
      <c r="AA36" s="2">
        <v>1</v>
      </c>
      <c r="AB36" s="2"/>
      <c r="AC36" s="2"/>
      <c r="AD36" s="2"/>
      <c r="AE36">
        <v>1</v>
      </c>
    </row>
    <row r="37" spans="1:31" x14ac:dyDescent="0.3">
      <c r="A37" s="2" t="s">
        <v>19</v>
      </c>
      <c r="B37" s="15" t="s">
        <v>805</v>
      </c>
      <c r="C37" s="15"/>
      <c r="D37" s="2"/>
      <c r="E37" s="2"/>
      <c r="F37" s="2">
        <v>3.18</v>
      </c>
      <c r="G37" s="2" t="s">
        <v>30</v>
      </c>
      <c r="H37" s="11" t="s">
        <v>637</v>
      </c>
      <c r="I37">
        <v>-1</v>
      </c>
      <c r="J37" s="2"/>
      <c r="K37" s="2"/>
      <c r="L37" s="2" t="s">
        <v>540</v>
      </c>
      <c r="M37" s="2" t="s">
        <v>540</v>
      </c>
      <c r="N37" s="2" t="s">
        <v>540</v>
      </c>
      <c r="O37" s="2"/>
      <c r="P37" s="2" t="s">
        <v>540</v>
      </c>
      <c r="Q37" s="2"/>
      <c r="R37" s="2">
        <v>2</v>
      </c>
      <c r="S37" s="2"/>
      <c r="T37" s="2"/>
      <c r="U37" s="2">
        <v>0</v>
      </c>
      <c r="V37" s="2"/>
      <c r="W37" s="2"/>
      <c r="X37" s="2"/>
      <c r="Y37" s="2"/>
      <c r="Z37" s="2"/>
      <c r="AA37" s="2"/>
      <c r="AB37" s="2"/>
      <c r="AC37" s="2"/>
      <c r="AD37" s="2"/>
    </row>
    <row r="38" spans="1:31" x14ac:dyDescent="0.3">
      <c r="A38" s="2" t="s">
        <v>25</v>
      </c>
      <c r="B38" s="15" t="s">
        <v>808</v>
      </c>
      <c r="C38" s="15"/>
      <c r="D38" s="2"/>
      <c r="E38" s="2"/>
      <c r="F38" s="2">
        <v>2.88</v>
      </c>
      <c r="G38" s="2" t="s">
        <v>30</v>
      </c>
      <c r="H38" s="11" t="s">
        <v>640</v>
      </c>
      <c r="I38" t="s">
        <v>720</v>
      </c>
      <c r="J38" s="2"/>
      <c r="K38" s="2"/>
      <c r="L38" s="2" t="s">
        <v>540</v>
      </c>
      <c r="M38" s="2" t="s">
        <v>540</v>
      </c>
      <c r="N38" s="2" t="s">
        <v>540</v>
      </c>
      <c r="O38" s="2"/>
      <c r="P38" s="2" t="s">
        <v>540</v>
      </c>
      <c r="Q38" s="2"/>
      <c r="R38" s="2">
        <v>2</v>
      </c>
      <c r="S38" s="2"/>
      <c r="T38" s="2"/>
      <c r="U38" s="2">
        <v>10.666666666666668</v>
      </c>
      <c r="V38" s="2"/>
      <c r="W38" s="2"/>
      <c r="X38" s="2"/>
      <c r="Y38" s="2"/>
      <c r="Z38" s="2"/>
      <c r="AA38" s="2"/>
      <c r="AB38" s="2"/>
      <c r="AC38" s="2"/>
      <c r="AD38" s="2"/>
    </row>
    <row r="39" spans="1:31" x14ac:dyDescent="0.3">
      <c r="A39" s="2" t="s">
        <v>33</v>
      </c>
      <c r="B39" s="15" t="s">
        <v>1082</v>
      </c>
      <c r="C39" s="15"/>
      <c r="D39" s="2"/>
      <c r="E39" s="2"/>
      <c r="F39" s="2">
        <v>3.44</v>
      </c>
      <c r="G39" s="2" t="s">
        <v>30</v>
      </c>
      <c r="H39" s="11">
        <v>-1</v>
      </c>
      <c r="I39">
        <v>-1</v>
      </c>
      <c r="J39" s="2"/>
      <c r="K39" s="2"/>
      <c r="L39" s="2">
        <v>3.9</v>
      </c>
      <c r="M39" s="2">
        <v>3.9</v>
      </c>
      <c r="N39" s="2">
        <v>29.65</v>
      </c>
      <c r="O39" s="2" t="s">
        <v>548</v>
      </c>
      <c r="P39" s="2" t="s">
        <v>540</v>
      </c>
      <c r="Q39" s="2"/>
      <c r="R39" s="2" t="s">
        <v>540</v>
      </c>
      <c r="S39" s="2"/>
      <c r="T39" s="2"/>
      <c r="U39" s="2">
        <v>0</v>
      </c>
      <c r="V39" s="2"/>
      <c r="W39" s="2"/>
      <c r="X39" s="2"/>
      <c r="Y39" s="2"/>
      <c r="Z39" s="2"/>
      <c r="AA39" s="2">
        <v>1</v>
      </c>
      <c r="AB39" s="2"/>
      <c r="AC39" s="2"/>
      <c r="AD39" s="2"/>
      <c r="AE39">
        <v>1</v>
      </c>
    </row>
    <row r="40" spans="1:31" x14ac:dyDescent="0.3">
      <c r="A40" s="2" t="s">
        <v>34</v>
      </c>
      <c r="B40" s="15" t="s">
        <v>1083</v>
      </c>
      <c r="C40" s="15"/>
      <c r="D40" s="2"/>
      <c r="E40" s="2"/>
      <c r="F40" s="2">
        <v>3.09</v>
      </c>
      <c r="G40" s="2" t="s">
        <v>30</v>
      </c>
      <c r="H40" s="11">
        <v>-1</v>
      </c>
      <c r="I40">
        <v>-1</v>
      </c>
      <c r="J40" s="2"/>
      <c r="K40" s="2"/>
      <c r="L40" s="2" t="s">
        <v>540</v>
      </c>
      <c r="M40" s="2" t="s">
        <v>540</v>
      </c>
      <c r="N40" s="2" t="s">
        <v>540</v>
      </c>
      <c r="O40" s="2"/>
      <c r="P40" s="2" t="s">
        <v>540</v>
      </c>
      <c r="Q40" s="2"/>
      <c r="R40" s="2" t="s">
        <v>540</v>
      </c>
      <c r="S40" s="2"/>
      <c r="T40" s="2"/>
      <c r="U40" s="2">
        <v>0</v>
      </c>
      <c r="V40" s="2"/>
      <c r="W40" s="2"/>
      <c r="X40" s="2"/>
      <c r="Y40" s="2"/>
      <c r="Z40" s="2"/>
      <c r="AA40" s="2">
        <v>1</v>
      </c>
      <c r="AB40" s="2"/>
      <c r="AC40" s="2"/>
      <c r="AD40" s="2"/>
      <c r="AE40">
        <v>1</v>
      </c>
    </row>
    <row r="41" spans="1:31" x14ac:dyDescent="0.3">
      <c r="A41" s="2" t="s">
        <v>35</v>
      </c>
      <c r="B41" s="15" t="s">
        <v>1084</v>
      </c>
      <c r="C41" s="15"/>
      <c r="D41" s="2"/>
      <c r="E41" s="2"/>
      <c r="F41" s="2">
        <v>3.06</v>
      </c>
      <c r="G41" s="2" t="s">
        <v>30</v>
      </c>
      <c r="H41" s="11">
        <v>-1</v>
      </c>
      <c r="I41">
        <v>-1</v>
      </c>
      <c r="J41" s="2"/>
      <c r="K41" s="2"/>
      <c r="L41" s="2" t="s">
        <v>540</v>
      </c>
      <c r="M41" s="2" t="s">
        <v>540</v>
      </c>
      <c r="N41" s="2" t="s">
        <v>540</v>
      </c>
      <c r="O41" s="2"/>
      <c r="P41" s="2" t="s">
        <v>540</v>
      </c>
      <c r="Q41" s="2"/>
      <c r="R41" s="2" t="s">
        <v>540</v>
      </c>
      <c r="S41" s="2"/>
      <c r="T41" s="2"/>
      <c r="U41" s="2">
        <v>0</v>
      </c>
      <c r="V41" s="2"/>
      <c r="W41" s="2"/>
      <c r="X41" s="2"/>
      <c r="Y41" s="2"/>
      <c r="Z41" s="2"/>
      <c r="AA41" s="2">
        <v>1</v>
      </c>
      <c r="AB41" s="2"/>
      <c r="AC41" s="2"/>
      <c r="AD41" s="2"/>
      <c r="AE41">
        <v>1</v>
      </c>
    </row>
    <row r="42" spans="1:31" x14ac:dyDescent="0.3">
      <c r="A42" s="2" t="s">
        <v>36</v>
      </c>
      <c r="B42" s="15" t="s">
        <v>811</v>
      </c>
      <c r="C42" s="15"/>
      <c r="D42" s="2"/>
      <c r="E42" s="2"/>
      <c r="F42" s="2">
        <v>3.31</v>
      </c>
      <c r="G42" s="2" t="s">
        <v>30</v>
      </c>
      <c r="H42" s="11" t="s">
        <v>641</v>
      </c>
      <c r="I42" t="s">
        <v>722</v>
      </c>
      <c r="J42" s="2"/>
      <c r="K42" s="2"/>
      <c r="L42" s="2">
        <v>3.9</v>
      </c>
      <c r="M42" s="2">
        <v>3.9</v>
      </c>
      <c r="N42" s="2">
        <v>29.65</v>
      </c>
      <c r="O42" s="2" t="s">
        <v>512</v>
      </c>
      <c r="P42" s="2" t="s">
        <v>540</v>
      </c>
      <c r="Q42" s="2"/>
      <c r="R42" s="2" t="s">
        <v>540</v>
      </c>
      <c r="S42" s="2"/>
      <c r="T42" s="2"/>
      <c r="U42" s="2">
        <v>0</v>
      </c>
      <c r="V42" s="2"/>
      <c r="W42" s="2"/>
      <c r="X42" s="2"/>
      <c r="Y42" s="2"/>
      <c r="Z42" s="2"/>
      <c r="AA42" s="2">
        <v>1</v>
      </c>
      <c r="AB42" s="2"/>
      <c r="AC42" s="2"/>
      <c r="AD42" s="2"/>
      <c r="AE42">
        <v>1</v>
      </c>
    </row>
    <row r="43" spans="1:31" x14ac:dyDescent="0.3">
      <c r="A43" s="2" t="s">
        <v>37</v>
      </c>
      <c r="B43" s="15" t="s">
        <v>812</v>
      </c>
      <c r="C43" s="15"/>
      <c r="D43" s="2"/>
      <c r="E43" s="2"/>
      <c r="F43" s="2">
        <v>2.98</v>
      </c>
      <c r="G43" s="2" t="s">
        <v>30</v>
      </c>
      <c r="H43" s="11" t="s">
        <v>642</v>
      </c>
      <c r="I43" t="s">
        <v>723</v>
      </c>
      <c r="J43" s="2"/>
      <c r="K43" s="2"/>
      <c r="L43" s="2" t="s">
        <v>540</v>
      </c>
      <c r="M43" s="2" t="s">
        <v>540</v>
      </c>
      <c r="N43" s="2" t="s">
        <v>540</v>
      </c>
      <c r="O43" s="2" t="s">
        <v>512</v>
      </c>
      <c r="P43" s="2" t="s">
        <v>540</v>
      </c>
      <c r="Q43" s="2"/>
      <c r="R43" s="2" t="s">
        <v>540</v>
      </c>
      <c r="S43" s="2"/>
      <c r="T43" s="2"/>
      <c r="U43" s="2">
        <v>42</v>
      </c>
      <c r="V43" s="2"/>
      <c r="W43" s="2"/>
      <c r="X43" s="2"/>
      <c r="Y43" s="2"/>
      <c r="Z43" s="2"/>
      <c r="AA43" s="2">
        <v>1</v>
      </c>
      <c r="AB43" s="2"/>
      <c r="AC43" s="2"/>
      <c r="AD43" s="2"/>
      <c r="AE43">
        <v>1</v>
      </c>
    </row>
    <row r="44" spans="1:31" x14ac:dyDescent="0.3">
      <c r="A44" s="2" t="s">
        <v>39</v>
      </c>
      <c r="B44" s="15" t="s">
        <v>813</v>
      </c>
      <c r="C44" s="15"/>
      <c r="D44" s="2"/>
      <c r="E44" s="2"/>
      <c r="F44" s="2">
        <v>4.04</v>
      </c>
      <c r="G44" s="2" t="s">
        <v>38</v>
      </c>
      <c r="H44" s="11" t="s">
        <v>643</v>
      </c>
      <c r="I44" t="s">
        <v>724</v>
      </c>
      <c r="J44" s="2"/>
      <c r="K44" s="2"/>
      <c r="L44" s="2"/>
      <c r="M44" s="2"/>
      <c r="N44" s="2"/>
      <c r="O44" s="2"/>
      <c r="P44" s="2"/>
      <c r="Q44" s="2"/>
      <c r="R44" s="2" t="s">
        <v>540</v>
      </c>
      <c r="S44" s="2"/>
      <c r="T44" s="2">
        <v>1</v>
      </c>
      <c r="U44" s="2" t="s">
        <v>540</v>
      </c>
      <c r="V44" s="2"/>
      <c r="W44" s="2"/>
      <c r="X44" s="2"/>
      <c r="Y44" s="2"/>
      <c r="Z44" s="2"/>
      <c r="AA44" s="2">
        <v>1</v>
      </c>
      <c r="AB44" s="2"/>
      <c r="AC44" s="2"/>
      <c r="AD44" s="2"/>
      <c r="AE44">
        <v>1</v>
      </c>
    </row>
    <row r="45" spans="1:31" x14ac:dyDescent="0.3">
      <c r="A45" s="2" t="s">
        <v>40</v>
      </c>
      <c r="B45" s="15" t="s">
        <v>814</v>
      </c>
      <c r="C45" s="15"/>
      <c r="D45" s="2"/>
      <c r="E45" s="2"/>
      <c r="F45" s="2">
        <v>3.91</v>
      </c>
      <c r="G45" s="2" t="s">
        <v>38</v>
      </c>
      <c r="H45" s="11" t="s">
        <v>644</v>
      </c>
      <c r="I45" t="s">
        <v>725</v>
      </c>
      <c r="J45" s="2"/>
      <c r="K45" s="2"/>
      <c r="L45" s="2"/>
      <c r="M45" s="2"/>
      <c r="N45" s="2"/>
      <c r="O45" s="2"/>
      <c r="P45" s="2">
        <v>1</v>
      </c>
      <c r="Q45" s="2"/>
      <c r="R45" s="2" t="s">
        <v>540</v>
      </c>
      <c r="S45" s="2"/>
      <c r="T45" s="2">
        <v>1</v>
      </c>
      <c r="U45" s="2" t="s">
        <v>540</v>
      </c>
      <c r="V45" s="2"/>
      <c r="W45" s="2"/>
      <c r="X45" s="2"/>
      <c r="Y45" s="2"/>
      <c r="Z45" s="2">
        <v>1</v>
      </c>
      <c r="AA45" s="2">
        <v>1</v>
      </c>
      <c r="AB45" s="2"/>
      <c r="AC45" s="2"/>
      <c r="AD45" s="2"/>
      <c r="AE45">
        <v>1</v>
      </c>
    </row>
    <row r="46" spans="1:31" x14ac:dyDescent="0.3">
      <c r="A46" s="2" t="s">
        <v>41</v>
      </c>
      <c r="B46" s="15" t="s">
        <v>815</v>
      </c>
      <c r="C46" s="15"/>
      <c r="D46" s="2"/>
      <c r="E46" s="2"/>
      <c r="F46" s="2">
        <v>3.79</v>
      </c>
      <c r="G46" s="2" t="s">
        <v>38</v>
      </c>
      <c r="H46" s="11">
        <v>-1</v>
      </c>
      <c r="I46">
        <v>-1</v>
      </c>
      <c r="J46" s="2"/>
      <c r="K46" s="2"/>
      <c r="L46" s="2"/>
      <c r="M46" s="2"/>
      <c r="N46" s="2"/>
      <c r="O46" s="2"/>
      <c r="P46" s="2"/>
      <c r="Q46" s="2"/>
      <c r="R46" s="2" t="s">
        <v>540</v>
      </c>
      <c r="S46" s="2"/>
      <c r="T46" s="2">
        <v>1</v>
      </c>
      <c r="U46" s="2" t="s">
        <v>540</v>
      </c>
      <c r="V46" s="2"/>
      <c r="W46" s="2"/>
      <c r="X46" s="2"/>
      <c r="Y46" s="2"/>
      <c r="Z46" s="2"/>
      <c r="AA46" s="2"/>
      <c r="AB46" s="2"/>
      <c r="AC46" s="2"/>
      <c r="AD46" s="2"/>
    </row>
    <row r="47" spans="1:31" x14ac:dyDescent="0.3">
      <c r="A47" s="2" t="s">
        <v>42</v>
      </c>
      <c r="B47" s="15" t="s">
        <v>816</v>
      </c>
      <c r="C47" s="15"/>
      <c r="D47" s="2"/>
      <c r="E47" s="2"/>
      <c r="F47" s="2">
        <v>3.85</v>
      </c>
      <c r="G47" s="2" t="s">
        <v>38</v>
      </c>
      <c r="H47" s="11" t="s">
        <v>645</v>
      </c>
      <c r="I47" t="s">
        <v>726</v>
      </c>
      <c r="J47" s="2"/>
      <c r="K47" s="2"/>
      <c r="L47" s="2"/>
      <c r="M47" s="2"/>
      <c r="N47" s="2"/>
      <c r="O47" s="2"/>
      <c r="P47" s="2">
        <v>1</v>
      </c>
      <c r="Q47" s="2"/>
      <c r="R47" s="2" t="s">
        <v>540</v>
      </c>
      <c r="S47" s="2"/>
      <c r="T47" s="2">
        <v>1</v>
      </c>
      <c r="U47" s="2" t="s">
        <v>540</v>
      </c>
      <c r="V47" s="2"/>
      <c r="W47" s="2"/>
      <c r="X47" s="2"/>
      <c r="Y47" s="2"/>
      <c r="Z47" s="2"/>
      <c r="AA47" s="2"/>
      <c r="AB47" s="2"/>
      <c r="AC47" s="2"/>
      <c r="AD47" s="2"/>
    </row>
    <row r="48" spans="1:31" x14ac:dyDescent="0.3">
      <c r="A48" s="2" t="s">
        <v>43</v>
      </c>
      <c r="B48" s="15" t="s">
        <v>817</v>
      </c>
      <c r="C48" s="15"/>
      <c r="D48" s="2"/>
      <c r="E48" s="2"/>
      <c r="F48" s="2">
        <v>3.95</v>
      </c>
      <c r="G48" s="2" t="s">
        <v>38</v>
      </c>
      <c r="H48" s="11" t="s">
        <v>646</v>
      </c>
      <c r="I48" t="s">
        <v>727</v>
      </c>
      <c r="J48" s="2"/>
      <c r="K48" s="2"/>
      <c r="L48" s="2"/>
      <c r="M48" s="2"/>
      <c r="N48" s="2"/>
      <c r="O48" s="2"/>
      <c r="P48" s="2"/>
      <c r="Q48" s="2"/>
      <c r="R48" s="2" t="s">
        <v>540</v>
      </c>
      <c r="S48" s="2"/>
      <c r="T48" s="2">
        <v>1</v>
      </c>
      <c r="U48" s="2" t="s">
        <v>540</v>
      </c>
      <c r="V48" s="2"/>
      <c r="W48" s="2"/>
      <c r="X48" s="2"/>
      <c r="Y48" s="2"/>
      <c r="Z48" s="2"/>
      <c r="AA48" s="2">
        <v>1</v>
      </c>
      <c r="AB48" s="2"/>
      <c r="AC48" s="2"/>
      <c r="AD48" s="2"/>
      <c r="AE48">
        <v>1</v>
      </c>
    </row>
    <row r="49" spans="1:31" x14ac:dyDescent="0.3">
      <c r="A49" s="2" t="s">
        <v>41</v>
      </c>
      <c r="B49" s="15" t="s">
        <v>815</v>
      </c>
      <c r="C49" s="15"/>
      <c r="D49" s="2"/>
      <c r="E49" s="2"/>
      <c r="F49" s="2">
        <v>3.79</v>
      </c>
      <c r="G49" s="2" t="s">
        <v>38</v>
      </c>
      <c r="H49" s="11">
        <v>-1</v>
      </c>
      <c r="I49">
        <v>-1</v>
      </c>
      <c r="J49" s="2"/>
      <c r="K49" s="2"/>
      <c r="L49" s="2"/>
      <c r="M49" s="2"/>
      <c r="N49" s="2"/>
      <c r="O49" s="2"/>
      <c r="P49" s="2"/>
      <c r="Q49" s="2"/>
      <c r="R49" s="2" t="s">
        <v>540</v>
      </c>
      <c r="S49" s="2"/>
      <c r="T49" s="2">
        <v>1</v>
      </c>
      <c r="U49" s="2" t="s">
        <v>540</v>
      </c>
      <c r="V49" s="2"/>
      <c r="W49" s="2"/>
      <c r="X49" s="2"/>
      <c r="Y49" s="2"/>
      <c r="Z49" s="2"/>
      <c r="AA49" s="2">
        <v>1</v>
      </c>
      <c r="AB49" s="2"/>
      <c r="AC49" s="2"/>
      <c r="AD49" s="2"/>
      <c r="AE49">
        <v>1</v>
      </c>
    </row>
    <row r="50" spans="1:31" x14ac:dyDescent="0.3">
      <c r="A50" s="2" t="s">
        <v>44</v>
      </c>
      <c r="B50" s="15" t="s">
        <v>818</v>
      </c>
      <c r="C50" s="15"/>
      <c r="D50" s="2"/>
      <c r="E50" s="2"/>
      <c r="F50" s="2">
        <v>3.82</v>
      </c>
      <c r="G50" s="2" t="s">
        <v>38</v>
      </c>
      <c r="H50" s="11">
        <v>-1</v>
      </c>
      <c r="I50">
        <v>-1</v>
      </c>
      <c r="J50" s="2"/>
      <c r="K50" s="2"/>
      <c r="L50" s="2"/>
      <c r="M50" s="2"/>
      <c r="N50" s="2"/>
      <c r="O50" s="2"/>
      <c r="P50" s="2"/>
      <c r="Q50" s="2"/>
      <c r="R50" s="2" t="s">
        <v>540</v>
      </c>
      <c r="S50" s="2"/>
      <c r="T50" s="2">
        <v>1</v>
      </c>
      <c r="U50" s="2" t="s">
        <v>540</v>
      </c>
      <c r="V50" s="2"/>
      <c r="W50" s="2"/>
      <c r="X50" s="2"/>
      <c r="Y50" s="2"/>
      <c r="Z50" s="2"/>
      <c r="AA50" s="2">
        <v>1</v>
      </c>
      <c r="AB50" s="2"/>
      <c r="AC50" s="2"/>
      <c r="AD50" s="2"/>
      <c r="AE50">
        <v>1</v>
      </c>
    </row>
    <row r="51" spans="1:31" x14ac:dyDescent="0.3">
      <c r="A51" s="2" t="s">
        <v>42</v>
      </c>
      <c r="B51" s="15" t="s">
        <v>816</v>
      </c>
      <c r="C51" s="15"/>
      <c r="D51" s="2"/>
      <c r="E51" s="2"/>
      <c r="F51" s="2">
        <v>3.85</v>
      </c>
      <c r="G51" s="2" t="s">
        <v>38</v>
      </c>
      <c r="H51" s="11" t="s">
        <v>645</v>
      </c>
      <c r="I51" t="s">
        <v>726</v>
      </c>
      <c r="J51" s="2"/>
      <c r="K51" s="2"/>
      <c r="L51" s="2"/>
      <c r="M51" s="2"/>
      <c r="N51" s="2"/>
      <c r="O51" s="2"/>
      <c r="P51" s="2"/>
      <c r="Q51" s="2"/>
      <c r="R51" s="2" t="s">
        <v>540</v>
      </c>
      <c r="S51" s="2"/>
      <c r="T51" s="2">
        <v>1</v>
      </c>
      <c r="U51" s="2" t="s">
        <v>540</v>
      </c>
      <c r="V51" s="2"/>
      <c r="W51" s="2"/>
      <c r="X51" s="2"/>
      <c r="Y51" s="2"/>
      <c r="Z51" s="2"/>
      <c r="AA51" s="2">
        <v>1</v>
      </c>
      <c r="AB51" s="2"/>
      <c r="AC51" s="2"/>
      <c r="AD51" s="2"/>
      <c r="AE51">
        <v>1</v>
      </c>
    </row>
    <row r="52" spans="1:31" x14ac:dyDescent="0.3">
      <c r="A52" s="2" t="s">
        <v>45</v>
      </c>
      <c r="B52" s="15" t="s">
        <v>819</v>
      </c>
      <c r="C52" s="15"/>
      <c r="D52" s="2"/>
      <c r="E52" s="2"/>
      <c r="F52" s="2">
        <v>4.07</v>
      </c>
      <c r="G52" s="2" t="s">
        <v>38</v>
      </c>
      <c r="H52" s="11" t="s">
        <v>647</v>
      </c>
      <c r="I52">
        <v>-1</v>
      </c>
      <c r="J52" s="2"/>
      <c r="K52" s="2"/>
      <c r="L52" s="2"/>
      <c r="M52" s="2"/>
      <c r="N52" s="2"/>
      <c r="O52" s="2"/>
      <c r="P52" s="2"/>
      <c r="Q52" s="2"/>
      <c r="R52" s="2" t="s">
        <v>540</v>
      </c>
      <c r="S52" s="2"/>
      <c r="T52" s="2">
        <v>1</v>
      </c>
      <c r="U52" s="2" t="s">
        <v>540</v>
      </c>
      <c r="V52" s="2"/>
      <c r="W52" s="2"/>
      <c r="X52" s="2"/>
      <c r="Y52" s="2"/>
      <c r="Z52" s="2"/>
      <c r="AA52" s="2">
        <v>1</v>
      </c>
      <c r="AB52" s="2"/>
      <c r="AC52" s="2"/>
      <c r="AD52" s="2"/>
      <c r="AE52">
        <v>1</v>
      </c>
    </row>
    <row r="53" spans="1:31" x14ac:dyDescent="0.3">
      <c r="A53" s="2" t="s">
        <v>39</v>
      </c>
      <c r="B53" s="15" t="s">
        <v>813</v>
      </c>
      <c r="C53" s="15"/>
      <c r="D53" s="2"/>
      <c r="E53" s="2"/>
      <c r="F53" s="2">
        <v>4.04</v>
      </c>
      <c r="G53" s="2" t="s">
        <v>38</v>
      </c>
      <c r="H53" s="11" t="s">
        <v>643</v>
      </c>
      <c r="I53" t="s">
        <v>724</v>
      </c>
      <c r="J53" s="2"/>
      <c r="K53" s="2"/>
      <c r="L53" s="2"/>
      <c r="M53" s="2"/>
      <c r="N53" s="2"/>
      <c r="O53" s="2"/>
      <c r="P53" s="2"/>
      <c r="Q53" s="2"/>
      <c r="R53" s="2" t="s">
        <v>540</v>
      </c>
      <c r="S53" s="2"/>
      <c r="T53" s="2">
        <v>1</v>
      </c>
      <c r="U53" s="2" t="s">
        <v>540</v>
      </c>
      <c r="V53" s="2"/>
      <c r="W53" s="2"/>
      <c r="X53" s="2"/>
      <c r="Y53" s="2"/>
      <c r="Z53" s="2"/>
      <c r="AA53" s="2"/>
      <c r="AB53" s="2"/>
      <c r="AC53" s="2"/>
      <c r="AD53" s="2"/>
    </row>
    <row r="54" spans="1:31" x14ac:dyDescent="0.3">
      <c r="A54" s="2" t="s">
        <v>40</v>
      </c>
      <c r="B54" s="15" t="s">
        <v>814</v>
      </c>
      <c r="C54" s="15"/>
      <c r="D54" s="2"/>
      <c r="E54" s="2"/>
      <c r="F54" s="2">
        <v>3.87</v>
      </c>
      <c r="G54" s="2" t="s">
        <v>38</v>
      </c>
      <c r="H54" s="11" t="s">
        <v>644</v>
      </c>
      <c r="I54" t="s">
        <v>725</v>
      </c>
      <c r="J54" s="2"/>
      <c r="K54" s="2"/>
      <c r="L54" s="2"/>
      <c r="M54" s="2"/>
      <c r="N54" s="2"/>
      <c r="O54" s="2"/>
      <c r="P54" s="2"/>
      <c r="Q54" s="2"/>
      <c r="R54" s="2" t="s">
        <v>540</v>
      </c>
      <c r="S54" s="2"/>
      <c r="T54" s="2">
        <v>1</v>
      </c>
      <c r="U54" s="2" t="s">
        <v>540</v>
      </c>
      <c r="V54" s="2"/>
      <c r="W54" s="2"/>
      <c r="X54" s="2"/>
      <c r="Y54" s="2"/>
      <c r="Z54" s="2"/>
      <c r="AA54" s="2"/>
      <c r="AB54" s="2"/>
      <c r="AC54" s="2"/>
      <c r="AD54" s="2"/>
    </row>
    <row r="55" spans="1:31" x14ac:dyDescent="0.3">
      <c r="A55" s="2" t="s">
        <v>46</v>
      </c>
      <c r="B55" s="15" t="s">
        <v>820</v>
      </c>
      <c r="C55" s="15"/>
      <c r="D55" s="2"/>
      <c r="E55" s="2"/>
      <c r="F55" s="2">
        <v>3.4</v>
      </c>
      <c r="G55" s="2" t="s">
        <v>38</v>
      </c>
      <c r="H55" s="11" t="s">
        <v>648</v>
      </c>
      <c r="I55">
        <v>-1</v>
      </c>
      <c r="J55" s="2"/>
      <c r="K55" s="2"/>
      <c r="L55" s="2"/>
      <c r="M55" s="2"/>
      <c r="N55" s="2"/>
      <c r="O55" s="2"/>
      <c r="P55" s="2"/>
      <c r="Q55" s="2"/>
      <c r="R55" s="2" t="s">
        <v>540</v>
      </c>
      <c r="S55" s="2"/>
      <c r="T55" s="2">
        <v>1</v>
      </c>
      <c r="U55" s="2" t="s">
        <v>540</v>
      </c>
      <c r="V55" s="2"/>
      <c r="W55" s="2"/>
      <c r="X55" s="2"/>
      <c r="Y55" s="2"/>
      <c r="Z55" s="2"/>
      <c r="AA55" s="2"/>
      <c r="AB55" s="2"/>
      <c r="AC55" s="2"/>
      <c r="AD55" s="2"/>
    </row>
    <row r="56" spans="1:31" x14ac:dyDescent="0.3">
      <c r="A56" s="2" t="s">
        <v>36</v>
      </c>
      <c r="B56" s="15" t="s">
        <v>811</v>
      </c>
      <c r="C56" s="15"/>
      <c r="D56" s="2"/>
      <c r="E56" s="2"/>
      <c r="F56" s="2">
        <v>3.2</v>
      </c>
      <c r="G56" s="2" t="s">
        <v>38</v>
      </c>
      <c r="H56" s="11" t="s">
        <v>641</v>
      </c>
      <c r="I56" t="s">
        <v>722</v>
      </c>
      <c r="J56" s="2"/>
      <c r="K56" s="2"/>
      <c r="L56" s="2"/>
      <c r="M56" s="2"/>
      <c r="N56" s="2"/>
      <c r="O56" s="2"/>
      <c r="P56" s="2"/>
      <c r="Q56" s="2"/>
      <c r="R56" s="2" t="s">
        <v>540</v>
      </c>
      <c r="S56" s="2"/>
      <c r="T56" s="2">
        <v>1</v>
      </c>
      <c r="U56" s="2" t="s">
        <v>540</v>
      </c>
      <c r="V56" s="2"/>
      <c r="W56" s="2"/>
      <c r="X56" s="2"/>
      <c r="Y56" s="2"/>
      <c r="Z56" s="2"/>
      <c r="AA56" s="2"/>
      <c r="AB56" s="2"/>
      <c r="AC56" s="2"/>
      <c r="AD56" s="2"/>
    </row>
    <row r="57" spans="1:31" x14ac:dyDescent="0.3">
      <c r="A57" s="2" t="s">
        <v>47</v>
      </c>
      <c r="B57" s="15" t="s">
        <v>821</v>
      </c>
      <c r="C57" s="15"/>
      <c r="D57" s="2"/>
      <c r="E57" s="2"/>
      <c r="F57" s="2">
        <v>3.3</v>
      </c>
      <c r="G57" s="2" t="s">
        <v>38</v>
      </c>
      <c r="H57" s="11" t="s">
        <v>649</v>
      </c>
      <c r="I57">
        <v>-1</v>
      </c>
      <c r="J57" s="2"/>
      <c r="K57" s="2"/>
      <c r="L57" s="2"/>
      <c r="M57" s="2"/>
      <c r="N57" s="2"/>
      <c r="O57" s="2"/>
      <c r="P57" s="2"/>
      <c r="Q57" s="2"/>
      <c r="R57" s="2" t="s">
        <v>540</v>
      </c>
      <c r="S57" s="2"/>
      <c r="T57" s="2">
        <v>1</v>
      </c>
      <c r="U57" s="2" t="s">
        <v>540</v>
      </c>
      <c r="V57" s="2"/>
      <c r="W57" s="2"/>
      <c r="X57" s="2"/>
      <c r="Y57" s="2"/>
      <c r="Z57" s="2"/>
      <c r="AA57" s="2"/>
      <c r="AB57" s="2"/>
      <c r="AC57" s="2"/>
      <c r="AD57" s="2"/>
    </row>
    <row r="58" spans="1:31" x14ac:dyDescent="0.3">
      <c r="A58" s="2" t="s">
        <v>48</v>
      </c>
      <c r="B58" s="15" t="s">
        <v>822</v>
      </c>
      <c r="C58" s="15"/>
      <c r="D58" s="2"/>
      <c r="E58" s="2"/>
      <c r="F58" s="2">
        <v>3.8</v>
      </c>
      <c r="G58" s="2" t="s">
        <v>38</v>
      </c>
      <c r="H58" s="11" t="s">
        <v>650</v>
      </c>
      <c r="I58" t="s">
        <v>728</v>
      </c>
      <c r="J58" s="2"/>
      <c r="K58" s="2"/>
      <c r="L58" s="2"/>
      <c r="M58" s="2"/>
      <c r="N58" s="2"/>
      <c r="O58" s="2"/>
      <c r="P58" s="2"/>
      <c r="Q58" s="2"/>
      <c r="R58" s="2" t="s">
        <v>540</v>
      </c>
      <c r="S58" s="2"/>
      <c r="T58" s="2">
        <v>1</v>
      </c>
      <c r="U58" s="2" t="s">
        <v>540</v>
      </c>
      <c r="V58" s="2"/>
      <c r="W58" s="2"/>
      <c r="X58" s="2"/>
      <c r="Y58" s="2"/>
      <c r="Z58" s="2"/>
      <c r="AA58" s="2"/>
      <c r="AB58" s="2"/>
      <c r="AC58" s="2"/>
      <c r="AD58" s="2"/>
    </row>
    <row r="59" spans="1:31" x14ac:dyDescent="0.3">
      <c r="A59" s="2" t="s">
        <v>49</v>
      </c>
      <c r="B59" s="15" t="s">
        <v>823</v>
      </c>
      <c r="C59" s="15"/>
      <c r="D59" s="2"/>
      <c r="E59" s="2"/>
      <c r="F59" s="2">
        <v>3.8</v>
      </c>
      <c r="G59" s="2" t="s">
        <v>38</v>
      </c>
      <c r="H59" s="11">
        <v>-1</v>
      </c>
      <c r="I59">
        <v>-1</v>
      </c>
      <c r="J59" s="2"/>
      <c r="K59" s="2"/>
      <c r="L59" s="2"/>
      <c r="M59" s="2"/>
      <c r="N59" s="2"/>
      <c r="O59" s="2"/>
      <c r="P59" s="2"/>
      <c r="Q59" s="2"/>
      <c r="R59" s="2" t="s">
        <v>540</v>
      </c>
      <c r="S59" s="2"/>
      <c r="T59" s="2">
        <v>1</v>
      </c>
      <c r="U59" s="2" t="s">
        <v>540</v>
      </c>
      <c r="V59" s="2"/>
      <c r="W59" s="2"/>
      <c r="X59" s="2"/>
      <c r="Y59" s="2"/>
      <c r="Z59" s="2"/>
      <c r="AA59" s="2"/>
      <c r="AB59" s="2"/>
      <c r="AC59" s="2"/>
      <c r="AD59" s="2"/>
    </row>
    <row r="60" spans="1:31" x14ac:dyDescent="0.3">
      <c r="A60" s="2" t="s">
        <v>42</v>
      </c>
      <c r="B60" s="15" t="s">
        <v>816</v>
      </c>
      <c r="C60" s="15"/>
      <c r="D60" s="2"/>
      <c r="E60" s="2"/>
      <c r="F60" s="2">
        <v>3.85</v>
      </c>
      <c r="G60" s="2" t="s">
        <v>38</v>
      </c>
      <c r="H60" s="11" t="s">
        <v>645</v>
      </c>
      <c r="I60" t="s">
        <v>726</v>
      </c>
      <c r="J60" s="2"/>
      <c r="K60" s="2"/>
      <c r="L60" s="2"/>
      <c r="M60" s="2"/>
      <c r="N60" s="2"/>
      <c r="O60" s="2"/>
      <c r="P60" s="2"/>
      <c r="Q60" s="2"/>
      <c r="R60" s="2" t="s">
        <v>540</v>
      </c>
      <c r="S60" s="2"/>
      <c r="T60" s="2">
        <v>1</v>
      </c>
      <c r="U60" s="2" t="s">
        <v>540</v>
      </c>
      <c r="V60" s="2"/>
      <c r="W60" s="2"/>
      <c r="X60" s="2"/>
      <c r="Y60" s="2"/>
      <c r="Z60" s="2"/>
      <c r="AA60" s="2"/>
      <c r="AB60" s="2"/>
      <c r="AC60" s="2"/>
      <c r="AD60" s="2"/>
    </row>
    <row r="61" spans="1:31" x14ac:dyDescent="0.3">
      <c r="A61" s="2" t="s">
        <v>50</v>
      </c>
      <c r="B61" s="15" t="s">
        <v>824</v>
      </c>
      <c r="C61" s="15"/>
      <c r="D61" s="2"/>
      <c r="E61" s="2"/>
      <c r="F61" s="2">
        <v>4.3</v>
      </c>
      <c r="G61" s="2" t="s">
        <v>38</v>
      </c>
      <c r="H61" s="11" t="s">
        <v>651</v>
      </c>
      <c r="I61" t="s">
        <v>729</v>
      </c>
      <c r="J61" s="2"/>
      <c r="K61" s="2"/>
      <c r="L61" s="2"/>
      <c r="M61" s="2"/>
      <c r="N61" s="2"/>
      <c r="O61" s="2"/>
      <c r="P61" s="2"/>
      <c r="Q61" s="2"/>
      <c r="R61" s="2" t="s">
        <v>540</v>
      </c>
      <c r="S61" s="2"/>
      <c r="T61" s="2">
        <v>1</v>
      </c>
      <c r="U61" s="2" t="s">
        <v>540</v>
      </c>
      <c r="V61" s="2"/>
      <c r="W61" s="2"/>
      <c r="X61" s="2"/>
      <c r="Y61" s="2"/>
      <c r="Z61" s="2"/>
      <c r="AA61" s="2"/>
      <c r="AB61" s="2"/>
      <c r="AC61" s="2"/>
      <c r="AD61" s="2"/>
    </row>
    <row r="62" spans="1:31" x14ac:dyDescent="0.3">
      <c r="A62" s="2" t="s">
        <v>51</v>
      </c>
      <c r="B62" s="15" t="s">
        <v>825</v>
      </c>
      <c r="C62" s="15"/>
      <c r="D62" s="2"/>
      <c r="E62" s="2"/>
      <c r="F62" s="2">
        <v>4</v>
      </c>
      <c r="G62" s="2" t="s">
        <v>38</v>
      </c>
      <c r="H62" s="11" t="s">
        <v>652</v>
      </c>
      <c r="I62" t="s">
        <v>730</v>
      </c>
      <c r="J62" s="2"/>
      <c r="K62" s="2"/>
      <c r="L62" s="2"/>
      <c r="M62" s="2"/>
      <c r="N62" s="2"/>
      <c r="O62" s="2"/>
      <c r="P62" s="2"/>
      <c r="Q62" s="2"/>
      <c r="R62" s="2" t="s">
        <v>540</v>
      </c>
      <c r="S62" s="2"/>
      <c r="T62" s="2">
        <v>1</v>
      </c>
      <c r="U62" s="2" t="s">
        <v>540</v>
      </c>
      <c r="V62" s="2"/>
      <c r="W62" s="2"/>
      <c r="X62" s="2"/>
      <c r="Y62" s="2"/>
      <c r="Z62" s="2"/>
      <c r="AA62" s="2"/>
      <c r="AB62" s="2"/>
      <c r="AC62" s="2"/>
      <c r="AD62" s="2"/>
    </row>
    <row r="63" spans="1:31" x14ac:dyDescent="0.3">
      <c r="A63" s="2" t="s">
        <v>40</v>
      </c>
      <c r="B63" s="15" t="s">
        <v>814</v>
      </c>
      <c r="C63" s="15"/>
      <c r="D63" s="2"/>
      <c r="E63" s="2"/>
      <c r="F63" s="2">
        <v>3.91</v>
      </c>
      <c r="G63" s="2" t="s">
        <v>38</v>
      </c>
      <c r="H63" s="11" t="s">
        <v>644</v>
      </c>
      <c r="I63" t="s">
        <v>725</v>
      </c>
      <c r="J63" s="2"/>
      <c r="K63" s="2"/>
      <c r="L63" s="2"/>
      <c r="M63" s="2"/>
      <c r="N63" s="2"/>
      <c r="O63" s="2"/>
      <c r="P63" s="2"/>
      <c r="Q63" s="2"/>
      <c r="R63" s="2" t="s">
        <v>540</v>
      </c>
      <c r="S63" s="2"/>
      <c r="T63" s="2">
        <v>1</v>
      </c>
      <c r="U63" s="2" t="s">
        <v>540</v>
      </c>
      <c r="V63" s="2"/>
      <c r="W63" s="2"/>
      <c r="X63" s="2"/>
      <c r="Y63" s="2"/>
      <c r="Z63" s="2"/>
      <c r="AA63" s="2"/>
      <c r="AB63" s="2"/>
      <c r="AC63" s="2"/>
      <c r="AD63" s="2"/>
    </row>
    <row r="64" spans="1:31" x14ac:dyDescent="0.3">
      <c r="A64" s="2" t="s">
        <v>53</v>
      </c>
      <c r="B64" s="15" t="s">
        <v>803</v>
      </c>
      <c r="C64" s="15"/>
      <c r="D64" s="2"/>
      <c r="E64" s="2"/>
      <c r="F64" s="2">
        <v>5.5</v>
      </c>
      <c r="G64" s="2" t="s">
        <v>54</v>
      </c>
      <c r="H64" s="11" t="s">
        <v>635</v>
      </c>
      <c r="I64" t="s">
        <v>716</v>
      </c>
      <c r="J64" s="2"/>
      <c r="K64" s="2"/>
      <c r="L64" s="2"/>
      <c r="M64" s="2"/>
      <c r="N64" s="2"/>
      <c r="O64" s="2"/>
      <c r="P64" s="2"/>
      <c r="Q64" s="2">
        <v>1</v>
      </c>
      <c r="R64" s="2" t="s">
        <v>540</v>
      </c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4" x14ac:dyDescent="0.3">
      <c r="A65" s="2" t="s">
        <v>55</v>
      </c>
      <c r="B65" s="15" t="s">
        <v>826</v>
      </c>
      <c r="C65" s="15"/>
      <c r="D65" s="2"/>
      <c r="E65" s="2"/>
      <c r="F65" s="2">
        <v>1.96</v>
      </c>
      <c r="G65" s="2" t="s">
        <v>56</v>
      </c>
      <c r="H65" s="11" t="s">
        <v>653</v>
      </c>
      <c r="I65">
        <v>-1</v>
      </c>
      <c r="J65" s="2"/>
      <c r="K65" s="2"/>
      <c r="L65" s="2"/>
      <c r="M65" s="2"/>
      <c r="N65" s="2"/>
      <c r="O65" s="2" t="s">
        <v>516</v>
      </c>
      <c r="P65" s="2"/>
      <c r="Q65" s="2">
        <v>1</v>
      </c>
      <c r="R65" s="2" t="s">
        <v>540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4" x14ac:dyDescent="0.3">
      <c r="A66" s="2" t="s">
        <v>46</v>
      </c>
      <c r="B66" s="15" t="s">
        <v>820</v>
      </c>
      <c r="C66" s="15"/>
      <c r="D66" s="2"/>
      <c r="E66" s="2"/>
      <c r="F66" s="2">
        <v>3.63</v>
      </c>
      <c r="G66" s="2" t="s">
        <v>58</v>
      </c>
      <c r="H66" s="11" t="s">
        <v>648</v>
      </c>
      <c r="I66">
        <v>-1</v>
      </c>
      <c r="J66" s="2"/>
      <c r="K66" s="2"/>
      <c r="L66" s="2">
        <v>3.8769</v>
      </c>
      <c r="M66" s="2">
        <v>3.8769</v>
      </c>
      <c r="N66" s="2">
        <v>29.824000000000002</v>
      </c>
      <c r="O66" s="2" t="s">
        <v>512</v>
      </c>
      <c r="P66" s="2">
        <v>1</v>
      </c>
      <c r="Q66" s="2"/>
      <c r="R66" s="2" t="s">
        <v>540</v>
      </c>
      <c r="S66" s="2"/>
      <c r="T66" s="2"/>
      <c r="U66" s="2"/>
      <c r="V66" s="2"/>
      <c r="W66" s="2"/>
      <c r="X66" s="2">
        <v>1</v>
      </c>
      <c r="Y66" s="2"/>
      <c r="Z66" s="2">
        <v>1</v>
      </c>
      <c r="AA66" s="2">
        <v>1</v>
      </c>
      <c r="AB66" s="2"/>
      <c r="AC66" s="2"/>
      <c r="AD66" s="2"/>
      <c r="AE66">
        <v>1</v>
      </c>
    </row>
    <row r="67" spans="1:34" x14ac:dyDescent="0.3">
      <c r="A67" s="2" t="s">
        <v>777</v>
      </c>
      <c r="B67" s="19" t="s">
        <v>1100</v>
      </c>
      <c r="C67" s="15"/>
      <c r="D67" s="2"/>
      <c r="E67" s="2"/>
      <c r="F67" s="2">
        <v>2.67</v>
      </c>
      <c r="G67" s="2" t="s">
        <v>58</v>
      </c>
      <c r="H67" s="11">
        <v>-1</v>
      </c>
      <c r="I67">
        <v>-1</v>
      </c>
      <c r="J67" s="2"/>
      <c r="K67" s="2"/>
      <c r="L67" s="2">
        <v>3.8079999999999998</v>
      </c>
      <c r="M67" s="2">
        <v>3.8079999999999998</v>
      </c>
      <c r="N67" s="2">
        <v>28.87</v>
      </c>
      <c r="O67" s="2" t="s">
        <v>512</v>
      </c>
      <c r="P67" s="2">
        <v>1</v>
      </c>
      <c r="Q67" s="2"/>
      <c r="R67" s="2" t="s">
        <v>540</v>
      </c>
      <c r="S67" s="2"/>
      <c r="T67" s="2"/>
      <c r="U67" s="2"/>
      <c r="V67" s="2"/>
      <c r="W67" s="2"/>
      <c r="X67" s="2">
        <v>1</v>
      </c>
      <c r="Y67" s="2"/>
      <c r="Z67" s="2">
        <v>1</v>
      </c>
      <c r="AA67" s="2">
        <v>1</v>
      </c>
      <c r="AB67" s="2"/>
      <c r="AC67" s="2"/>
      <c r="AD67" s="2"/>
      <c r="AE67">
        <v>1</v>
      </c>
    </row>
    <row r="68" spans="1:34" x14ac:dyDescent="0.3">
      <c r="A68" s="2" t="s">
        <v>46</v>
      </c>
      <c r="B68" s="19" t="s">
        <v>820</v>
      </c>
      <c r="C68" s="15"/>
      <c r="D68" s="2" t="s">
        <v>776</v>
      </c>
      <c r="E68" s="2"/>
      <c r="F68" s="2">
        <v>3.59</v>
      </c>
      <c r="G68" s="2" t="s">
        <v>58</v>
      </c>
      <c r="H68" s="11" t="s">
        <v>648</v>
      </c>
      <c r="I68">
        <v>-1</v>
      </c>
      <c r="J68" s="2"/>
      <c r="K68" s="2"/>
      <c r="L68" s="2">
        <f xml:space="preserve"> 3.857</f>
        <v>3.8570000000000002</v>
      </c>
      <c r="M68" s="2">
        <f xml:space="preserve"> 3.857</f>
        <v>3.8570000000000002</v>
      </c>
      <c r="N68" s="2">
        <v>14.692</v>
      </c>
      <c r="O68" s="2" t="s">
        <v>511</v>
      </c>
      <c r="P68" s="2">
        <v>1</v>
      </c>
      <c r="Q68" s="2"/>
      <c r="R68" s="2" t="s">
        <v>540</v>
      </c>
      <c r="S68" s="2"/>
      <c r="T68" s="2"/>
      <c r="U68" s="2"/>
      <c r="V68" s="2"/>
      <c r="W68" s="2"/>
      <c r="X68" s="2">
        <v>1</v>
      </c>
      <c r="Y68" s="2"/>
      <c r="Z68" s="2">
        <v>1</v>
      </c>
      <c r="AA68" s="2">
        <v>1</v>
      </c>
      <c r="AB68" s="2"/>
      <c r="AC68" s="2"/>
      <c r="AD68" s="2">
        <v>1</v>
      </c>
      <c r="AE68">
        <v>1</v>
      </c>
      <c r="AH68">
        <v>1</v>
      </c>
    </row>
    <row r="69" spans="1:34" s="1" customFormat="1" x14ac:dyDescent="0.3">
      <c r="A69" s="2" t="s">
        <v>124</v>
      </c>
      <c r="B69" s="15" t="s">
        <v>827</v>
      </c>
      <c r="C69" s="15"/>
      <c r="D69" s="2"/>
      <c r="E69" s="2"/>
      <c r="F69" s="2">
        <v>3.55</v>
      </c>
      <c r="G69" s="2" t="s">
        <v>520</v>
      </c>
      <c r="H69" s="11" t="s">
        <v>654</v>
      </c>
      <c r="I69" t="s">
        <v>731</v>
      </c>
      <c r="J69" s="2"/>
      <c r="K69" s="2"/>
      <c r="L69" s="2">
        <f>5.45</f>
        <v>5.45</v>
      </c>
      <c r="M69" s="2">
        <v>5.4059999999999997</v>
      </c>
      <c r="N69" s="2">
        <v>32.832000000000001</v>
      </c>
      <c r="O69" s="2"/>
      <c r="P69" s="2">
        <v>1</v>
      </c>
      <c r="Q69" s="2"/>
      <c r="R69" s="2" t="s">
        <v>540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4" x14ac:dyDescent="0.3">
      <c r="A70" s="2" t="s">
        <v>59</v>
      </c>
      <c r="B70" s="15" t="s">
        <v>828</v>
      </c>
      <c r="C70" s="15"/>
      <c r="D70" s="2"/>
      <c r="E70" s="2"/>
      <c r="F70" s="2">
        <v>2.34</v>
      </c>
      <c r="G70" s="2" t="s">
        <v>520</v>
      </c>
      <c r="H70" s="11">
        <v>-1</v>
      </c>
      <c r="I70">
        <v>-1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4" x14ac:dyDescent="0.3">
      <c r="A71" s="2" t="s">
        <v>59</v>
      </c>
      <c r="B71" s="19" t="s">
        <v>828</v>
      </c>
      <c r="C71" s="15"/>
      <c r="D71" s="2" t="s">
        <v>778</v>
      </c>
      <c r="E71" s="2"/>
      <c r="F71" s="2">
        <v>1.64</v>
      </c>
      <c r="G71" s="2" t="s">
        <v>520</v>
      </c>
      <c r="H71" s="11">
        <v>-1</v>
      </c>
      <c r="I71">
        <v>-1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4" x14ac:dyDescent="0.3">
      <c r="A72" s="2" t="s">
        <v>208</v>
      </c>
      <c r="B72" s="15" t="s">
        <v>829</v>
      </c>
      <c r="C72" s="15"/>
      <c r="D72" s="2"/>
      <c r="E72" s="2"/>
      <c r="F72" s="2">
        <v>4.5999999999999996</v>
      </c>
      <c r="G72" s="2" t="s">
        <v>62</v>
      </c>
      <c r="H72" s="11" t="s">
        <v>655</v>
      </c>
      <c r="I72" t="s">
        <v>732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>
        <v>0.9</v>
      </c>
      <c r="U72" s="2">
        <v>1</v>
      </c>
      <c r="V72" s="2"/>
      <c r="W72" s="2"/>
      <c r="X72" s="2"/>
      <c r="Y72" s="2"/>
      <c r="Z72" s="2"/>
      <c r="AA72" s="2">
        <v>1</v>
      </c>
      <c r="AB72" s="2">
        <v>1</v>
      </c>
      <c r="AC72" s="2"/>
      <c r="AD72" s="2"/>
      <c r="AE72">
        <v>1</v>
      </c>
      <c r="AF72">
        <v>1</v>
      </c>
    </row>
    <row r="73" spans="1:34" x14ac:dyDescent="0.3">
      <c r="A73" s="2" t="s">
        <v>51</v>
      </c>
      <c r="B73" s="15" t="s">
        <v>825</v>
      </c>
      <c r="C73" s="15"/>
      <c r="D73" s="2"/>
      <c r="E73" s="2"/>
      <c r="F73" s="2">
        <v>3.9</v>
      </c>
      <c r="G73" s="2" t="s">
        <v>62</v>
      </c>
      <c r="H73" s="11" t="s">
        <v>652</v>
      </c>
      <c r="I73" t="s">
        <v>730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>
        <v>0.7</v>
      </c>
      <c r="U73" s="2">
        <v>1</v>
      </c>
      <c r="V73" s="2"/>
      <c r="W73" s="2"/>
      <c r="X73" s="2"/>
      <c r="Y73" s="2"/>
      <c r="Z73" s="2"/>
      <c r="AA73" s="2">
        <v>1</v>
      </c>
      <c r="AB73" s="2">
        <v>1</v>
      </c>
      <c r="AC73" s="2"/>
      <c r="AD73" s="2"/>
      <c r="AE73">
        <v>1</v>
      </c>
      <c r="AF73">
        <v>1</v>
      </c>
    </row>
    <row r="74" spans="1:34" x14ac:dyDescent="0.3">
      <c r="A74" s="2" t="s">
        <v>61</v>
      </c>
      <c r="B74" s="15" t="s">
        <v>830</v>
      </c>
      <c r="C74" s="15"/>
      <c r="D74" s="2"/>
      <c r="E74" s="2"/>
      <c r="F74" s="2">
        <v>3.6</v>
      </c>
      <c r="G74" s="2" t="s">
        <v>62</v>
      </c>
      <c r="H74" s="11" t="s">
        <v>656</v>
      </c>
      <c r="I74" t="s">
        <v>733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4" x14ac:dyDescent="0.3">
      <c r="A75" s="2" t="s">
        <v>63</v>
      </c>
      <c r="B75" s="15" t="s">
        <v>831</v>
      </c>
      <c r="C75" s="15"/>
      <c r="D75" s="2"/>
      <c r="E75" s="2"/>
      <c r="F75" s="2">
        <v>4.2</v>
      </c>
      <c r="G75" s="2" t="s">
        <v>62</v>
      </c>
      <c r="H75" s="11">
        <v>-1</v>
      </c>
      <c r="I75">
        <v>-1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>
        <v>1</v>
      </c>
      <c r="AB75" s="2"/>
      <c r="AC75" s="2"/>
      <c r="AD75" s="2"/>
      <c r="AE75">
        <v>1</v>
      </c>
    </row>
    <row r="76" spans="1:34" x14ac:dyDescent="0.3">
      <c r="A76" s="2" t="s">
        <v>64</v>
      </c>
      <c r="B76" s="15" t="s">
        <v>832</v>
      </c>
      <c r="C76" s="15"/>
      <c r="D76" s="2"/>
      <c r="E76" s="2"/>
      <c r="F76" s="2">
        <v>3.55</v>
      </c>
      <c r="G76" s="2" t="s">
        <v>62</v>
      </c>
      <c r="H76" s="11">
        <v>-1</v>
      </c>
      <c r="I76">
        <v>-1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>
        <v>1</v>
      </c>
      <c r="AB76" s="2"/>
      <c r="AC76" s="2"/>
      <c r="AD76" s="2"/>
      <c r="AE76">
        <v>1</v>
      </c>
    </row>
    <row r="77" spans="1:34" x14ac:dyDescent="0.3">
      <c r="A77" s="2" t="s">
        <v>65</v>
      </c>
      <c r="B77" s="15" t="s">
        <v>833</v>
      </c>
      <c r="C77" s="15"/>
      <c r="D77" s="2"/>
      <c r="E77" s="2"/>
      <c r="F77" s="2">
        <v>2.54</v>
      </c>
      <c r="G77" s="2" t="s">
        <v>71</v>
      </c>
      <c r="H77" s="11" t="s">
        <v>657</v>
      </c>
      <c r="I77" t="s">
        <v>734</v>
      </c>
      <c r="J77" s="2"/>
      <c r="K77" s="2"/>
      <c r="L77" s="2">
        <v>3.8860999999999999</v>
      </c>
      <c r="M77" s="2">
        <v>3.8860999999999999</v>
      </c>
      <c r="N77" s="2">
        <v>12.5922</v>
      </c>
      <c r="O77" s="2" t="s">
        <v>512</v>
      </c>
      <c r="P77" s="2">
        <v>1</v>
      </c>
      <c r="Q77" s="2">
        <v>1</v>
      </c>
      <c r="R77" s="2"/>
      <c r="S77" s="2"/>
      <c r="T77" s="2">
        <v>0.4</v>
      </c>
      <c r="U77" s="2">
        <v>1</v>
      </c>
      <c r="V77" s="2"/>
      <c r="W77" s="2"/>
      <c r="X77" s="2">
        <v>1</v>
      </c>
      <c r="Y77" s="2">
        <v>1</v>
      </c>
      <c r="Z77" s="2"/>
      <c r="AA77" s="2">
        <v>1</v>
      </c>
      <c r="AB77" s="2"/>
      <c r="AC77" s="2"/>
      <c r="AD77" s="2">
        <v>1</v>
      </c>
      <c r="AE77">
        <v>1</v>
      </c>
      <c r="AH77">
        <v>1</v>
      </c>
    </row>
    <row r="78" spans="1:34" x14ac:dyDescent="0.3">
      <c r="A78" s="2" t="s">
        <v>66</v>
      </c>
      <c r="B78" s="19" t="s">
        <v>1101</v>
      </c>
      <c r="C78" s="15"/>
      <c r="D78" s="2"/>
      <c r="E78" s="2"/>
      <c r="F78" s="2">
        <v>2.3199999999999998</v>
      </c>
      <c r="G78" s="2" t="s">
        <v>71</v>
      </c>
      <c r="H78" s="11">
        <v>-1</v>
      </c>
      <c r="I78">
        <v>-1</v>
      </c>
      <c r="J78" s="2"/>
      <c r="K78" s="2"/>
      <c r="L78" s="2">
        <v>3.8915000000000002</v>
      </c>
      <c r="M78" s="2">
        <v>3.8915000000000002</v>
      </c>
      <c r="N78" s="2">
        <v>12.589499999999999</v>
      </c>
      <c r="O78" s="2" t="s">
        <v>512</v>
      </c>
      <c r="P78" s="2">
        <v>1</v>
      </c>
      <c r="Q78" s="2">
        <v>1</v>
      </c>
      <c r="R78" s="2"/>
      <c r="S78" s="2"/>
      <c r="T78" s="2">
        <v>1.3</v>
      </c>
      <c r="U78" s="2">
        <v>1</v>
      </c>
      <c r="V78" s="2"/>
      <c r="W78" s="2"/>
      <c r="X78" s="2">
        <v>1</v>
      </c>
      <c r="Y78" s="2">
        <v>1</v>
      </c>
      <c r="Z78" s="2"/>
      <c r="AA78" s="2">
        <v>1</v>
      </c>
      <c r="AB78" s="2"/>
      <c r="AC78" s="2"/>
      <c r="AD78" s="2">
        <v>1</v>
      </c>
      <c r="AE78">
        <v>1</v>
      </c>
      <c r="AH78">
        <v>1</v>
      </c>
    </row>
    <row r="79" spans="1:34" x14ac:dyDescent="0.3">
      <c r="A79" s="2" t="s">
        <v>1085</v>
      </c>
      <c r="B79" s="19" t="s">
        <v>1102</v>
      </c>
      <c r="C79" s="15"/>
      <c r="D79" s="2"/>
      <c r="E79" s="2"/>
      <c r="F79" s="2">
        <v>2.2200000000000002</v>
      </c>
      <c r="G79" s="2" t="s">
        <v>71</v>
      </c>
      <c r="H79" s="11">
        <v>-1</v>
      </c>
      <c r="I79">
        <v>-1</v>
      </c>
      <c r="J79" s="2"/>
      <c r="K79" s="2"/>
      <c r="L79" s="2">
        <v>3.8965000000000001</v>
      </c>
      <c r="M79" s="2">
        <v>3.8965000000000001</v>
      </c>
      <c r="N79" s="2">
        <v>12.6137</v>
      </c>
      <c r="O79" s="2" t="s">
        <v>512</v>
      </c>
      <c r="P79" s="2">
        <v>1</v>
      </c>
      <c r="Q79" s="2">
        <v>1</v>
      </c>
      <c r="R79" s="2"/>
      <c r="S79" s="2"/>
      <c r="T79" s="2">
        <v>3.2</v>
      </c>
      <c r="U79" s="2">
        <v>1</v>
      </c>
      <c r="V79" s="2"/>
      <c r="W79" s="2"/>
      <c r="X79" s="2">
        <v>1</v>
      </c>
      <c r="Y79" s="2">
        <v>1</v>
      </c>
      <c r="Z79" s="2"/>
      <c r="AA79" s="2">
        <v>1</v>
      </c>
      <c r="AB79" s="2"/>
      <c r="AC79" s="2"/>
      <c r="AD79" s="2">
        <v>1</v>
      </c>
      <c r="AE79">
        <v>1</v>
      </c>
      <c r="AH79">
        <v>1</v>
      </c>
    </row>
    <row r="80" spans="1:34" x14ac:dyDescent="0.3">
      <c r="A80" s="2" t="s">
        <v>1086</v>
      </c>
      <c r="B80" s="19" t="s">
        <v>1103</v>
      </c>
      <c r="C80" s="15"/>
      <c r="D80" s="2"/>
      <c r="E80" s="2"/>
      <c r="F80" s="2">
        <v>2.16</v>
      </c>
      <c r="G80" s="2" t="s">
        <v>71</v>
      </c>
      <c r="H80" s="11">
        <v>-1</v>
      </c>
      <c r="I80">
        <v>-1</v>
      </c>
      <c r="J80" s="2"/>
      <c r="K80" s="2"/>
      <c r="L80" s="2">
        <v>3.9016999999999999</v>
      </c>
      <c r="M80" s="2">
        <v>3.9016999999999999</v>
      </c>
      <c r="N80" s="2">
        <v>12.593500000000001</v>
      </c>
      <c r="O80" s="2" t="s">
        <v>512</v>
      </c>
      <c r="P80" s="2">
        <v>1</v>
      </c>
      <c r="Q80" s="2">
        <v>1</v>
      </c>
      <c r="R80" s="2"/>
      <c r="S80" s="2"/>
      <c r="T80" s="2">
        <v>3.4</v>
      </c>
      <c r="U80" s="2">
        <v>1</v>
      </c>
      <c r="V80" s="2"/>
      <c r="W80" s="2"/>
      <c r="X80" s="2">
        <v>1</v>
      </c>
      <c r="Y80" s="2">
        <v>1</v>
      </c>
      <c r="Z80" s="2"/>
      <c r="AA80" s="2">
        <v>1</v>
      </c>
      <c r="AB80" s="2"/>
      <c r="AC80" s="2"/>
      <c r="AD80" s="2">
        <v>1</v>
      </c>
      <c r="AE80">
        <v>1</v>
      </c>
      <c r="AH80">
        <v>1</v>
      </c>
    </row>
    <row r="81" spans="1:34" x14ac:dyDescent="0.3">
      <c r="A81" s="2" t="s">
        <v>1087</v>
      </c>
      <c r="B81" s="19" t="s">
        <v>1104</v>
      </c>
      <c r="C81" s="15"/>
      <c r="D81" s="2"/>
      <c r="E81" s="2"/>
      <c r="F81" s="2">
        <v>2.1</v>
      </c>
      <c r="G81" s="2" t="s">
        <v>71</v>
      </c>
      <c r="H81" s="11">
        <v>-1</v>
      </c>
      <c r="I81">
        <v>-1</v>
      </c>
      <c r="J81" s="2"/>
      <c r="K81" s="2"/>
      <c r="L81" s="2">
        <v>3.9022000000000001</v>
      </c>
      <c r="M81" s="2">
        <v>3.9022000000000001</v>
      </c>
      <c r="N81" s="2">
        <v>12.6189</v>
      </c>
      <c r="O81" s="2" t="s">
        <v>512</v>
      </c>
      <c r="P81" s="2">
        <v>1</v>
      </c>
      <c r="Q81" s="2">
        <v>1</v>
      </c>
      <c r="R81" s="2"/>
      <c r="S81" s="2"/>
      <c r="T81" s="2">
        <v>3.8</v>
      </c>
      <c r="U81" s="2">
        <v>1</v>
      </c>
      <c r="V81" s="2"/>
      <c r="W81" s="2"/>
      <c r="X81" s="2">
        <v>1</v>
      </c>
      <c r="Y81" s="2">
        <v>1</v>
      </c>
      <c r="Z81" s="2"/>
      <c r="AA81" s="2">
        <v>1</v>
      </c>
      <c r="AB81" s="2"/>
      <c r="AC81" s="2"/>
      <c r="AD81" s="2">
        <v>1</v>
      </c>
      <c r="AE81">
        <v>1</v>
      </c>
      <c r="AH81">
        <v>1</v>
      </c>
    </row>
    <row r="82" spans="1:34" x14ac:dyDescent="0.3">
      <c r="A82" s="2" t="s">
        <v>1088</v>
      </c>
      <c r="B82" s="19" t="s">
        <v>1105</v>
      </c>
      <c r="C82" s="15"/>
      <c r="D82" s="2"/>
      <c r="E82" s="2"/>
      <c r="F82" s="2">
        <v>2.08</v>
      </c>
      <c r="G82" s="2" t="s">
        <v>71</v>
      </c>
      <c r="H82" s="11">
        <v>-1</v>
      </c>
      <c r="I82">
        <v>-1</v>
      </c>
      <c r="J82" s="2"/>
      <c r="K82" s="2"/>
      <c r="L82" s="2">
        <v>3.9043999999999999</v>
      </c>
      <c r="M82" s="2">
        <v>3.9043999999999999</v>
      </c>
      <c r="N82" s="2">
        <v>12.6092</v>
      </c>
      <c r="O82" s="2" t="s">
        <v>512</v>
      </c>
      <c r="P82" s="2">
        <v>1</v>
      </c>
      <c r="Q82" s="2">
        <v>1</v>
      </c>
      <c r="R82" s="2"/>
      <c r="S82" s="2"/>
      <c r="T82" s="2">
        <v>4.2</v>
      </c>
      <c r="U82" s="2">
        <v>1</v>
      </c>
      <c r="V82" s="2"/>
      <c r="W82" s="2"/>
      <c r="X82" s="2">
        <v>1</v>
      </c>
      <c r="Y82" s="2">
        <v>1</v>
      </c>
      <c r="Z82" s="2"/>
      <c r="AA82" s="2">
        <v>1</v>
      </c>
      <c r="AB82" s="2"/>
      <c r="AC82" s="2"/>
      <c r="AD82" s="2">
        <v>1</v>
      </c>
      <c r="AE82">
        <v>1</v>
      </c>
      <c r="AH82">
        <v>1</v>
      </c>
    </row>
    <row r="83" spans="1:34" x14ac:dyDescent="0.3">
      <c r="A83" s="2" t="s">
        <v>248</v>
      </c>
      <c r="B83" s="19" t="s">
        <v>834</v>
      </c>
      <c r="C83" s="15"/>
      <c r="D83" s="2"/>
      <c r="E83" s="2"/>
      <c r="F83" s="2">
        <v>4.0999999999999996</v>
      </c>
      <c r="G83" s="2" t="s">
        <v>74</v>
      </c>
      <c r="H83" s="11" t="s">
        <v>686</v>
      </c>
      <c r="I83" t="s">
        <v>735</v>
      </c>
      <c r="J83" s="2"/>
      <c r="K83" s="2"/>
      <c r="L83" s="2">
        <v>3.87</v>
      </c>
      <c r="M83" s="2">
        <v>3.87</v>
      </c>
      <c r="N83" s="2">
        <v>15.1</v>
      </c>
      <c r="O83" s="2" t="s">
        <v>511</v>
      </c>
      <c r="P83" s="2">
        <v>1</v>
      </c>
      <c r="Q83" s="2">
        <v>1</v>
      </c>
      <c r="R83" s="2"/>
      <c r="S83" s="2"/>
      <c r="T83" s="2"/>
      <c r="U83" s="2">
        <v>1</v>
      </c>
      <c r="V83" s="2"/>
      <c r="W83" s="2"/>
      <c r="X83" s="2"/>
      <c r="Y83" s="2"/>
      <c r="Z83" s="2">
        <v>1</v>
      </c>
      <c r="AA83" s="2"/>
      <c r="AB83" s="2"/>
      <c r="AC83" s="2"/>
      <c r="AD83" s="2"/>
    </row>
    <row r="84" spans="1:34" x14ac:dyDescent="0.3">
      <c r="A84" s="2" t="s">
        <v>779</v>
      </c>
      <c r="B84" s="19" t="s">
        <v>1106</v>
      </c>
      <c r="C84" s="2" t="s">
        <v>781</v>
      </c>
      <c r="D84" s="2"/>
      <c r="E84" s="2"/>
      <c r="F84" s="2">
        <v>4.3</v>
      </c>
      <c r="G84" s="2" t="s">
        <v>74</v>
      </c>
      <c r="H84" s="14" t="s">
        <v>783</v>
      </c>
      <c r="I84">
        <v>7221084</v>
      </c>
      <c r="J84" s="2"/>
      <c r="K84" s="2"/>
      <c r="L84" s="2"/>
      <c r="M84" s="2"/>
      <c r="N84" s="2">
        <v>17.2</v>
      </c>
      <c r="O84" s="2"/>
      <c r="P84" s="2">
        <v>1</v>
      </c>
      <c r="Q84" s="2">
        <v>1</v>
      </c>
      <c r="R84" s="2"/>
      <c r="S84" s="2"/>
      <c r="T84" s="2"/>
      <c r="U84" s="2">
        <v>1</v>
      </c>
      <c r="V84" s="2"/>
      <c r="W84" s="2"/>
      <c r="X84" s="2"/>
      <c r="Y84" s="2"/>
      <c r="Z84" s="2">
        <v>1</v>
      </c>
      <c r="AA84" s="2"/>
      <c r="AB84" s="2"/>
      <c r="AC84" s="2"/>
      <c r="AD84" s="2"/>
    </row>
    <row r="85" spans="1:34" x14ac:dyDescent="0.3">
      <c r="A85" s="2" t="s">
        <v>780</v>
      </c>
      <c r="B85" s="19" t="s">
        <v>1107</v>
      </c>
      <c r="C85" s="2" t="s">
        <v>782</v>
      </c>
      <c r="D85" s="2"/>
      <c r="E85" s="2"/>
      <c r="F85" s="2">
        <v>4.2</v>
      </c>
      <c r="G85" s="2" t="s">
        <v>74</v>
      </c>
      <c r="H85" s="11">
        <v>-1</v>
      </c>
      <c r="I85">
        <v>-1</v>
      </c>
      <c r="J85" s="2"/>
      <c r="K85" s="2"/>
      <c r="L85" s="2"/>
      <c r="M85" s="2"/>
      <c r="N85" s="2">
        <v>14.4</v>
      </c>
      <c r="O85" s="2"/>
      <c r="P85" s="2">
        <v>1</v>
      </c>
      <c r="Q85" s="2">
        <v>1</v>
      </c>
      <c r="R85" s="2"/>
      <c r="S85" s="2"/>
      <c r="T85" s="2"/>
      <c r="U85" s="2">
        <v>1</v>
      </c>
      <c r="V85" s="2"/>
      <c r="W85" s="2"/>
      <c r="X85" s="2"/>
      <c r="Y85" s="2"/>
      <c r="Z85" s="2"/>
      <c r="AA85" s="2"/>
      <c r="AB85" s="2"/>
      <c r="AC85" s="2"/>
      <c r="AD85" s="2"/>
    </row>
    <row r="86" spans="1:34" x14ac:dyDescent="0.3">
      <c r="A86" s="2" t="s">
        <v>1048</v>
      </c>
      <c r="B86" s="19" t="s">
        <v>1108</v>
      </c>
      <c r="C86" s="2" t="s">
        <v>1047</v>
      </c>
      <c r="D86" s="2"/>
      <c r="E86" s="2"/>
      <c r="F86" s="2">
        <v>4</v>
      </c>
      <c r="G86" s="2" t="s">
        <v>74</v>
      </c>
      <c r="H86" s="11">
        <v>-1</v>
      </c>
      <c r="I86">
        <v>-1</v>
      </c>
      <c r="J86" s="2"/>
      <c r="K86" s="2"/>
      <c r="L86" s="2"/>
      <c r="M86" s="2"/>
      <c r="N86" s="2">
        <v>28.5</v>
      </c>
      <c r="O86" s="2"/>
      <c r="P86" s="2">
        <v>1</v>
      </c>
      <c r="Q86" s="2">
        <v>1</v>
      </c>
      <c r="R86" s="2"/>
      <c r="S86" s="2"/>
      <c r="T86" s="2"/>
      <c r="U86" s="2">
        <v>1</v>
      </c>
      <c r="V86" s="2"/>
      <c r="W86" s="2"/>
      <c r="X86" s="2"/>
      <c r="Y86" s="2"/>
      <c r="Z86" s="2"/>
      <c r="AA86" s="2"/>
      <c r="AB86" s="2"/>
      <c r="AC86" s="2"/>
      <c r="AD86" s="2"/>
    </row>
    <row r="87" spans="1:34" x14ac:dyDescent="0.3">
      <c r="A87" s="2" t="s">
        <v>75</v>
      </c>
      <c r="B87" s="15" t="s">
        <v>835</v>
      </c>
      <c r="C87" s="15"/>
      <c r="D87" s="2"/>
      <c r="E87" s="2"/>
      <c r="F87" s="2">
        <v>2.62</v>
      </c>
      <c r="G87" s="2" t="s">
        <v>76</v>
      </c>
      <c r="H87" s="11" t="s">
        <v>658</v>
      </c>
      <c r="I87" t="s">
        <v>736</v>
      </c>
      <c r="J87" s="2"/>
      <c r="K87" s="2"/>
      <c r="L87" s="2">
        <v>5.4580000000000002</v>
      </c>
      <c r="M87" s="2">
        <v>5.4210000000000003</v>
      </c>
      <c r="N87" s="2">
        <v>41.02</v>
      </c>
      <c r="O87" s="2" t="s">
        <v>526</v>
      </c>
      <c r="P87" s="2">
        <v>1</v>
      </c>
      <c r="Q87" s="2"/>
      <c r="R87" s="2"/>
      <c r="S87" s="2"/>
      <c r="T87" s="2"/>
      <c r="U87" s="2">
        <v>1</v>
      </c>
      <c r="V87" s="2"/>
      <c r="W87" s="2"/>
      <c r="X87" s="2"/>
      <c r="Y87" s="2"/>
      <c r="Z87" s="2">
        <v>1</v>
      </c>
      <c r="AA87" s="2">
        <v>1</v>
      </c>
      <c r="AB87" s="2"/>
      <c r="AC87" s="2">
        <v>1</v>
      </c>
      <c r="AD87" s="2"/>
      <c r="AE87">
        <v>1</v>
      </c>
      <c r="AG87">
        <v>1</v>
      </c>
    </row>
    <row r="88" spans="1:34" x14ac:dyDescent="0.3">
      <c r="A88" s="2" t="s">
        <v>77</v>
      </c>
      <c r="B88" s="15" t="s">
        <v>836</v>
      </c>
      <c r="C88" s="15"/>
      <c r="D88" s="2"/>
      <c r="E88" s="2"/>
      <c r="F88" s="2">
        <v>2.67</v>
      </c>
      <c r="G88" s="2" t="s">
        <v>76</v>
      </c>
      <c r="H88" s="11">
        <v>-1</v>
      </c>
      <c r="I88">
        <v>-1</v>
      </c>
      <c r="J88" s="2"/>
      <c r="K88" s="2"/>
      <c r="L88" s="2">
        <v>5.4359999999999999</v>
      </c>
      <c r="M88" s="2">
        <v>5.42</v>
      </c>
      <c r="N88" s="2">
        <v>41.19</v>
      </c>
      <c r="O88" s="2" t="s">
        <v>526</v>
      </c>
      <c r="P88" s="2">
        <v>1</v>
      </c>
      <c r="Q88" s="2"/>
      <c r="R88" s="2"/>
      <c r="S88" s="2"/>
      <c r="T88" s="2"/>
      <c r="U88" s="2">
        <v>1</v>
      </c>
      <c r="V88" s="2"/>
      <c r="W88" s="2"/>
      <c r="X88" s="2"/>
      <c r="Y88" s="2"/>
      <c r="Z88" s="2">
        <v>1</v>
      </c>
      <c r="AA88" s="2">
        <v>1</v>
      </c>
      <c r="AB88" s="2"/>
      <c r="AC88" s="2">
        <v>1</v>
      </c>
      <c r="AD88" s="2"/>
      <c r="AE88">
        <v>1</v>
      </c>
      <c r="AG88">
        <v>1</v>
      </c>
    </row>
    <row r="89" spans="1:34" x14ac:dyDescent="0.3">
      <c r="A89" s="2" t="s">
        <v>78</v>
      </c>
      <c r="B89" s="15" t="s">
        <v>837</v>
      </c>
      <c r="C89" s="15"/>
      <c r="D89" s="2"/>
      <c r="E89" s="2"/>
      <c r="F89" s="2">
        <v>2.71</v>
      </c>
      <c r="G89" s="2" t="s">
        <v>76</v>
      </c>
      <c r="H89" s="11">
        <v>-1</v>
      </c>
      <c r="I89">
        <v>-1</v>
      </c>
      <c r="J89" s="2"/>
      <c r="K89" s="2"/>
      <c r="L89" s="2">
        <v>5.4370000000000003</v>
      </c>
      <c r="M89" s="2">
        <v>5.4359999999999999</v>
      </c>
      <c r="N89" s="2">
        <v>41.29</v>
      </c>
      <c r="O89" s="2" t="s">
        <v>526</v>
      </c>
      <c r="P89" s="2">
        <v>1</v>
      </c>
      <c r="Q89" s="2"/>
      <c r="R89" s="2"/>
      <c r="S89" s="2"/>
      <c r="T89" s="2"/>
      <c r="U89" s="2">
        <v>1</v>
      </c>
      <c r="V89" s="2"/>
      <c r="W89" s="2"/>
      <c r="X89" s="2"/>
      <c r="Y89" s="2"/>
      <c r="Z89" s="2">
        <v>1</v>
      </c>
      <c r="AA89" s="2">
        <v>1</v>
      </c>
      <c r="AB89" s="2"/>
      <c r="AC89" s="2">
        <v>1</v>
      </c>
      <c r="AD89" s="2"/>
      <c r="AE89">
        <v>1</v>
      </c>
      <c r="AG89">
        <v>1</v>
      </c>
    </row>
    <row r="90" spans="1:34" x14ac:dyDescent="0.3">
      <c r="A90" s="2" t="s">
        <v>79</v>
      </c>
      <c r="B90" s="15" t="s">
        <v>838</v>
      </c>
      <c r="C90" s="15"/>
      <c r="D90" s="2"/>
      <c r="E90" s="2"/>
      <c r="F90" s="2">
        <v>2.75</v>
      </c>
      <c r="G90" s="2" t="s">
        <v>80</v>
      </c>
      <c r="H90" s="11" t="s">
        <v>659</v>
      </c>
      <c r="I90" t="s">
        <v>737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4" x14ac:dyDescent="0.3">
      <c r="A91" s="2" t="s">
        <v>81</v>
      </c>
      <c r="B91" s="15" t="s">
        <v>839</v>
      </c>
      <c r="C91" s="15"/>
      <c r="D91" s="2"/>
      <c r="E91" s="2"/>
      <c r="F91" s="2">
        <v>3.59</v>
      </c>
      <c r="G91" s="2" t="s">
        <v>87</v>
      </c>
      <c r="H91" s="11" t="s">
        <v>660</v>
      </c>
      <c r="I91" t="s">
        <v>738</v>
      </c>
      <c r="J91" s="2"/>
      <c r="K91" s="2"/>
      <c r="L91" s="2"/>
      <c r="M91" s="2"/>
      <c r="N91" s="2"/>
      <c r="O91" s="2"/>
      <c r="P91" s="2">
        <v>1</v>
      </c>
      <c r="Q91" s="2"/>
      <c r="R91" s="2"/>
      <c r="S91" s="2"/>
      <c r="T91" s="2">
        <v>3.59</v>
      </c>
      <c r="U91" s="2"/>
      <c r="V91" s="2"/>
      <c r="W91" s="2"/>
      <c r="X91" s="2"/>
      <c r="Y91" s="2"/>
      <c r="Z91" s="2"/>
      <c r="AA91" s="2">
        <v>1</v>
      </c>
      <c r="AB91" s="2"/>
      <c r="AC91" s="2"/>
      <c r="AD91" s="2"/>
      <c r="AE91">
        <v>1</v>
      </c>
    </row>
    <row r="92" spans="1:34" x14ac:dyDescent="0.3">
      <c r="A92" s="2" t="s">
        <v>82</v>
      </c>
      <c r="B92" s="19" t="s">
        <v>1109</v>
      </c>
      <c r="C92" s="15"/>
      <c r="D92" s="2"/>
      <c r="E92" s="2"/>
      <c r="F92" s="2">
        <v>3.74</v>
      </c>
      <c r="G92" s="2" t="s">
        <v>87</v>
      </c>
      <c r="H92" s="11">
        <v>-1</v>
      </c>
      <c r="I92">
        <v>-1</v>
      </c>
      <c r="J92" s="2"/>
      <c r="K92" s="2"/>
      <c r="L92" s="2"/>
      <c r="M92" s="2"/>
      <c r="N92" s="2"/>
      <c r="O92" s="2"/>
      <c r="P92" s="2">
        <v>1</v>
      </c>
      <c r="Q92" s="2"/>
      <c r="R92" s="2"/>
      <c r="S92" s="2"/>
      <c r="T92" s="2">
        <v>3.74</v>
      </c>
      <c r="U92" s="2"/>
      <c r="V92" s="2"/>
      <c r="W92" s="2"/>
      <c r="X92" s="2"/>
      <c r="Y92" s="2"/>
      <c r="Z92" s="2"/>
      <c r="AA92" s="2">
        <v>1</v>
      </c>
      <c r="AB92" s="2"/>
      <c r="AC92" s="2"/>
      <c r="AD92" s="2"/>
      <c r="AE92">
        <v>1</v>
      </c>
    </row>
    <row r="93" spans="1:34" x14ac:dyDescent="0.3">
      <c r="A93" s="2" t="s">
        <v>86</v>
      </c>
      <c r="B93" s="19" t="s">
        <v>1110</v>
      </c>
      <c r="C93" s="15"/>
      <c r="D93" s="2"/>
      <c r="E93" s="2"/>
      <c r="F93" s="2">
        <v>3.82</v>
      </c>
      <c r="G93" s="2" t="s">
        <v>87</v>
      </c>
      <c r="H93" s="11">
        <v>-1</v>
      </c>
      <c r="I93">
        <v>-1</v>
      </c>
      <c r="J93" s="2"/>
      <c r="K93" s="2"/>
      <c r="L93" s="2"/>
      <c r="M93" s="2"/>
      <c r="N93" s="2"/>
      <c r="O93" s="2"/>
      <c r="P93" s="2">
        <v>1</v>
      </c>
      <c r="Q93" s="2"/>
      <c r="R93" s="2"/>
      <c r="S93" s="2"/>
      <c r="T93" s="2">
        <v>3.82</v>
      </c>
      <c r="U93" s="2"/>
      <c r="V93" s="2"/>
      <c r="W93" s="2"/>
      <c r="X93" s="2"/>
      <c r="Y93" s="2"/>
      <c r="Z93" s="2"/>
      <c r="AA93" s="2">
        <v>1</v>
      </c>
      <c r="AB93" s="2"/>
      <c r="AC93" s="2"/>
      <c r="AD93" s="2"/>
      <c r="AE93">
        <v>1</v>
      </c>
    </row>
    <row r="94" spans="1:34" x14ac:dyDescent="0.3">
      <c r="A94" s="2" t="s">
        <v>85</v>
      </c>
      <c r="B94" s="19" t="s">
        <v>1111</v>
      </c>
      <c r="C94" s="15"/>
      <c r="D94" s="2"/>
      <c r="E94" s="2"/>
      <c r="F94" s="2">
        <v>4.16</v>
      </c>
      <c r="G94" s="2" t="s">
        <v>87</v>
      </c>
      <c r="H94" s="11">
        <v>-1</v>
      </c>
      <c r="I94">
        <v>-1</v>
      </c>
      <c r="J94" s="2"/>
      <c r="K94" s="2"/>
      <c r="L94" s="2"/>
      <c r="M94" s="2"/>
      <c r="N94" s="2"/>
      <c r="O94" s="2"/>
      <c r="P94" s="2">
        <v>1</v>
      </c>
      <c r="Q94" s="2"/>
      <c r="R94" s="2"/>
      <c r="S94" s="2"/>
      <c r="T94" s="2">
        <v>4.16</v>
      </c>
      <c r="U94" s="2"/>
      <c r="V94" s="2"/>
      <c r="W94" s="2"/>
      <c r="X94" s="2"/>
      <c r="Y94" s="2"/>
      <c r="Z94" s="2"/>
      <c r="AA94" s="2">
        <v>1</v>
      </c>
      <c r="AB94" s="2"/>
      <c r="AC94" s="2"/>
      <c r="AD94" s="2"/>
      <c r="AE94">
        <v>1</v>
      </c>
    </row>
    <row r="95" spans="1:34" x14ac:dyDescent="0.3">
      <c r="A95" s="2" t="s">
        <v>84</v>
      </c>
      <c r="B95" s="19" t="s">
        <v>1112</v>
      </c>
      <c r="C95" s="15"/>
      <c r="D95" s="2"/>
      <c r="E95" s="2"/>
      <c r="F95" s="2">
        <v>3.52</v>
      </c>
      <c r="G95" s="2" t="s">
        <v>87</v>
      </c>
      <c r="H95" s="11">
        <v>-1</v>
      </c>
      <c r="I95">
        <v>-1</v>
      </c>
      <c r="J95" s="2"/>
      <c r="K95" s="2"/>
      <c r="L95" s="2"/>
      <c r="M95" s="2"/>
      <c r="N95" s="2"/>
      <c r="O95" s="2"/>
      <c r="P95" s="2">
        <v>1</v>
      </c>
      <c r="Q95" s="2"/>
      <c r="R95" s="2"/>
      <c r="S95" s="2"/>
      <c r="T95" s="2">
        <v>3.52</v>
      </c>
      <c r="U95" s="2"/>
      <c r="V95" s="2"/>
      <c r="W95" s="2"/>
      <c r="X95" s="2"/>
      <c r="Y95" s="2"/>
      <c r="Z95" s="2"/>
      <c r="AA95" s="2">
        <v>1</v>
      </c>
      <c r="AB95" s="2"/>
      <c r="AC95" s="2"/>
      <c r="AD95" s="2"/>
      <c r="AE95">
        <v>1</v>
      </c>
    </row>
    <row r="96" spans="1:34" x14ac:dyDescent="0.3">
      <c r="A96" s="2" t="s">
        <v>83</v>
      </c>
      <c r="B96" s="15" t="s">
        <v>840</v>
      </c>
      <c r="C96" s="15"/>
      <c r="D96" s="2"/>
      <c r="E96" s="2"/>
      <c r="F96" s="2">
        <v>3.43</v>
      </c>
      <c r="G96" s="2" t="s">
        <v>87</v>
      </c>
      <c r="H96" s="11">
        <v>-1</v>
      </c>
      <c r="I96">
        <v>-1</v>
      </c>
      <c r="J96" s="2"/>
      <c r="K96" s="2"/>
      <c r="L96" s="2"/>
      <c r="M96" s="2"/>
      <c r="N96" s="2"/>
      <c r="O96" s="2"/>
      <c r="P96" s="2">
        <v>1</v>
      </c>
      <c r="Q96" s="2"/>
      <c r="R96" s="2"/>
      <c r="S96" s="2"/>
      <c r="T96" s="2">
        <v>3.43</v>
      </c>
      <c r="U96" s="2"/>
      <c r="V96" s="2"/>
      <c r="W96" s="2"/>
      <c r="X96" s="2"/>
      <c r="Y96" s="2"/>
      <c r="Z96" s="2"/>
      <c r="AA96" s="2">
        <v>1</v>
      </c>
      <c r="AB96" s="2"/>
      <c r="AC96" s="2"/>
      <c r="AD96" s="2"/>
      <c r="AE96">
        <v>1</v>
      </c>
    </row>
    <row r="97" spans="1:31" x14ac:dyDescent="0.3">
      <c r="A97" s="2" t="s">
        <v>46</v>
      </c>
      <c r="B97" s="19" t="s">
        <v>820</v>
      </c>
      <c r="C97" s="15"/>
      <c r="D97" s="2" t="s">
        <v>776</v>
      </c>
      <c r="E97" s="2"/>
      <c r="F97" s="2">
        <v>3.44</v>
      </c>
      <c r="G97" s="2" t="s">
        <v>89</v>
      </c>
      <c r="H97" s="11" t="s">
        <v>648</v>
      </c>
      <c r="I97">
        <v>-1</v>
      </c>
      <c r="J97" s="2"/>
      <c r="K97" s="2"/>
      <c r="L97" s="2"/>
      <c r="M97" s="2"/>
      <c r="N97" s="2"/>
      <c r="O97" s="2"/>
      <c r="P97" s="2">
        <v>1</v>
      </c>
      <c r="Q97" s="2">
        <v>1</v>
      </c>
      <c r="R97" s="2"/>
      <c r="S97" s="2"/>
      <c r="T97" s="2">
        <v>4.0999999999999996</v>
      </c>
      <c r="U97" s="2">
        <v>1</v>
      </c>
      <c r="V97" s="2"/>
      <c r="W97" s="2"/>
      <c r="X97" s="2">
        <v>1</v>
      </c>
      <c r="Y97" s="2"/>
      <c r="Z97" s="2"/>
      <c r="AA97" s="2">
        <v>1</v>
      </c>
      <c r="AB97" s="2"/>
      <c r="AC97" s="2"/>
      <c r="AD97" s="2"/>
      <c r="AE97">
        <v>1</v>
      </c>
    </row>
    <row r="98" spans="1:31" x14ac:dyDescent="0.3">
      <c r="A98" s="2" t="s">
        <v>46</v>
      </c>
      <c r="B98" s="15" t="s">
        <v>820</v>
      </c>
      <c r="C98" s="15"/>
      <c r="D98" s="2"/>
      <c r="E98" s="2"/>
      <c r="F98" s="2">
        <v>3.69</v>
      </c>
      <c r="G98" s="2" t="s">
        <v>89</v>
      </c>
      <c r="H98" s="11" t="s">
        <v>648</v>
      </c>
      <c r="I98">
        <v>-1</v>
      </c>
      <c r="J98" s="2"/>
      <c r="K98" s="2"/>
      <c r="L98" s="2">
        <v>3.87</v>
      </c>
      <c r="M98" s="2">
        <v>3.87</v>
      </c>
      <c r="N98" s="2">
        <v>29.8</v>
      </c>
      <c r="O98" s="2" t="s">
        <v>512</v>
      </c>
      <c r="P98" s="2">
        <v>1</v>
      </c>
      <c r="Q98" s="2">
        <v>1</v>
      </c>
      <c r="R98" s="2">
        <v>3</v>
      </c>
      <c r="S98" s="2"/>
      <c r="T98" s="2">
        <v>5.7</v>
      </c>
      <c r="U98" s="2">
        <v>1</v>
      </c>
      <c r="V98" s="2"/>
      <c r="W98" s="2"/>
      <c r="X98" s="2">
        <v>1</v>
      </c>
      <c r="Y98" s="2"/>
      <c r="Z98" s="2"/>
      <c r="AA98" s="2">
        <v>1</v>
      </c>
      <c r="AB98" s="2"/>
      <c r="AC98" s="2"/>
      <c r="AD98" s="2"/>
      <c r="AE98">
        <v>1</v>
      </c>
    </row>
    <row r="99" spans="1:31" x14ac:dyDescent="0.3">
      <c r="A99" s="2" t="s">
        <v>46</v>
      </c>
      <c r="B99" s="15" t="s">
        <v>820</v>
      </c>
      <c r="C99" s="15"/>
      <c r="D99" s="2"/>
      <c r="E99" s="2"/>
      <c r="F99" s="2">
        <v>3.78</v>
      </c>
      <c r="G99" s="2" t="s">
        <v>91</v>
      </c>
      <c r="H99" s="11" t="s">
        <v>648</v>
      </c>
      <c r="I99">
        <v>-1</v>
      </c>
      <c r="J99" s="2"/>
      <c r="K99" s="2"/>
      <c r="L99" s="2">
        <v>3.859</v>
      </c>
      <c r="M99" s="2">
        <v>3.859</v>
      </c>
      <c r="N99" s="2">
        <v>29.047999999999998</v>
      </c>
      <c r="O99" s="2" t="s">
        <v>512</v>
      </c>
      <c r="P99" s="2">
        <v>1</v>
      </c>
      <c r="Q99" s="2">
        <v>1</v>
      </c>
      <c r="R99" s="2">
        <v>3</v>
      </c>
      <c r="S99" s="2"/>
      <c r="T99" s="2"/>
      <c r="U99" s="2">
        <v>1</v>
      </c>
      <c r="V99" s="2" t="s">
        <v>557</v>
      </c>
      <c r="W99" s="2"/>
      <c r="X99" s="2"/>
      <c r="Y99" s="2"/>
      <c r="Z99" s="2"/>
      <c r="AA99" s="2">
        <v>1</v>
      </c>
      <c r="AB99" s="2"/>
      <c r="AC99" s="2"/>
      <c r="AD99" s="2"/>
    </row>
    <row r="100" spans="1:31" x14ac:dyDescent="0.3">
      <c r="A100" s="2" t="s">
        <v>90</v>
      </c>
      <c r="B100" s="19" t="s">
        <v>1113</v>
      </c>
      <c r="C100" s="15"/>
      <c r="D100" s="2"/>
      <c r="E100" s="2"/>
      <c r="F100" s="2">
        <v>3.2</v>
      </c>
      <c r="G100" s="2" t="s">
        <v>91</v>
      </c>
      <c r="H100" s="11">
        <v>-1</v>
      </c>
      <c r="I100">
        <v>-1</v>
      </c>
      <c r="J100" s="2"/>
      <c r="K100" s="2"/>
      <c r="L100" s="2">
        <v>3.8650000000000002</v>
      </c>
      <c r="M100" s="2">
        <v>3.8650000000000002</v>
      </c>
      <c r="N100" s="2">
        <v>29.241</v>
      </c>
      <c r="P100" s="2">
        <v>1</v>
      </c>
      <c r="Q100" s="2"/>
      <c r="R100" s="2">
        <v>3</v>
      </c>
      <c r="S100" s="2"/>
      <c r="T100" s="2"/>
      <c r="U100" s="2">
        <v>1</v>
      </c>
      <c r="V100" s="2"/>
      <c r="W100" s="2"/>
      <c r="X100" s="2"/>
      <c r="Y100" s="2"/>
      <c r="Z100" s="2"/>
      <c r="AA100" s="2">
        <v>1</v>
      </c>
      <c r="AB100" s="2"/>
      <c r="AC100" s="2"/>
      <c r="AD100" s="2"/>
    </row>
    <row r="101" spans="1:31" x14ac:dyDescent="0.3">
      <c r="A101" s="2" t="s">
        <v>92</v>
      </c>
      <c r="B101" s="19" t="s">
        <v>1114</v>
      </c>
      <c r="C101" s="15"/>
      <c r="D101" s="2"/>
      <c r="E101" s="2"/>
      <c r="F101" s="2">
        <v>2.93</v>
      </c>
      <c r="G101" s="2" t="s">
        <v>91</v>
      </c>
      <c r="H101" s="11">
        <v>-1</v>
      </c>
      <c r="I101">
        <v>-1</v>
      </c>
      <c r="J101" s="2"/>
      <c r="K101" s="2"/>
      <c r="L101" s="2">
        <v>3.8660000000000001</v>
      </c>
      <c r="M101" s="2">
        <v>3.8660000000000001</v>
      </c>
      <c r="N101" s="2">
        <v>29.145</v>
      </c>
      <c r="O101" s="2"/>
      <c r="P101" s="2">
        <v>1</v>
      </c>
      <c r="Q101" s="2"/>
      <c r="R101" s="2">
        <v>3</v>
      </c>
      <c r="S101" s="2"/>
      <c r="T101" s="2"/>
      <c r="U101" s="2">
        <v>1</v>
      </c>
      <c r="V101" s="2"/>
      <c r="W101" s="2"/>
      <c r="X101" s="2"/>
      <c r="Y101" s="2"/>
      <c r="Z101" s="2"/>
      <c r="AA101" s="2">
        <v>1</v>
      </c>
      <c r="AB101" s="2"/>
      <c r="AC101" s="2"/>
      <c r="AD101" s="2"/>
    </row>
    <row r="102" spans="1:31" x14ac:dyDescent="0.3">
      <c r="A102" s="2" t="s">
        <v>93</v>
      </c>
      <c r="B102" s="19" t="s">
        <v>1115</v>
      </c>
      <c r="C102" s="15"/>
      <c r="D102" s="2"/>
      <c r="E102" s="2"/>
      <c r="F102" s="2">
        <v>2.69</v>
      </c>
      <c r="G102" s="2" t="s">
        <v>91</v>
      </c>
      <c r="H102" s="11">
        <v>-1</v>
      </c>
      <c r="I102">
        <v>-1</v>
      </c>
      <c r="J102" s="2"/>
      <c r="K102" s="2"/>
      <c r="L102" s="2">
        <v>3.871</v>
      </c>
      <c r="M102" s="2">
        <v>3.871</v>
      </c>
      <c r="N102" s="2">
        <v>29.241</v>
      </c>
      <c r="O102" s="2"/>
      <c r="P102" s="2">
        <v>1</v>
      </c>
      <c r="Q102" s="2"/>
      <c r="R102" s="2">
        <v>3</v>
      </c>
      <c r="S102" s="2"/>
      <c r="T102" s="2"/>
      <c r="U102" s="2">
        <v>1</v>
      </c>
      <c r="V102" s="2"/>
      <c r="W102" s="2"/>
      <c r="X102" s="2"/>
      <c r="Y102" s="2"/>
      <c r="Z102" s="2"/>
      <c r="AA102" s="2">
        <v>1</v>
      </c>
      <c r="AB102" s="2"/>
      <c r="AC102" s="2"/>
      <c r="AD102" s="2"/>
    </row>
    <row r="103" spans="1:31" x14ac:dyDescent="0.3">
      <c r="A103" s="2" t="s">
        <v>94</v>
      </c>
      <c r="B103" s="19" t="s">
        <v>1116</v>
      </c>
      <c r="C103" s="15"/>
      <c r="D103" s="2"/>
      <c r="E103" s="2"/>
      <c r="F103" s="2">
        <v>2.4300000000000002</v>
      </c>
      <c r="G103" s="2" t="s">
        <v>91</v>
      </c>
      <c r="H103" s="11">
        <v>-1</v>
      </c>
      <c r="I103">
        <v>-1</v>
      </c>
      <c r="J103" s="2"/>
      <c r="K103" s="2"/>
      <c r="L103" s="2">
        <v>3.8740000000000001</v>
      </c>
      <c r="M103" s="2">
        <v>3.8740000000000001</v>
      </c>
      <c r="N103" s="2">
        <v>32.945999999999998</v>
      </c>
      <c r="O103" s="2"/>
      <c r="P103" s="2">
        <v>1</v>
      </c>
      <c r="Q103" s="2"/>
      <c r="R103" s="2">
        <v>3</v>
      </c>
      <c r="S103" s="2"/>
      <c r="T103" s="2"/>
      <c r="U103" s="2">
        <v>1</v>
      </c>
      <c r="V103" s="2"/>
      <c r="W103" s="2"/>
      <c r="X103" s="2"/>
      <c r="Y103" s="2"/>
      <c r="Z103" s="2"/>
      <c r="AA103" s="2">
        <v>1</v>
      </c>
      <c r="AB103" s="2"/>
      <c r="AC103" s="2"/>
      <c r="AD103" s="2"/>
    </row>
    <row r="104" spans="1:31" x14ac:dyDescent="0.3">
      <c r="A104" s="2" t="s">
        <v>95</v>
      </c>
      <c r="B104" s="19" t="s">
        <v>1117</v>
      </c>
      <c r="C104" s="15"/>
      <c r="D104" s="2"/>
      <c r="E104" s="2"/>
      <c r="F104" s="2">
        <v>2.41</v>
      </c>
      <c r="G104" s="2" t="s">
        <v>91</v>
      </c>
      <c r="H104" s="11">
        <v>-1</v>
      </c>
      <c r="I104">
        <v>-1</v>
      </c>
      <c r="J104" s="2"/>
      <c r="K104" s="2"/>
      <c r="L104" s="2" t="s">
        <v>540</v>
      </c>
      <c r="M104" s="2" t="s">
        <v>540</v>
      </c>
      <c r="N104" s="2" t="s">
        <v>540</v>
      </c>
      <c r="O104" s="2"/>
      <c r="P104" s="2">
        <v>1</v>
      </c>
      <c r="Q104" s="2"/>
      <c r="R104" s="2">
        <v>3</v>
      </c>
      <c r="S104" s="2"/>
      <c r="T104" s="2"/>
      <c r="U104" s="2">
        <v>1</v>
      </c>
      <c r="V104" s="2"/>
      <c r="W104" s="2"/>
      <c r="X104" s="2"/>
      <c r="Y104" s="2"/>
      <c r="Z104" s="2"/>
      <c r="AA104" s="2">
        <v>1</v>
      </c>
      <c r="AB104" s="2"/>
      <c r="AC104" s="2"/>
      <c r="AD104" s="2"/>
    </row>
    <row r="105" spans="1:31" x14ac:dyDescent="0.3">
      <c r="A105" s="2" t="s">
        <v>96</v>
      </c>
      <c r="B105" s="19" t="s">
        <v>1118</v>
      </c>
      <c r="C105" s="15"/>
      <c r="D105" s="2"/>
      <c r="E105" s="2"/>
      <c r="F105" s="2">
        <v>3.06</v>
      </c>
      <c r="G105" s="2" t="s">
        <v>91</v>
      </c>
      <c r="H105" s="11">
        <v>-1</v>
      </c>
      <c r="I105">
        <v>-1</v>
      </c>
      <c r="J105" s="2"/>
      <c r="K105" s="2"/>
      <c r="L105" s="2">
        <v>3.8660000000000001</v>
      </c>
      <c r="M105" s="2">
        <v>3.8660000000000001</v>
      </c>
      <c r="N105" s="2">
        <v>29.114000000000001</v>
      </c>
      <c r="O105" s="2"/>
      <c r="P105" s="2">
        <v>1</v>
      </c>
      <c r="Q105" s="2"/>
      <c r="R105" s="2">
        <v>3</v>
      </c>
      <c r="S105" s="2"/>
      <c r="T105" s="2"/>
      <c r="U105" s="2">
        <v>1</v>
      </c>
      <c r="V105" s="2"/>
      <c r="W105" s="2"/>
      <c r="X105" s="2"/>
      <c r="Y105" s="2"/>
      <c r="Z105" s="2"/>
      <c r="AA105" s="2">
        <v>1</v>
      </c>
      <c r="AB105" s="2"/>
      <c r="AC105" s="2"/>
      <c r="AD105" s="2"/>
    </row>
    <row r="106" spans="1:31" x14ac:dyDescent="0.3">
      <c r="A106" s="2" t="s">
        <v>97</v>
      </c>
      <c r="B106" s="19" t="s">
        <v>1119</v>
      </c>
      <c r="C106" s="15"/>
      <c r="D106" s="2"/>
      <c r="E106" s="2"/>
      <c r="F106" s="2">
        <v>2.12</v>
      </c>
      <c r="G106" s="2" t="s">
        <v>91</v>
      </c>
      <c r="H106" s="11">
        <v>-1</v>
      </c>
      <c r="I106">
        <v>-1</v>
      </c>
      <c r="J106" s="2"/>
      <c r="K106" s="2"/>
      <c r="L106" s="2">
        <v>3.8570000000000002</v>
      </c>
      <c r="M106" s="2">
        <v>3.8570000000000002</v>
      </c>
      <c r="N106" s="2">
        <v>29.533999999999999</v>
      </c>
      <c r="O106" s="2"/>
      <c r="P106" s="2">
        <v>1</v>
      </c>
      <c r="Q106" s="2"/>
      <c r="R106" s="2">
        <v>3</v>
      </c>
      <c r="S106" s="2"/>
      <c r="T106" s="2"/>
      <c r="U106" s="2">
        <v>1</v>
      </c>
      <c r="V106" s="2"/>
      <c r="W106" s="2"/>
      <c r="X106" s="2"/>
      <c r="Y106" s="2"/>
      <c r="Z106" s="2"/>
      <c r="AA106" s="2">
        <v>1</v>
      </c>
      <c r="AB106" s="2"/>
      <c r="AC106" s="2"/>
      <c r="AD106" s="2"/>
    </row>
    <row r="107" spans="1:31" x14ac:dyDescent="0.3">
      <c r="A107" s="2" t="s">
        <v>99</v>
      </c>
      <c r="B107" s="19" t="s">
        <v>843</v>
      </c>
      <c r="C107" s="15"/>
      <c r="D107" s="2"/>
      <c r="E107" s="2"/>
      <c r="F107" s="2">
        <v>3.9</v>
      </c>
      <c r="G107" s="2" t="s">
        <v>103</v>
      </c>
      <c r="H107" s="11">
        <v>-1</v>
      </c>
      <c r="I107">
        <v>-1</v>
      </c>
      <c r="J107" s="2"/>
      <c r="K107" s="2"/>
      <c r="L107" s="2">
        <v>3.9037999999999999</v>
      </c>
      <c r="M107" s="2">
        <v>3.9037999999999999</v>
      </c>
      <c r="N107" s="2">
        <v>9.7742000000000004</v>
      </c>
      <c r="O107" s="2" t="s">
        <v>511</v>
      </c>
      <c r="P107" s="2">
        <v>1</v>
      </c>
      <c r="Q107" s="2"/>
      <c r="R107" s="2">
        <v>3</v>
      </c>
      <c r="S107" s="2"/>
      <c r="T107" s="2">
        <v>4</v>
      </c>
      <c r="U107" s="2">
        <f>385*2</f>
        <v>770</v>
      </c>
      <c r="V107" s="2" t="s">
        <v>558</v>
      </c>
      <c r="W107" s="2"/>
      <c r="X107" s="2"/>
      <c r="Y107" s="2"/>
      <c r="Z107" s="2"/>
      <c r="AA107" s="2">
        <v>1</v>
      </c>
      <c r="AB107" s="2"/>
      <c r="AC107" s="2"/>
      <c r="AD107" s="2"/>
    </row>
    <row r="108" spans="1:31" x14ac:dyDescent="0.3">
      <c r="A108" s="2" t="s">
        <v>100</v>
      </c>
      <c r="B108" s="15" t="s">
        <v>841</v>
      </c>
      <c r="C108" s="15"/>
      <c r="D108" s="2"/>
      <c r="E108" s="2"/>
      <c r="F108" s="2">
        <v>3.9</v>
      </c>
      <c r="G108" s="2" t="s">
        <v>103</v>
      </c>
      <c r="H108" s="11" t="s">
        <v>661</v>
      </c>
      <c r="I108" t="s">
        <v>739</v>
      </c>
      <c r="J108" s="2"/>
      <c r="K108" s="2"/>
      <c r="L108" s="1">
        <v>3.847</v>
      </c>
      <c r="M108" s="1">
        <v>3.847</v>
      </c>
      <c r="N108" s="1">
        <v>18.109400000000001</v>
      </c>
      <c r="O108" s="1" t="s">
        <v>512</v>
      </c>
      <c r="P108" s="2">
        <v>1</v>
      </c>
      <c r="Q108" s="2"/>
      <c r="R108" s="2">
        <v>3</v>
      </c>
      <c r="S108" s="2"/>
      <c r="T108" s="2">
        <v>0.2</v>
      </c>
      <c r="U108" s="2">
        <v>29.8</v>
      </c>
      <c r="V108" s="2"/>
      <c r="W108" s="2"/>
      <c r="X108" s="2"/>
      <c r="Y108" s="2"/>
      <c r="Z108" s="2"/>
      <c r="AA108" s="2">
        <v>1</v>
      </c>
      <c r="AB108" s="2"/>
      <c r="AC108" s="2"/>
      <c r="AD108" s="2"/>
    </row>
    <row r="109" spans="1:31" x14ac:dyDescent="0.3">
      <c r="A109" s="2" t="s">
        <v>1049</v>
      </c>
      <c r="B109" s="19" t="s">
        <v>1120</v>
      </c>
      <c r="C109" s="15"/>
      <c r="D109" s="2"/>
      <c r="E109" s="2"/>
      <c r="F109" s="2">
        <v>3.9</v>
      </c>
      <c r="G109" s="2" t="s">
        <v>103</v>
      </c>
      <c r="H109" s="11">
        <v>-1</v>
      </c>
      <c r="I109">
        <v>-1</v>
      </c>
      <c r="J109" s="2"/>
      <c r="K109" s="2"/>
      <c r="L109" s="2">
        <v>3.9973999999999998</v>
      </c>
      <c r="M109" s="2">
        <v>3.9973999999999998</v>
      </c>
      <c r="N109" s="2">
        <v>12.132999999999999</v>
      </c>
      <c r="O109" s="2" t="s">
        <v>511</v>
      </c>
      <c r="P109" s="2">
        <v>1</v>
      </c>
      <c r="Q109" s="2"/>
      <c r="R109" s="2">
        <v>3</v>
      </c>
      <c r="S109" s="2"/>
      <c r="T109" s="2">
        <v>1.1000000000000001</v>
      </c>
      <c r="U109" s="2">
        <f>374*2</f>
        <v>748</v>
      </c>
      <c r="V109" s="2"/>
      <c r="W109" s="2"/>
      <c r="X109" s="2"/>
      <c r="Y109" s="2"/>
      <c r="Z109" s="2"/>
      <c r="AA109" s="2">
        <v>1</v>
      </c>
      <c r="AB109" s="2"/>
      <c r="AC109" s="2"/>
      <c r="AD109" s="2"/>
    </row>
    <row r="110" spans="1:31" x14ac:dyDescent="0.3">
      <c r="A110" s="2" t="s">
        <v>1050</v>
      </c>
      <c r="B110" s="19" t="s">
        <v>1121</v>
      </c>
      <c r="C110" s="15"/>
      <c r="D110" s="2"/>
      <c r="E110" s="2"/>
      <c r="F110" s="2">
        <v>3.9</v>
      </c>
      <c r="G110" s="2" t="s">
        <v>103</v>
      </c>
      <c r="H110" s="11">
        <v>-1</v>
      </c>
      <c r="I110">
        <v>-1</v>
      </c>
      <c r="J110" s="2"/>
      <c r="K110" s="2"/>
      <c r="L110" s="2">
        <v>3.9727000000000001</v>
      </c>
      <c r="M110" s="2">
        <v>3.9727000000000001</v>
      </c>
      <c r="N110" s="2">
        <v>12.763199999999999</v>
      </c>
      <c r="O110" s="2" t="s">
        <v>511</v>
      </c>
      <c r="P110" s="2">
        <v>1</v>
      </c>
      <c r="Q110" s="2"/>
      <c r="R110" s="2">
        <v>3</v>
      </c>
      <c r="S110" s="2"/>
      <c r="T110" s="2">
        <v>1.6</v>
      </c>
      <c r="U110" s="2">
        <v>176</v>
      </c>
      <c r="V110" s="2"/>
      <c r="W110" s="2"/>
      <c r="X110" s="2"/>
      <c r="Y110" s="2"/>
      <c r="Z110" s="2"/>
      <c r="AA110" s="2">
        <v>1</v>
      </c>
      <c r="AB110" s="2"/>
      <c r="AC110" s="2"/>
      <c r="AD110" s="2"/>
    </row>
    <row r="111" spans="1:31" x14ac:dyDescent="0.3">
      <c r="A111" s="2" t="s">
        <v>28</v>
      </c>
      <c r="B111" s="15" t="s">
        <v>842</v>
      </c>
      <c r="C111" s="15"/>
      <c r="D111" s="2"/>
      <c r="E111" s="2"/>
      <c r="F111" s="2">
        <v>3.6</v>
      </c>
      <c r="G111" s="2" t="s">
        <v>103</v>
      </c>
      <c r="H111" s="11" t="s">
        <v>662</v>
      </c>
      <c r="I111" t="s">
        <v>740</v>
      </c>
      <c r="J111" s="2"/>
      <c r="K111" s="2"/>
      <c r="L111" s="2"/>
      <c r="M111" s="2"/>
      <c r="N111"/>
      <c r="O111" s="2"/>
      <c r="P111" s="2"/>
      <c r="Q111" s="2"/>
      <c r="R111" s="2"/>
      <c r="S111" s="2"/>
      <c r="T111" s="2">
        <v>1.5</v>
      </c>
      <c r="U111" s="2">
        <f>24.7*2</f>
        <v>49.4</v>
      </c>
      <c r="V111" s="2"/>
      <c r="W111" s="2"/>
      <c r="X111" s="2"/>
      <c r="Y111" s="2"/>
      <c r="Z111" s="2"/>
      <c r="AA111" s="2">
        <v>1</v>
      </c>
      <c r="AB111" s="2"/>
      <c r="AC111" s="2"/>
      <c r="AD111" s="2"/>
    </row>
    <row r="112" spans="1:31" x14ac:dyDescent="0.3">
      <c r="A112" s="2" t="s">
        <v>1057</v>
      </c>
      <c r="B112" s="15" t="s">
        <v>1054</v>
      </c>
      <c r="C112" s="15"/>
      <c r="D112" s="2"/>
      <c r="E112" s="2"/>
      <c r="F112" s="2">
        <v>4</v>
      </c>
      <c r="G112" s="2" t="s">
        <v>107</v>
      </c>
      <c r="H112" s="11">
        <v>-1</v>
      </c>
      <c r="I112">
        <v>-1</v>
      </c>
      <c r="J112" s="2"/>
      <c r="K112" s="2"/>
      <c r="L112" s="2">
        <v>3.9607999999999999</v>
      </c>
      <c r="M112" s="2">
        <v>3.9607999999999999</v>
      </c>
      <c r="N112" s="2">
        <v>21.8126</v>
      </c>
      <c r="O112" s="2" t="s">
        <v>512</v>
      </c>
      <c r="P112" s="2">
        <v>1</v>
      </c>
      <c r="Q112" s="2"/>
      <c r="R112" s="2"/>
      <c r="S112" s="2"/>
      <c r="T112" s="2">
        <v>3.7</v>
      </c>
      <c r="U112" s="2">
        <f>146*2</f>
        <v>292</v>
      </c>
      <c r="V112" s="2" t="s">
        <v>558</v>
      </c>
      <c r="W112" s="2"/>
      <c r="X112" s="2"/>
      <c r="Y112" s="2"/>
      <c r="Z112" s="2"/>
      <c r="AA112" s="2">
        <v>1</v>
      </c>
      <c r="AB112" s="2"/>
      <c r="AC112" s="2"/>
      <c r="AD112" s="2"/>
    </row>
    <row r="113" spans="1:30" x14ac:dyDescent="0.3">
      <c r="A113" s="2" t="s">
        <v>1058</v>
      </c>
      <c r="B113" s="15" t="s">
        <v>1055</v>
      </c>
      <c r="C113" s="15"/>
      <c r="D113" s="2"/>
      <c r="E113" s="2"/>
      <c r="F113" s="2">
        <v>4</v>
      </c>
      <c r="G113" s="2" t="s">
        <v>107</v>
      </c>
      <c r="H113" s="11">
        <v>-1</v>
      </c>
      <c r="I113">
        <v>-1</v>
      </c>
      <c r="J113" s="2"/>
      <c r="K113" s="2"/>
      <c r="L113" s="2">
        <v>3.9483999999999999</v>
      </c>
      <c r="M113" s="2">
        <v>3.9483999999999999</v>
      </c>
      <c r="N113" s="2">
        <v>9.7742000000000004</v>
      </c>
      <c r="O113" s="2" t="s">
        <v>511</v>
      </c>
      <c r="P113" s="2">
        <v>1</v>
      </c>
      <c r="Q113" s="2"/>
      <c r="R113" s="2"/>
      <c r="S113" s="2"/>
      <c r="T113" s="2">
        <v>7.8</v>
      </c>
      <c r="U113" s="2">
        <f>158*2</f>
        <v>316</v>
      </c>
      <c r="V113" s="2"/>
      <c r="W113" s="2"/>
      <c r="X113" s="2"/>
      <c r="Y113" s="2"/>
      <c r="Z113" s="2"/>
      <c r="AA113" s="2">
        <v>1</v>
      </c>
      <c r="AB113" s="2"/>
      <c r="AC113" s="2"/>
      <c r="AD113" s="2"/>
    </row>
    <row r="114" spans="1:30" x14ac:dyDescent="0.3">
      <c r="A114" s="2" t="s">
        <v>1051</v>
      </c>
      <c r="B114" s="15" t="s">
        <v>1052</v>
      </c>
      <c r="C114" s="15"/>
      <c r="D114" s="2"/>
      <c r="E114" s="2"/>
      <c r="F114" s="2">
        <v>4</v>
      </c>
      <c r="G114" s="2" t="s">
        <v>107</v>
      </c>
      <c r="H114" s="11" t="s">
        <v>1053</v>
      </c>
      <c r="I114">
        <v>1540895</v>
      </c>
      <c r="J114" s="2"/>
      <c r="K114" s="2"/>
      <c r="L114" s="2"/>
      <c r="M114" s="2"/>
      <c r="N114" s="2"/>
      <c r="O114" s="2"/>
      <c r="P114" s="2">
        <v>1</v>
      </c>
      <c r="Q114" s="2"/>
      <c r="R114" s="2"/>
      <c r="S114" s="2"/>
      <c r="T114" s="2">
        <v>3.3</v>
      </c>
      <c r="U114" s="2">
        <f>70</f>
        <v>70</v>
      </c>
      <c r="V114" s="2"/>
      <c r="W114" s="2"/>
      <c r="X114" s="2"/>
      <c r="Y114" s="2"/>
      <c r="Z114" s="2"/>
      <c r="AA114" s="2">
        <v>1</v>
      </c>
      <c r="AB114" s="2"/>
      <c r="AC114" s="2"/>
      <c r="AD114" s="2"/>
    </row>
    <row r="115" spans="1:30" x14ac:dyDescent="0.3">
      <c r="A115" s="2" t="s">
        <v>99</v>
      </c>
      <c r="B115" s="15" t="s">
        <v>843</v>
      </c>
      <c r="C115" s="15"/>
      <c r="D115" s="2"/>
      <c r="E115" s="2"/>
      <c r="F115" s="2">
        <v>3.9</v>
      </c>
      <c r="G115" s="2" t="s">
        <v>107</v>
      </c>
      <c r="H115" s="11" t="s">
        <v>663</v>
      </c>
      <c r="I115">
        <v>-1</v>
      </c>
      <c r="J115" s="2"/>
      <c r="K115" s="2"/>
      <c r="L115" s="2"/>
      <c r="M115" s="2"/>
      <c r="N115"/>
      <c r="O115" s="2"/>
      <c r="P115" s="2">
        <v>1</v>
      </c>
      <c r="Q115" s="2"/>
      <c r="R115" s="2"/>
      <c r="S115" s="2"/>
      <c r="T115" s="2">
        <v>4</v>
      </c>
      <c r="U115" s="2">
        <f>385*2</f>
        <v>770</v>
      </c>
      <c r="V115" s="2"/>
      <c r="W115" s="2"/>
      <c r="X115" s="2"/>
      <c r="Y115" s="2"/>
      <c r="Z115" s="2"/>
      <c r="AA115" s="2">
        <v>1</v>
      </c>
      <c r="AB115" s="2"/>
      <c r="AC115" s="2"/>
      <c r="AD115" s="2"/>
    </row>
    <row r="116" spans="1:30" x14ac:dyDescent="0.3">
      <c r="A116" s="2" t="s">
        <v>108</v>
      </c>
      <c r="B116" s="19" t="s">
        <v>1122</v>
      </c>
      <c r="C116" s="15"/>
      <c r="D116" s="2"/>
      <c r="E116" s="2"/>
      <c r="F116" s="2">
        <v>4.0999999999999996</v>
      </c>
      <c r="G116" s="2" t="s">
        <v>109</v>
      </c>
      <c r="H116" s="11">
        <v>-1</v>
      </c>
      <c r="I116">
        <v>-1</v>
      </c>
      <c r="J116" s="2"/>
      <c r="K116" s="2"/>
      <c r="L116" s="2">
        <v>3.9499</v>
      </c>
      <c r="M116" s="2">
        <v>3.9499</v>
      </c>
      <c r="N116" s="2">
        <v>17.030999999999999</v>
      </c>
      <c r="O116" s="2" t="s">
        <v>511</v>
      </c>
      <c r="P116" s="2">
        <v>1</v>
      </c>
      <c r="Q116" s="2"/>
      <c r="R116" s="2"/>
      <c r="S116" s="2"/>
      <c r="T116" s="2"/>
      <c r="U116" s="2"/>
      <c r="V116" s="2" t="s">
        <v>560</v>
      </c>
      <c r="W116" s="2"/>
      <c r="X116" s="2"/>
      <c r="Y116" s="2"/>
      <c r="Z116" s="2"/>
      <c r="AA116" s="2">
        <v>1</v>
      </c>
      <c r="AB116" s="2"/>
      <c r="AC116" s="2"/>
      <c r="AD116" s="2"/>
    </row>
    <row r="117" spans="1:30" x14ac:dyDescent="0.3">
      <c r="A117" s="2" t="s">
        <v>36</v>
      </c>
      <c r="B117" s="15" t="s">
        <v>811</v>
      </c>
      <c r="C117" s="15"/>
      <c r="D117" s="2"/>
      <c r="E117" s="2"/>
      <c r="F117" s="2">
        <v>3.2</v>
      </c>
      <c r="G117" s="2" t="s">
        <v>110</v>
      </c>
      <c r="H117" s="11" t="s">
        <v>641</v>
      </c>
      <c r="I117" t="s">
        <v>722</v>
      </c>
      <c r="J117" s="2"/>
      <c r="K117" s="2"/>
      <c r="L117" s="2"/>
      <c r="M117" s="2"/>
      <c r="N117"/>
      <c r="P117" s="2">
        <v>1</v>
      </c>
      <c r="Q117" s="2"/>
      <c r="R117" s="2"/>
      <c r="S117" s="2"/>
      <c r="T117" s="2">
        <v>3.49</v>
      </c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3">
      <c r="A118" s="2" t="s">
        <v>111</v>
      </c>
      <c r="B118" s="15" t="s">
        <v>844</v>
      </c>
      <c r="C118" s="15"/>
      <c r="D118" s="2"/>
      <c r="E118" s="2"/>
      <c r="F118" s="2">
        <v>3.3</v>
      </c>
      <c r="G118" s="2" t="s">
        <v>112</v>
      </c>
      <c r="H118" s="11">
        <v>-1</v>
      </c>
      <c r="I118" t="s">
        <v>741</v>
      </c>
      <c r="J118" s="2"/>
      <c r="K118" s="2"/>
      <c r="L118" s="2">
        <v>3.8917999999999999</v>
      </c>
      <c r="M118" s="2">
        <v>3.8820000000000001</v>
      </c>
      <c r="N118" s="2">
        <v>36.127000000000002</v>
      </c>
      <c r="O118" s="1" t="s">
        <v>561</v>
      </c>
      <c r="P118" s="2">
        <v>1</v>
      </c>
      <c r="Q118" s="2"/>
      <c r="R118" s="2">
        <v>4</v>
      </c>
      <c r="S118" s="2"/>
      <c r="T118" s="1">
        <v>4.5999999999999996</v>
      </c>
      <c r="U118" s="2"/>
      <c r="V118" s="2"/>
      <c r="W118" s="2"/>
      <c r="X118" s="2"/>
      <c r="Y118" s="2"/>
      <c r="Z118" s="2">
        <v>1</v>
      </c>
      <c r="AA118" s="2"/>
      <c r="AB118" s="2"/>
      <c r="AC118" s="2"/>
      <c r="AD118" s="2"/>
    </row>
    <row r="119" spans="1:30" x14ac:dyDescent="0.3">
      <c r="A119" s="2" t="s">
        <v>113</v>
      </c>
      <c r="B119" s="15" t="s">
        <v>845</v>
      </c>
      <c r="C119" s="15"/>
      <c r="D119" s="2"/>
      <c r="E119" s="2"/>
      <c r="F119" s="2">
        <v>2.0099999999999998</v>
      </c>
      <c r="G119" s="2" t="s">
        <v>116</v>
      </c>
      <c r="H119" s="11" t="s">
        <v>664</v>
      </c>
      <c r="I119" t="s">
        <v>742</v>
      </c>
      <c r="J119" s="2"/>
      <c r="K119" s="2"/>
      <c r="L119" s="2">
        <v>5.63</v>
      </c>
      <c r="M119" s="2">
        <v>5.63</v>
      </c>
      <c r="N119" s="2">
        <v>7.9509999999999996</v>
      </c>
      <c r="O119" s="2" t="s">
        <v>562</v>
      </c>
      <c r="P119" s="2">
        <v>1</v>
      </c>
      <c r="Q119" s="2"/>
      <c r="R119" s="2"/>
      <c r="S119" s="2"/>
      <c r="T119" s="2" t="s">
        <v>535</v>
      </c>
      <c r="U119" s="2">
        <v>1</v>
      </c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3">
      <c r="A120" s="2" t="s">
        <v>114</v>
      </c>
      <c r="B120" s="15" t="s">
        <v>846</v>
      </c>
      <c r="C120" s="15"/>
      <c r="D120" s="2"/>
      <c r="E120" s="2"/>
      <c r="F120" s="2">
        <v>2.21</v>
      </c>
      <c r="G120" s="2" t="s">
        <v>117</v>
      </c>
      <c r="H120" s="11">
        <v>-1</v>
      </c>
      <c r="I120">
        <v>-1</v>
      </c>
      <c r="J120" s="2"/>
      <c r="K120" s="2"/>
      <c r="L120" s="2">
        <v>3.9668000000000001</v>
      </c>
      <c r="M120" s="2">
        <v>5.63</v>
      </c>
      <c r="N120" s="2">
        <v>20.597999999999999</v>
      </c>
      <c r="O120" s="2" t="s">
        <v>512</v>
      </c>
      <c r="P120" s="2">
        <v>1</v>
      </c>
      <c r="Q120" s="2"/>
      <c r="R120" s="2"/>
      <c r="S120" s="2"/>
      <c r="T120" s="1">
        <v>2</v>
      </c>
      <c r="U120" s="2">
        <v>1</v>
      </c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3">
      <c r="A121" s="2" t="s">
        <v>115</v>
      </c>
      <c r="B121" s="15" t="s">
        <v>847</v>
      </c>
      <c r="C121" s="15"/>
      <c r="D121" s="2"/>
      <c r="E121" s="2"/>
      <c r="F121" s="2">
        <v>2.27</v>
      </c>
      <c r="G121" s="2" t="s">
        <v>118</v>
      </c>
      <c r="H121" s="11">
        <v>-1</v>
      </c>
      <c r="I121">
        <v>-1</v>
      </c>
      <c r="J121" s="2"/>
      <c r="K121" s="2"/>
      <c r="L121" s="2">
        <v>3.9493</v>
      </c>
      <c r="M121" s="2">
        <v>5.63</v>
      </c>
      <c r="N121" s="2">
        <v>12.727</v>
      </c>
      <c r="O121" s="2" t="s">
        <v>512</v>
      </c>
      <c r="P121" s="2">
        <v>1</v>
      </c>
      <c r="Q121" s="2"/>
      <c r="R121" s="2"/>
      <c r="S121" s="2"/>
      <c r="T121" s="1">
        <v>1</v>
      </c>
      <c r="U121">
        <v>1</v>
      </c>
      <c r="V121" s="2"/>
      <c r="W121" s="2"/>
      <c r="X121" s="2"/>
      <c r="Y121" s="2"/>
      <c r="Z121" s="2">
        <v>1</v>
      </c>
      <c r="AA121" s="2">
        <v>1</v>
      </c>
      <c r="AB121" s="2"/>
      <c r="AC121" s="2"/>
      <c r="AD121" s="2">
        <v>1</v>
      </c>
    </row>
    <row r="122" spans="1:30" x14ac:dyDescent="0.3">
      <c r="A122" s="2" t="s">
        <v>1123</v>
      </c>
      <c r="B122" s="19" t="s">
        <v>1125</v>
      </c>
      <c r="C122" s="15"/>
      <c r="D122" s="2"/>
      <c r="E122" s="2"/>
      <c r="F122" s="2">
        <v>3.157</v>
      </c>
      <c r="G122" s="2" t="s">
        <v>120</v>
      </c>
      <c r="H122" s="11">
        <v>-1</v>
      </c>
      <c r="I122">
        <v>-1</v>
      </c>
      <c r="J122" s="2"/>
      <c r="K122" s="2"/>
      <c r="L122" s="2">
        <v>12.449</v>
      </c>
      <c r="M122" s="2">
        <v>12.449</v>
      </c>
      <c r="N122" s="5">
        <v>3.8961000000000001</v>
      </c>
      <c r="O122" s="2" t="s">
        <v>565</v>
      </c>
      <c r="P122" s="2">
        <v>1</v>
      </c>
      <c r="Q122">
        <v>1</v>
      </c>
      <c r="R122" s="2"/>
      <c r="S122" s="2"/>
      <c r="T122" s="2">
        <v>11.6</v>
      </c>
      <c r="U122" s="2"/>
      <c r="V122" s="2"/>
      <c r="W122" s="2"/>
      <c r="X122" s="2"/>
      <c r="Y122" s="2"/>
      <c r="Z122" s="2"/>
      <c r="AA122" s="2">
        <v>1</v>
      </c>
      <c r="AB122" s="2"/>
      <c r="AC122" s="2"/>
      <c r="AD122" s="2"/>
    </row>
    <row r="123" spans="1:30" x14ac:dyDescent="0.3">
      <c r="A123" s="2" t="s">
        <v>1124</v>
      </c>
      <c r="B123" s="19" t="s">
        <v>1126</v>
      </c>
      <c r="C123" s="15"/>
      <c r="D123" s="2"/>
      <c r="E123" s="2"/>
      <c r="F123" s="2">
        <v>3.1880000000000002</v>
      </c>
      <c r="G123" s="2" t="s">
        <v>120</v>
      </c>
      <c r="H123" s="11">
        <v>-1</v>
      </c>
      <c r="I123">
        <v>-1</v>
      </c>
      <c r="J123" s="2"/>
      <c r="K123" s="2"/>
      <c r="L123" s="2"/>
      <c r="M123" s="2"/>
      <c r="N123" s="2"/>
      <c r="O123" s="2"/>
      <c r="P123" s="2">
        <v>1</v>
      </c>
      <c r="Q123" s="2"/>
      <c r="R123" s="2"/>
      <c r="S123" s="2"/>
      <c r="T123" s="2">
        <v>11.72</v>
      </c>
      <c r="U123" s="2"/>
      <c r="V123" s="2"/>
      <c r="W123" s="2"/>
      <c r="X123" s="2"/>
      <c r="Y123" s="2"/>
      <c r="Z123" s="2"/>
      <c r="AA123" s="2">
        <v>1</v>
      </c>
      <c r="AB123" s="2"/>
      <c r="AC123" s="2"/>
      <c r="AD123" s="2"/>
    </row>
    <row r="124" spans="1:30" x14ac:dyDescent="0.3">
      <c r="A124" s="2" t="s">
        <v>1124</v>
      </c>
      <c r="B124" s="19" t="s">
        <v>1126</v>
      </c>
      <c r="C124" s="15"/>
      <c r="D124" s="2" t="s">
        <v>1056</v>
      </c>
      <c r="E124" s="2"/>
      <c r="F124" s="2">
        <v>3.2040000000000002</v>
      </c>
      <c r="G124" s="2" t="s">
        <v>120</v>
      </c>
      <c r="H124" s="11">
        <v>-1</v>
      </c>
      <c r="I124">
        <v>-1</v>
      </c>
      <c r="J124" s="2"/>
      <c r="K124" s="2"/>
      <c r="L124" s="2"/>
      <c r="M124" s="2"/>
      <c r="N124" s="2"/>
      <c r="O124" s="2"/>
      <c r="P124" s="2">
        <v>1</v>
      </c>
      <c r="Q124" s="2"/>
      <c r="R124" s="2"/>
      <c r="S124" s="2"/>
      <c r="T124" s="2">
        <v>11.64</v>
      </c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3">
      <c r="A125" s="2" t="s">
        <v>121</v>
      </c>
      <c r="B125" s="15" t="s">
        <v>848</v>
      </c>
      <c r="C125" s="15"/>
      <c r="D125" s="2"/>
      <c r="E125" s="2"/>
      <c r="F125" s="2">
        <v>3</v>
      </c>
      <c r="G125" s="2" t="s">
        <v>128</v>
      </c>
      <c r="H125" s="11" t="s">
        <v>665</v>
      </c>
      <c r="I125" t="s">
        <v>743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>
        <v>1</v>
      </c>
      <c r="V125" s="2"/>
      <c r="W125" s="2"/>
      <c r="X125" s="2"/>
      <c r="Y125" s="2"/>
      <c r="Z125" s="2"/>
      <c r="AA125" s="2">
        <v>1</v>
      </c>
      <c r="AB125" s="2"/>
      <c r="AC125" s="2"/>
      <c r="AD125" s="2"/>
    </row>
    <row r="126" spans="1:30" x14ac:dyDescent="0.3">
      <c r="A126" s="2" t="s">
        <v>79</v>
      </c>
      <c r="B126" s="15" t="s">
        <v>838</v>
      </c>
      <c r="C126" s="15"/>
      <c r="D126" s="2"/>
      <c r="E126" s="2"/>
      <c r="F126" s="2">
        <v>2.8</v>
      </c>
      <c r="G126" s="2" t="s">
        <v>128</v>
      </c>
      <c r="H126" s="11" t="s">
        <v>659</v>
      </c>
      <c r="I126" t="s">
        <v>737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>
        <v>1</v>
      </c>
      <c r="V126" s="2"/>
      <c r="W126" s="2"/>
      <c r="X126" s="2"/>
      <c r="Y126" s="2"/>
      <c r="Z126" s="2"/>
      <c r="AA126" s="2">
        <v>1</v>
      </c>
      <c r="AB126" s="2"/>
      <c r="AC126" s="2"/>
      <c r="AD126" s="2"/>
    </row>
    <row r="127" spans="1:30" x14ac:dyDescent="0.3">
      <c r="A127" s="2" t="s">
        <v>122</v>
      </c>
      <c r="B127" s="15" t="s">
        <v>849</v>
      </c>
      <c r="C127" s="15"/>
      <c r="D127" s="2"/>
      <c r="E127" s="2"/>
      <c r="F127" s="2">
        <v>2.8</v>
      </c>
      <c r="G127" s="2" t="s">
        <v>128</v>
      </c>
      <c r="H127" s="11">
        <v>-1</v>
      </c>
      <c r="I127">
        <v>-1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>
        <v>1</v>
      </c>
      <c r="V127" s="2"/>
      <c r="W127" s="2"/>
      <c r="X127" s="2"/>
      <c r="Y127" s="2"/>
      <c r="Z127" s="2"/>
      <c r="AA127" s="2">
        <v>1</v>
      </c>
      <c r="AB127" s="2"/>
      <c r="AC127" s="2"/>
      <c r="AD127" s="2"/>
    </row>
    <row r="128" spans="1:30" x14ac:dyDescent="0.3">
      <c r="A128" s="2" t="s">
        <v>123</v>
      </c>
      <c r="B128" s="15" t="s">
        <v>850</v>
      </c>
      <c r="C128" s="15"/>
      <c r="D128" s="2"/>
      <c r="E128" s="2"/>
      <c r="F128" s="2">
        <v>2.9</v>
      </c>
      <c r="G128" s="2" t="s">
        <v>128</v>
      </c>
      <c r="H128" s="11" t="s">
        <v>666</v>
      </c>
      <c r="I128" t="s">
        <v>744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>
        <v>1</v>
      </c>
      <c r="V128" s="2"/>
      <c r="W128" s="2"/>
      <c r="X128" s="2"/>
      <c r="Y128" s="2"/>
      <c r="Z128" s="2"/>
      <c r="AA128" s="2">
        <v>1</v>
      </c>
      <c r="AB128" s="2"/>
      <c r="AC128" s="2"/>
      <c r="AD128" s="2"/>
    </row>
    <row r="129" spans="1:30" x14ac:dyDescent="0.3">
      <c r="A129" s="2" t="s">
        <v>124</v>
      </c>
      <c r="B129" s="15" t="s">
        <v>827</v>
      </c>
      <c r="C129" s="15"/>
      <c r="D129" s="2"/>
      <c r="E129" s="2"/>
      <c r="F129" s="2">
        <v>3.1</v>
      </c>
      <c r="G129" s="2" t="s">
        <v>128</v>
      </c>
      <c r="H129" s="11" t="s">
        <v>654</v>
      </c>
      <c r="I129" t="s">
        <v>731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>
        <v>1</v>
      </c>
      <c r="V129" s="2"/>
      <c r="W129" s="2"/>
      <c r="X129" s="2"/>
      <c r="Y129" s="2"/>
      <c r="Z129" s="2"/>
      <c r="AA129" s="2">
        <v>1</v>
      </c>
      <c r="AB129" s="2"/>
      <c r="AC129" s="2"/>
      <c r="AD129" s="2"/>
    </row>
    <row r="130" spans="1:30" x14ac:dyDescent="0.3">
      <c r="A130" s="2" t="s">
        <v>125</v>
      </c>
      <c r="B130" s="15" t="s">
        <v>851</v>
      </c>
      <c r="C130" s="15"/>
      <c r="D130" s="2"/>
      <c r="E130" s="2"/>
      <c r="F130" s="2">
        <v>3.1</v>
      </c>
      <c r="G130" s="2" t="s">
        <v>128</v>
      </c>
      <c r="H130" s="11" t="s">
        <v>667</v>
      </c>
      <c r="I130" t="s">
        <v>745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>
        <v>1</v>
      </c>
      <c r="V130" s="2"/>
      <c r="W130" s="2"/>
      <c r="X130" s="2"/>
      <c r="Y130" s="2"/>
      <c r="Z130" s="2"/>
      <c r="AA130" s="2">
        <v>1</v>
      </c>
      <c r="AB130" s="2"/>
      <c r="AC130" s="2"/>
      <c r="AD130" s="2"/>
    </row>
    <row r="131" spans="1:30" x14ac:dyDescent="0.3">
      <c r="A131" s="2" t="s">
        <v>126</v>
      </c>
      <c r="B131" s="15" t="s">
        <v>852</v>
      </c>
      <c r="C131" s="15"/>
      <c r="D131" s="2"/>
      <c r="E131" s="2"/>
      <c r="F131" s="2">
        <v>3</v>
      </c>
      <c r="G131" s="2" t="s">
        <v>128</v>
      </c>
      <c r="H131" s="11" t="s">
        <v>668</v>
      </c>
      <c r="I131" t="s">
        <v>746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>
        <v>1</v>
      </c>
      <c r="V131" s="2"/>
      <c r="W131" s="2"/>
      <c r="X131" s="2"/>
      <c r="Y131" s="2"/>
      <c r="Z131" s="2"/>
      <c r="AA131" s="2">
        <v>1</v>
      </c>
      <c r="AB131" s="2"/>
      <c r="AC131" s="2"/>
      <c r="AD131" s="2"/>
    </row>
    <row r="132" spans="1:30" x14ac:dyDescent="0.3">
      <c r="A132" s="2" t="s">
        <v>127</v>
      </c>
      <c r="B132" s="15" t="s">
        <v>853</v>
      </c>
      <c r="C132" s="15"/>
      <c r="D132" s="2"/>
      <c r="E132" s="2"/>
      <c r="F132" s="2">
        <v>3.3</v>
      </c>
      <c r="G132" s="2" t="s">
        <v>128</v>
      </c>
      <c r="H132" s="11" t="s">
        <v>669</v>
      </c>
      <c r="I132" t="s">
        <v>747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>
        <v>1</v>
      </c>
      <c r="V132" s="2"/>
      <c r="W132" s="2"/>
      <c r="X132" s="2"/>
      <c r="Y132" s="2"/>
      <c r="Z132" s="2"/>
      <c r="AA132" s="2">
        <v>1</v>
      </c>
      <c r="AB132" s="2"/>
      <c r="AC132" s="2"/>
      <c r="AD132" s="2"/>
    </row>
    <row r="133" spans="1:30" x14ac:dyDescent="0.3">
      <c r="A133" s="2" t="s">
        <v>126</v>
      </c>
      <c r="B133" s="15" t="s">
        <v>852</v>
      </c>
      <c r="C133" s="15"/>
      <c r="D133" s="2"/>
      <c r="E133" s="2"/>
      <c r="F133" s="2">
        <v>2.64</v>
      </c>
      <c r="G133" s="2" t="s">
        <v>131</v>
      </c>
      <c r="H133" s="11" t="s">
        <v>668</v>
      </c>
      <c r="I133" t="s">
        <v>746</v>
      </c>
      <c r="J133" s="2"/>
      <c r="K133" s="2"/>
      <c r="L133" s="2"/>
      <c r="M133" s="2"/>
      <c r="N133" s="2"/>
      <c r="O133" s="2"/>
      <c r="P133" s="2">
        <v>1</v>
      </c>
      <c r="Q133" s="2"/>
      <c r="R133" s="2"/>
      <c r="S133" s="2"/>
      <c r="T133" s="2">
        <v>2.2999999999999998</v>
      </c>
      <c r="U133" s="2">
        <v>1</v>
      </c>
      <c r="V133" s="2"/>
      <c r="W133" s="2"/>
      <c r="X133" s="2"/>
      <c r="Y133" s="2"/>
      <c r="Z133" s="2">
        <v>1</v>
      </c>
      <c r="AA133" s="2"/>
      <c r="AB133" s="2"/>
      <c r="AC133" s="2"/>
      <c r="AD133" s="2"/>
    </row>
    <row r="134" spans="1:30" x14ac:dyDescent="0.3">
      <c r="A134" s="2" t="s">
        <v>25</v>
      </c>
      <c r="B134" s="15" t="s">
        <v>808</v>
      </c>
      <c r="C134" s="15"/>
      <c r="D134" s="2"/>
      <c r="E134" s="2"/>
      <c r="F134" s="2">
        <v>2.88</v>
      </c>
      <c r="G134" s="2" t="s">
        <v>132</v>
      </c>
      <c r="H134" s="11" t="s">
        <v>640</v>
      </c>
      <c r="I134" t="s">
        <v>720</v>
      </c>
      <c r="J134" s="2"/>
      <c r="K134" s="2"/>
      <c r="L134" s="2">
        <v>5.4960000000000004</v>
      </c>
      <c r="M134" s="2">
        <v>5.4960000000000004</v>
      </c>
      <c r="N134" s="2">
        <v>25.55</v>
      </c>
      <c r="O134" s="2" t="s">
        <v>526</v>
      </c>
      <c r="P134" s="2">
        <v>1</v>
      </c>
      <c r="Q134" s="2"/>
      <c r="R134" s="2"/>
      <c r="S134" s="2"/>
      <c r="T134" s="2"/>
      <c r="U134" s="2">
        <v>1</v>
      </c>
      <c r="V134" s="2"/>
      <c r="W134" s="2"/>
      <c r="X134" s="2"/>
      <c r="Y134" s="2"/>
      <c r="Z134" s="2"/>
      <c r="AA134" s="2">
        <v>1</v>
      </c>
      <c r="AB134" s="2"/>
      <c r="AC134" s="2"/>
      <c r="AD134" s="2"/>
    </row>
    <row r="135" spans="1:30" x14ac:dyDescent="0.3">
      <c r="A135" s="2" t="s">
        <v>8</v>
      </c>
      <c r="B135" s="15" t="s">
        <v>794</v>
      </c>
      <c r="C135" s="15"/>
      <c r="D135" s="2" t="s">
        <v>776</v>
      </c>
      <c r="E135" s="2"/>
      <c r="F135" s="2">
        <v>2.73</v>
      </c>
      <c r="G135" s="2" t="s">
        <v>132</v>
      </c>
      <c r="H135" s="11" t="s">
        <v>629</v>
      </c>
      <c r="I135" t="s">
        <v>711</v>
      </c>
      <c r="J135" s="2"/>
      <c r="K135" s="2"/>
      <c r="L135" s="2"/>
      <c r="M135" s="2"/>
      <c r="N135"/>
      <c r="O135" s="2"/>
      <c r="P135" s="2"/>
      <c r="Q135" s="2"/>
      <c r="R135" s="2"/>
      <c r="S135" s="2"/>
      <c r="T135" s="2"/>
      <c r="U135" s="2">
        <v>1</v>
      </c>
      <c r="V135" s="2"/>
      <c r="W135" s="2"/>
      <c r="X135" s="2"/>
      <c r="Y135" s="2"/>
      <c r="Z135" s="2"/>
      <c r="AA135" s="2">
        <v>1</v>
      </c>
      <c r="AB135" s="2"/>
      <c r="AC135" s="2"/>
      <c r="AD135" s="2"/>
    </row>
    <row r="136" spans="1:30" x14ac:dyDescent="0.3">
      <c r="A136" s="2" t="s">
        <v>19</v>
      </c>
      <c r="B136" s="15" t="s">
        <v>805</v>
      </c>
      <c r="C136" s="15"/>
      <c r="D136" s="2"/>
      <c r="E136" s="2"/>
      <c r="F136" s="2">
        <v>3.46</v>
      </c>
      <c r="G136" s="2" t="s">
        <v>133</v>
      </c>
      <c r="H136" s="11" t="s">
        <v>637</v>
      </c>
      <c r="I136">
        <v>-1</v>
      </c>
      <c r="J136" s="2"/>
      <c r="K136" s="2"/>
      <c r="L136" s="2"/>
      <c r="M136" s="2"/>
      <c r="N136" s="2"/>
      <c r="O136" s="2" t="s">
        <v>526</v>
      </c>
      <c r="P136" s="2"/>
      <c r="Q136" t="s">
        <v>538</v>
      </c>
      <c r="R136" s="2"/>
      <c r="S136" s="2"/>
      <c r="T136" s="2"/>
      <c r="U136" s="2">
        <v>1</v>
      </c>
      <c r="V136" s="2"/>
      <c r="W136" s="2"/>
      <c r="X136" s="2"/>
      <c r="Y136" s="2"/>
      <c r="Z136" s="2"/>
      <c r="AA136" s="2">
        <v>1</v>
      </c>
      <c r="AB136" s="2"/>
      <c r="AC136" s="2"/>
      <c r="AD136" s="2"/>
    </row>
    <row r="137" spans="1:30" x14ac:dyDescent="0.3">
      <c r="A137" s="2" t="s">
        <v>20</v>
      </c>
      <c r="B137" s="15" t="s">
        <v>806</v>
      </c>
      <c r="C137" s="15"/>
      <c r="D137" s="2"/>
      <c r="E137" s="2"/>
      <c r="F137" s="2">
        <v>3.43</v>
      </c>
      <c r="G137" s="2" t="s">
        <v>133</v>
      </c>
      <c r="H137" s="11" t="s">
        <v>638</v>
      </c>
      <c r="I137" t="s">
        <v>718</v>
      </c>
      <c r="J137" s="2"/>
      <c r="K137" s="2"/>
      <c r="L137" s="2"/>
      <c r="M137" s="2"/>
      <c r="N137" s="2"/>
      <c r="O137" s="2" t="s">
        <v>526</v>
      </c>
      <c r="P137" s="2"/>
      <c r="Q137" t="s">
        <v>538</v>
      </c>
      <c r="R137" s="2"/>
      <c r="S137" s="2"/>
      <c r="T137" s="2"/>
      <c r="U137" s="2">
        <v>1</v>
      </c>
      <c r="V137" s="2"/>
      <c r="W137" s="2"/>
      <c r="X137" s="2"/>
      <c r="Y137" s="2"/>
      <c r="Z137" s="2"/>
      <c r="AA137" s="2">
        <v>1</v>
      </c>
      <c r="AB137" s="2"/>
      <c r="AC137" s="2"/>
      <c r="AD137" s="2"/>
    </row>
    <row r="138" spans="1:30" x14ac:dyDescent="0.3">
      <c r="A138" s="2" t="s">
        <v>21</v>
      </c>
      <c r="B138" s="15" t="s">
        <v>807</v>
      </c>
      <c r="C138" s="15"/>
      <c r="D138" s="2"/>
      <c r="E138" s="2"/>
      <c r="F138" s="2">
        <v>3.3</v>
      </c>
      <c r="G138" s="2" t="s">
        <v>133</v>
      </c>
      <c r="H138" s="11" t="s">
        <v>639</v>
      </c>
      <c r="I138" t="s">
        <v>719</v>
      </c>
      <c r="J138" s="2"/>
      <c r="K138" s="2"/>
      <c r="L138" s="2"/>
      <c r="M138" s="2"/>
      <c r="N138" s="2"/>
      <c r="O138" s="2" t="s">
        <v>512</v>
      </c>
      <c r="P138" s="2"/>
      <c r="Q138" t="s">
        <v>539</v>
      </c>
      <c r="R138" s="2"/>
      <c r="S138" s="2"/>
      <c r="T138" s="2"/>
      <c r="U138" s="2">
        <v>1</v>
      </c>
      <c r="V138" s="2"/>
      <c r="W138" s="2"/>
      <c r="X138" s="2"/>
      <c r="Y138" s="2"/>
      <c r="Z138" s="2"/>
      <c r="AA138" s="2">
        <v>1</v>
      </c>
      <c r="AB138" s="2"/>
      <c r="AC138" s="2"/>
      <c r="AD138" s="2"/>
    </row>
    <row r="139" spans="1:30" x14ac:dyDescent="0.3">
      <c r="A139" s="2" t="s">
        <v>17</v>
      </c>
      <c r="B139" s="15" t="s">
        <v>802</v>
      </c>
      <c r="C139" s="15"/>
      <c r="D139" s="2"/>
      <c r="E139" s="2"/>
      <c r="F139" s="2">
        <v>3.67</v>
      </c>
      <c r="G139" s="2" t="s">
        <v>134</v>
      </c>
      <c r="H139" s="11" t="s">
        <v>634</v>
      </c>
      <c r="I139" t="s">
        <v>715</v>
      </c>
      <c r="J139" s="2"/>
      <c r="K139" s="2"/>
      <c r="L139" s="2">
        <v>5.4669999999999996</v>
      </c>
      <c r="M139" s="2">
        <v>5.4269999999999996</v>
      </c>
      <c r="N139" s="2">
        <v>24.931000000000001</v>
      </c>
      <c r="O139" s="2" t="s">
        <v>526</v>
      </c>
      <c r="P139" s="2">
        <v>1</v>
      </c>
      <c r="Q139" t="s">
        <v>538</v>
      </c>
      <c r="S139" s="2"/>
      <c r="T139" s="2">
        <v>1.96</v>
      </c>
      <c r="U139" s="2">
        <v>1</v>
      </c>
      <c r="V139" s="2"/>
      <c r="W139" s="2"/>
      <c r="X139" s="2">
        <v>1</v>
      </c>
      <c r="Y139" s="2"/>
      <c r="Z139" s="2"/>
      <c r="AA139" s="2">
        <v>1</v>
      </c>
      <c r="AB139" s="2"/>
      <c r="AC139" s="2"/>
      <c r="AD139" s="2"/>
    </row>
    <row r="140" spans="1:30" x14ac:dyDescent="0.3">
      <c r="A140" s="2" t="s">
        <v>53</v>
      </c>
      <c r="B140" s="15" t="s">
        <v>803</v>
      </c>
      <c r="C140" s="15"/>
      <c r="D140" s="2"/>
      <c r="E140" s="2"/>
      <c r="F140" s="2">
        <v>3.64</v>
      </c>
      <c r="G140" s="2" t="s">
        <v>134</v>
      </c>
      <c r="H140" s="11" t="s">
        <v>635</v>
      </c>
      <c r="I140" t="s">
        <v>716</v>
      </c>
      <c r="J140" s="2"/>
      <c r="K140" s="2"/>
      <c r="L140" s="2">
        <v>5.4729999999999999</v>
      </c>
      <c r="M140" s="2">
        <v>5.5270000000000001</v>
      </c>
      <c r="N140" s="2">
        <v>25.030999999999999</v>
      </c>
      <c r="O140" s="2" t="s">
        <v>526</v>
      </c>
      <c r="P140" s="2">
        <v>1</v>
      </c>
      <c r="Q140" t="s">
        <v>538</v>
      </c>
      <c r="S140" s="2"/>
      <c r="T140" s="2">
        <v>2.36</v>
      </c>
      <c r="U140" s="2">
        <v>1</v>
      </c>
      <c r="V140" s="2"/>
      <c r="W140" s="2"/>
      <c r="X140" s="2">
        <v>1</v>
      </c>
      <c r="Y140" s="2"/>
      <c r="Z140" s="2"/>
      <c r="AA140" s="2">
        <v>1</v>
      </c>
      <c r="AB140" s="2"/>
      <c r="AC140" s="2"/>
      <c r="AD140" s="2"/>
    </row>
    <row r="141" spans="1:30" x14ac:dyDescent="0.3">
      <c r="A141" s="2" t="s">
        <v>18</v>
      </c>
      <c r="B141" s="15" t="s">
        <v>804</v>
      </c>
      <c r="C141" s="15"/>
      <c r="D141" s="2"/>
      <c r="E141" s="2"/>
      <c r="F141" s="2">
        <v>3.52</v>
      </c>
      <c r="G141" s="2" t="s">
        <v>134</v>
      </c>
      <c r="H141" s="11" t="s">
        <v>636</v>
      </c>
      <c r="I141" t="s">
        <v>717</v>
      </c>
      <c r="J141" s="2"/>
      <c r="K141" s="2"/>
      <c r="L141" s="2">
        <v>3.9540000000000002</v>
      </c>
      <c r="M141" s="2">
        <v>3.9540000000000002</v>
      </c>
      <c r="N141" s="2">
        <v>25.486999999999998</v>
      </c>
      <c r="O141" s="2" t="s">
        <v>512</v>
      </c>
      <c r="P141" s="2">
        <v>1</v>
      </c>
      <c r="Q141" s="2"/>
      <c r="S141" s="2"/>
      <c r="T141" s="2">
        <v>2.1800000000000002</v>
      </c>
      <c r="U141" s="2">
        <v>1</v>
      </c>
      <c r="V141" s="2"/>
      <c r="W141" s="2"/>
      <c r="X141" s="2">
        <v>1</v>
      </c>
      <c r="Y141" s="2"/>
      <c r="Z141" s="2"/>
      <c r="AA141" s="2">
        <v>1</v>
      </c>
      <c r="AB141" s="2"/>
      <c r="AC141" s="2"/>
      <c r="AD141" s="2"/>
    </row>
    <row r="142" spans="1:30" x14ac:dyDescent="0.3">
      <c r="A142" s="2" t="s">
        <v>135</v>
      </c>
      <c r="B142" s="19" t="s">
        <v>1127</v>
      </c>
      <c r="C142" s="15"/>
      <c r="D142" s="2"/>
      <c r="E142" s="2"/>
      <c r="F142" s="2">
        <v>3.44</v>
      </c>
      <c r="G142" s="2" t="s">
        <v>140</v>
      </c>
      <c r="H142" s="11">
        <v>-1</v>
      </c>
      <c r="I142">
        <v>-1</v>
      </c>
      <c r="J142" s="2"/>
      <c r="K142" s="2"/>
      <c r="L142" s="2">
        <v>5.492</v>
      </c>
      <c r="M142" s="2">
        <v>5.5650000000000004</v>
      </c>
      <c r="N142" s="2">
        <v>24.88</v>
      </c>
      <c r="O142" s="1" t="s">
        <v>512</v>
      </c>
      <c r="P142"/>
      <c r="Q142" t="s">
        <v>566</v>
      </c>
      <c r="R142" s="2"/>
      <c r="S142" s="2"/>
      <c r="T142" s="2">
        <v>1.3</v>
      </c>
      <c r="U142" s="2">
        <v>1</v>
      </c>
      <c r="V142" s="2"/>
      <c r="W142" s="2"/>
      <c r="X142" s="2"/>
      <c r="Y142" s="2"/>
      <c r="Z142" s="2">
        <v>1</v>
      </c>
      <c r="AA142" s="2">
        <v>1</v>
      </c>
      <c r="AB142" s="2"/>
      <c r="AC142" s="2"/>
      <c r="AD142" s="2"/>
    </row>
    <row r="143" spans="1:30" x14ac:dyDescent="0.3">
      <c r="A143" s="2" t="s">
        <v>136</v>
      </c>
      <c r="B143" s="19" t="s">
        <v>1128</v>
      </c>
      <c r="C143" s="15"/>
      <c r="D143" s="2"/>
      <c r="E143" s="2"/>
      <c r="F143" s="2">
        <v>3.22</v>
      </c>
      <c r="G143" s="2" t="s">
        <v>140</v>
      </c>
      <c r="H143" s="11">
        <v>-1</v>
      </c>
      <c r="I143">
        <v>-1</v>
      </c>
      <c r="J143" s="2"/>
      <c r="K143" s="2"/>
      <c r="L143" s="2">
        <v>5.5019999999999998</v>
      </c>
      <c r="M143" s="2">
        <v>5.5069999999999997</v>
      </c>
      <c r="N143" s="2">
        <v>25.09</v>
      </c>
      <c r="O143" s="1" t="s">
        <v>512</v>
      </c>
      <c r="P143"/>
      <c r="Q143" t="s">
        <v>567</v>
      </c>
      <c r="R143" s="2"/>
      <c r="S143" s="2"/>
      <c r="T143" s="2">
        <v>3.2</v>
      </c>
      <c r="U143" s="2">
        <v>1</v>
      </c>
      <c r="V143" s="2"/>
      <c r="W143" s="2"/>
      <c r="X143" s="2"/>
      <c r="Y143" s="2"/>
      <c r="Z143" s="2">
        <v>1</v>
      </c>
      <c r="AA143" s="2">
        <v>1</v>
      </c>
      <c r="AB143" s="2"/>
      <c r="AC143" s="2"/>
      <c r="AD143" s="2"/>
    </row>
    <row r="144" spans="1:30" x14ac:dyDescent="0.3">
      <c r="A144" s="2" t="s">
        <v>137</v>
      </c>
      <c r="B144" s="19" t="s">
        <v>1129</v>
      </c>
      <c r="C144" s="15"/>
      <c r="D144" s="2"/>
      <c r="E144" s="2"/>
      <c r="F144" s="2">
        <v>4</v>
      </c>
      <c r="G144" s="2" t="s">
        <v>140</v>
      </c>
      <c r="H144" s="11">
        <v>-1</v>
      </c>
      <c r="I144">
        <v>-1</v>
      </c>
      <c r="J144" s="2"/>
      <c r="K144" s="2"/>
      <c r="L144" s="2">
        <v>3.9060000000000001</v>
      </c>
      <c r="M144" s="2">
        <v>3.9060000000000001</v>
      </c>
      <c r="N144" s="2">
        <v>9.8840000000000003</v>
      </c>
      <c r="O144" s="2"/>
      <c r="P144"/>
      <c r="Q144" s="2"/>
      <c r="R144" s="2"/>
      <c r="S144" s="2"/>
      <c r="T144" s="2">
        <v>3.5</v>
      </c>
      <c r="U144" s="2">
        <v>1</v>
      </c>
      <c r="V144" s="2"/>
      <c r="W144" s="2"/>
      <c r="X144" s="2"/>
      <c r="Y144" s="2"/>
      <c r="Z144" s="2">
        <v>1</v>
      </c>
      <c r="AA144" s="2">
        <v>1</v>
      </c>
      <c r="AB144" s="2"/>
      <c r="AC144" s="2"/>
      <c r="AD144" s="2"/>
    </row>
    <row r="145" spans="1:30" x14ac:dyDescent="0.3">
      <c r="A145" s="2" t="s">
        <v>138</v>
      </c>
      <c r="B145" s="19" t="s">
        <v>1130</v>
      </c>
      <c r="C145" s="15"/>
      <c r="D145" s="2"/>
      <c r="E145" s="2"/>
      <c r="F145" s="2">
        <v>3.49</v>
      </c>
      <c r="G145" s="2" t="s">
        <v>140</v>
      </c>
      <c r="H145" s="11">
        <v>-1</v>
      </c>
      <c r="I145">
        <v>-1</v>
      </c>
      <c r="J145" s="2"/>
      <c r="K145" s="2"/>
      <c r="L145" s="2">
        <v>3.903</v>
      </c>
      <c r="M145" s="2">
        <v>3.903</v>
      </c>
      <c r="N145" s="2">
        <v>10.050000000000001</v>
      </c>
      <c r="O145" s="2"/>
      <c r="P145"/>
      <c r="Q145" s="2"/>
      <c r="R145" s="2"/>
      <c r="S145" s="2"/>
      <c r="T145" s="2">
        <v>7.3</v>
      </c>
      <c r="U145" s="2">
        <v>1</v>
      </c>
      <c r="V145" s="2"/>
      <c r="W145" s="2"/>
      <c r="X145" s="2"/>
      <c r="Y145" s="2"/>
      <c r="Z145" s="2">
        <v>1</v>
      </c>
      <c r="AA145" s="2">
        <v>1</v>
      </c>
      <c r="AB145" s="2"/>
      <c r="AC145" s="2"/>
      <c r="AD145" s="2"/>
    </row>
    <row r="146" spans="1:30" x14ac:dyDescent="0.3">
      <c r="A146" s="2" t="s">
        <v>139</v>
      </c>
      <c r="B146" s="15" t="s">
        <v>854</v>
      </c>
      <c r="C146" s="15"/>
      <c r="D146" s="2"/>
      <c r="E146" s="2"/>
      <c r="F146" s="2">
        <v>4</v>
      </c>
      <c r="G146" s="2" t="s">
        <v>140</v>
      </c>
      <c r="H146" s="11">
        <v>-1</v>
      </c>
      <c r="I146">
        <v>-1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>
        <v>2.1</v>
      </c>
      <c r="U146" s="2">
        <v>1</v>
      </c>
      <c r="V146" s="2"/>
      <c r="W146" s="2"/>
      <c r="X146" s="2"/>
      <c r="Y146" s="2"/>
      <c r="Z146" s="2">
        <v>1</v>
      </c>
      <c r="AA146" s="2">
        <v>1</v>
      </c>
      <c r="AB146" s="2"/>
      <c r="AC146" s="2"/>
      <c r="AD146" s="2"/>
    </row>
    <row r="147" spans="1:30" x14ac:dyDescent="0.3">
      <c r="A147" s="5" t="s">
        <v>141</v>
      </c>
      <c r="B147" s="19" t="s">
        <v>1131</v>
      </c>
      <c r="C147" s="15"/>
      <c r="D147" s="5"/>
      <c r="E147" s="5"/>
      <c r="F147" s="5">
        <v>3.7</v>
      </c>
      <c r="G147" s="5" t="s">
        <v>140</v>
      </c>
      <c r="H147" s="11">
        <v>-1</v>
      </c>
      <c r="I147">
        <v>-1</v>
      </c>
      <c r="J147" s="5"/>
      <c r="K147" s="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3">
      <c r="A148" s="5" t="s">
        <v>142</v>
      </c>
      <c r="B148" s="19" t="s">
        <v>1132</v>
      </c>
      <c r="C148" s="15"/>
      <c r="D148" s="5"/>
      <c r="E148" s="5"/>
      <c r="F148" s="5">
        <v>3.9</v>
      </c>
      <c r="G148" s="5" t="s">
        <v>140</v>
      </c>
      <c r="H148" s="11">
        <v>-1</v>
      </c>
      <c r="I148">
        <v>-1</v>
      </c>
      <c r="J148" s="5"/>
      <c r="K148" s="5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x14ac:dyDescent="0.3">
      <c r="A149" s="5" t="s">
        <v>143</v>
      </c>
      <c r="B149" s="19" t="s">
        <v>1133</v>
      </c>
      <c r="C149" s="15"/>
      <c r="D149" s="5"/>
      <c r="E149" s="5"/>
      <c r="F149" s="5">
        <v>4</v>
      </c>
      <c r="G149" s="5" t="s">
        <v>140</v>
      </c>
      <c r="H149" s="11">
        <v>-1</v>
      </c>
      <c r="I149">
        <v>-1</v>
      </c>
      <c r="J149" s="5"/>
      <c r="K149" s="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x14ac:dyDescent="0.3">
      <c r="A150" s="5" t="s">
        <v>137</v>
      </c>
      <c r="B150" s="19" t="s">
        <v>1134</v>
      </c>
      <c r="C150" s="15"/>
      <c r="D150" s="5"/>
      <c r="E150" s="5"/>
      <c r="F150" s="5">
        <v>4.3</v>
      </c>
      <c r="G150" s="5" t="s">
        <v>140</v>
      </c>
      <c r="H150" s="11">
        <v>-1</v>
      </c>
      <c r="I150">
        <v>-1</v>
      </c>
      <c r="J150" s="5"/>
      <c r="K150" s="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x14ac:dyDescent="0.3">
      <c r="A151" s="2" t="s">
        <v>145</v>
      </c>
      <c r="B151" s="15" t="s">
        <v>855</v>
      </c>
      <c r="C151" s="15"/>
      <c r="D151" s="2"/>
      <c r="E151" s="2"/>
      <c r="F151" s="2">
        <v>2.39</v>
      </c>
      <c r="G151" s="2" t="s">
        <v>144</v>
      </c>
      <c r="H151" s="11">
        <v>-1</v>
      </c>
      <c r="I151">
        <v>-1</v>
      </c>
      <c r="J151" s="2"/>
      <c r="K151" s="2"/>
      <c r="L151" s="2"/>
      <c r="M151" s="2"/>
      <c r="N151" s="2"/>
      <c r="O151" s="2"/>
      <c r="P151" s="2">
        <v>1</v>
      </c>
      <c r="Q151" s="2"/>
      <c r="R151" s="2"/>
      <c r="S151" s="2"/>
      <c r="T151" s="2"/>
      <c r="U151" s="2">
        <v>1</v>
      </c>
      <c r="V151" s="2"/>
      <c r="W151" s="2"/>
      <c r="X151" s="2"/>
      <c r="Y151" s="2">
        <v>1</v>
      </c>
      <c r="Z151" s="2">
        <v>1</v>
      </c>
      <c r="AA151" s="2">
        <v>1</v>
      </c>
      <c r="AB151" s="2"/>
      <c r="AC151" s="2"/>
      <c r="AD151" s="2"/>
    </row>
    <row r="152" spans="1:30" x14ac:dyDescent="0.3">
      <c r="A152" s="2" t="s">
        <v>146</v>
      </c>
      <c r="B152" s="15" t="s">
        <v>856</v>
      </c>
      <c r="C152" s="15"/>
      <c r="D152" s="2"/>
      <c r="E152" s="2"/>
      <c r="F152" s="2">
        <v>3.42</v>
      </c>
      <c r="G152" s="2" t="s">
        <v>144</v>
      </c>
      <c r="H152" s="11" t="s">
        <v>670</v>
      </c>
      <c r="I152" t="s">
        <v>748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>
        <v>1</v>
      </c>
      <c r="V152" s="2"/>
      <c r="W152" s="2"/>
      <c r="X152" s="2"/>
      <c r="Y152" s="2"/>
      <c r="Z152" s="2"/>
      <c r="AA152" s="2">
        <v>1</v>
      </c>
      <c r="AB152" s="2"/>
      <c r="AC152" s="2"/>
      <c r="AD152" s="2"/>
    </row>
    <row r="153" spans="1:30" x14ac:dyDescent="0.3">
      <c r="A153" s="2" t="s">
        <v>147</v>
      </c>
      <c r="B153" s="15" t="s">
        <v>857</v>
      </c>
      <c r="C153" s="15"/>
      <c r="D153" s="2"/>
      <c r="E153" s="2"/>
      <c r="F153" s="2">
        <v>2.39</v>
      </c>
      <c r="G153" s="2" t="s">
        <v>151</v>
      </c>
      <c r="H153" s="11" t="s">
        <v>671</v>
      </c>
      <c r="I153" t="s">
        <v>749</v>
      </c>
      <c r="J153" s="2"/>
      <c r="K153" s="2"/>
      <c r="L153" s="2"/>
      <c r="M153" s="2"/>
      <c r="N153" s="2"/>
      <c r="O153" s="2"/>
      <c r="P153" s="2">
        <v>1</v>
      </c>
      <c r="Q153" t="s">
        <v>568</v>
      </c>
      <c r="R153" s="2"/>
      <c r="S153" s="2"/>
      <c r="T153" s="2"/>
      <c r="U153" s="2"/>
      <c r="V153" s="2"/>
      <c r="W153" s="2"/>
      <c r="X153" s="2"/>
      <c r="Y153" s="2">
        <v>1</v>
      </c>
      <c r="Z153" s="2">
        <v>1</v>
      </c>
      <c r="AA153" s="2">
        <v>1</v>
      </c>
      <c r="AB153" s="2"/>
      <c r="AC153" s="2"/>
      <c r="AD153" s="2">
        <v>1</v>
      </c>
    </row>
    <row r="154" spans="1:30" x14ac:dyDescent="0.3">
      <c r="A154" s="2" t="s">
        <v>148</v>
      </c>
      <c r="B154" s="15" t="s">
        <v>858</v>
      </c>
      <c r="C154" s="15"/>
      <c r="D154" s="2"/>
      <c r="E154" s="2"/>
      <c r="F154" s="2">
        <v>2.2200000000000002</v>
      </c>
      <c r="G154" s="2" t="s">
        <v>151</v>
      </c>
      <c r="H154" s="11" t="s">
        <v>672</v>
      </c>
      <c r="I154">
        <v>-1</v>
      </c>
      <c r="J154" s="2"/>
      <c r="K154" s="2"/>
      <c r="L154" s="2"/>
      <c r="M154" s="2"/>
      <c r="N154" s="2"/>
      <c r="O154" s="2"/>
      <c r="P154" s="2">
        <v>1</v>
      </c>
      <c r="Q154" t="s">
        <v>569</v>
      </c>
      <c r="R154" s="2"/>
      <c r="S154" s="2"/>
      <c r="T154" s="2"/>
      <c r="U154" s="2"/>
      <c r="V154" s="2"/>
      <c r="W154" s="2"/>
      <c r="X154" s="2"/>
      <c r="Y154" s="2">
        <v>1</v>
      </c>
      <c r="Z154" s="2">
        <v>1</v>
      </c>
      <c r="AA154" s="2">
        <v>1</v>
      </c>
      <c r="AB154" s="2"/>
      <c r="AC154" s="2"/>
      <c r="AD154" s="2">
        <v>1</v>
      </c>
    </row>
    <row r="155" spans="1:30" x14ac:dyDescent="0.3">
      <c r="A155" s="2" t="s">
        <v>149</v>
      </c>
      <c r="B155" s="15" t="s">
        <v>859</v>
      </c>
      <c r="C155" s="15"/>
      <c r="D155" s="2"/>
      <c r="E155" s="2"/>
      <c r="F155" s="2">
        <v>2.29</v>
      </c>
      <c r="G155" s="2" t="s">
        <v>151</v>
      </c>
      <c r="H155" s="11" t="s">
        <v>673</v>
      </c>
      <c r="I155" t="s">
        <v>750</v>
      </c>
      <c r="J155" s="2"/>
      <c r="K155" s="2"/>
      <c r="L155" s="2"/>
      <c r="M155" s="2"/>
      <c r="N155" s="2"/>
      <c r="O155" s="2"/>
      <c r="P155" s="2">
        <v>1</v>
      </c>
      <c r="Q155" t="s">
        <v>571</v>
      </c>
      <c r="R155" s="2"/>
      <c r="S155" s="2"/>
      <c r="T155" s="2"/>
      <c r="U155" s="2"/>
      <c r="V155" s="2"/>
      <c r="W155" s="2"/>
      <c r="X155" s="2"/>
      <c r="Y155" s="2">
        <v>1</v>
      </c>
      <c r="Z155" s="2">
        <v>1</v>
      </c>
      <c r="AA155" s="2">
        <v>1</v>
      </c>
      <c r="AB155" s="2"/>
      <c r="AC155" s="2"/>
      <c r="AD155" s="2">
        <v>1</v>
      </c>
    </row>
    <row r="156" spans="1:30" x14ac:dyDescent="0.3">
      <c r="A156" s="2" t="s">
        <v>150</v>
      </c>
      <c r="B156" s="15" t="s">
        <v>860</v>
      </c>
      <c r="C156" s="15"/>
      <c r="D156" s="2"/>
      <c r="E156" s="2"/>
      <c r="F156" s="2">
        <v>2.27</v>
      </c>
      <c r="G156" s="2" t="s">
        <v>151</v>
      </c>
      <c r="H156" s="11" t="s">
        <v>674</v>
      </c>
      <c r="I156">
        <v>-1</v>
      </c>
      <c r="J156" s="2"/>
      <c r="K156" s="2"/>
      <c r="L156" s="2"/>
      <c r="M156" s="2"/>
      <c r="N156" s="2"/>
      <c r="O156" s="2"/>
      <c r="P156" s="2">
        <v>1</v>
      </c>
      <c r="Q156" t="s">
        <v>570</v>
      </c>
      <c r="R156" s="2"/>
      <c r="S156" s="2"/>
      <c r="T156" s="2"/>
      <c r="U156" s="2"/>
      <c r="V156" s="2"/>
      <c r="W156" s="2"/>
      <c r="X156" s="2"/>
      <c r="Y156" s="2">
        <v>1</v>
      </c>
      <c r="Z156" s="2">
        <v>1</v>
      </c>
      <c r="AA156" s="2">
        <v>1</v>
      </c>
      <c r="AB156" s="2"/>
      <c r="AC156" s="2"/>
      <c r="AD156" s="2">
        <v>1</v>
      </c>
    </row>
    <row r="157" spans="1:30" x14ac:dyDescent="0.3">
      <c r="A157" s="2" t="s">
        <v>154</v>
      </c>
      <c r="B157" s="15" t="s">
        <v>861</v>
      </c>
      <c r="C157" s="15"/>
      <c r="D157" s="2"/>
      <c r="E157" s="2"/>
      <c r="F157" s="2">
        <v>3.8</v>
      </c>
      <c r="G157" s="2" t="s">
        <v>153</v>
      </c>
      <c r="H157" s="11">
        <v>-1</v>
      </c>
      <c r="I157">
        <v>-1</v>
      </c>
      <c r="J157" s="2"/>
      <c r="K157" s="2"/>
      <c r="L157" s="2"/>
      <c r="M157" s="2"/>
      <c r="N157" s="2"/>
      <c r="O157" s="2"/>
      <c r="P157" s="2">
        <v>1</v>
      </c>
      <c r="Q157" s="2"/>
      <c r="R157" s="2">
        <v>2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x14ac:dyDescent="0.3">
      <c r="A158" s="2" t="s">
        <v>155</v>
      </c>
      <c r="B158" s="15" t="s">
        <v>862</v>
      </c>
      <c r="C158" s="15"/>
      <c r="D158" s="2"/>
      <c r="E158" s="2"/>
      <c r="F158" s="2">
        <v>3.85</v>
      </c>
      <c r="G158" s="2" t="s">
        <v>153</v>
      </c>
      <c r="H158" s="11" t="s">
        <v>675</v>
      </c>
      <c r="I158" t="s">
        <v>751</v>
      </c>
      <c r="J158" s="2"/>
      <c r="K158" s="2"/>
      <c r="L158" s="2"/>
      <c r="M158" s="2"/>
      <c r="N158" s="2"/>
      <c r="O158" s="2" t="s">
        <v>512</v>
      </c>
      <c r="P158" s="2">
        <v>1</v>
      </c>
      <c r="Q158" s="2"/>
      <c r="R158" s="2">
        <v>2</v>
      </c>
      <c r="S158" s="2"/>
      <c r="T158" s="2"/>
      <c r="U158" s="2">
        <v>1</v>
      </c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x14ac:dyDescent="0.3">
      <c r="A159" s="2" t="s">
        <v>10</v>
      </c>
      <c r="B159" s="15" t="s">
        <v>795</v>
      </c>
      <c r="C159" s="15"/>
      <c r="D159" s="2"/>
      <c r="E159" s="2"/>
      <c r="F159" s="2">
        <v>3.9</v>
      </c>
      <c r="G159" s="2" t="s">
        <v>153</v>
      </c>
      <c r="H159" s="11" t="s">
        <v>630</v>
      </c>
      <c r="I159">
        <v>-1</v>
      </c>
      <c r="J159" s="2"/>
      <c r="K159" s="2"/>
      <c r="L159" s="2"/>
      <c r="M159" s="2"/>
      <c r="N159" s="2"/>
      <c r="O159" s="2" t="s">
        <v>511</v>
      </c>
      <c r="P159" s="2">
        <v>1</v>
      </c>
      <c r="Q159" s="2"/>
      <c r="R159" s="2">
        <v>2</v>
      </c>
      <c r="S159" s="2"/>
      <c r="T159" s="2"/>
      <c r="U159" s="2">
        <v>1</v>
      </c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x14ac:dyDescent="0.3">
      <c r="A160" s="2" t="s">
        <v>156</v>
      </c>
      <c r="B160" s="15" t="s">
        <v>863</v>
      </c>
      <c r="C160" s="15"/>
      <c r="D160" s="2"/>
      <c r="E160" s="2"/>
      <c r="F160" s="2">
        <v>3.95</v>
      </c>
      <c r="G160" s="2" t="s">
        <v>153</v>
      </c>
      <c r="H160" s="11">
        <v>-1</v>
      </c>
      <c r="I160">
        <v>-1</v>
      </c>
      <c r="J160" s="2"/>
      <c r="K160" s="2"/>
      <c r="L160" s="2"/>
      <c r="M160" s="2"/>
      <c r="N160" s="2"/>
      <c r="O160" s="2" t="s">
        <v>511</v>
      </c>
      <c r="P160" s="2">
        <v>1</v>
      </c>
      <c r="Q160" s="2"/>
      <c r="R160" s="2">
        <v>2</v>
      </c>
      <c r="S160" s="2"/>
      <c r="T160" s="2"/>
      <c r="U160" s="2">
        <v>1</v>
      </c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x14ac:dyDescent="0.3">
      <c r="A161" s="2" t="s">
        <v>157</v>
      </c>
      <c r="B161" s="15" t="s">
        <v>864</v>
      </c>
      <c r="C161" s="15"/>
      <c r="D161" s="2"/>
      <c r="E161" s="2"/>
      <c r="F161" s="2">
        <v>3.55</v>
      </c>
      <c r="G161" s="2" t="s">
        <v>153</v>
      </c>
      <c r="H161" s="11">
        <v>-1</v>
      </c>
      <c r="I161">
        <v>-1</v>
      </c>
      <c r="J161" s="2"/>
      <c r="K161" s="2"/>
      <c r="L161" s="2"/>
      <c r="M161" s="2"/>
      <c r="N161" s="2"/>
      <c r="O161" s="2"/>
      <c r="P161" s="2">
        <v>1</v>
      </c>
      <c r="Q161" s="2"/>
      <c r="R161" s="2">
        <v>2</v>
      </c>
      <c r="S161" s="2"/>
      <c r="T161" s="2"/>
      <c r="U161" s="2">
        <v>1</v>
      </c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x14ac:dyDescent="0.3">
      <c r="A162" s="2" t="s">
        <v>158</v>
      </c>
      <c r="B162" s="15" t="s">
        <v>865</v>
      </c>
      <c r="C162" s="15"/>
      <c r="D162" s="2"/>
      <c r="E162" s="2"/>
      <c r="F162" s="2">
        <v>3.55</v>
      </c>
      <c r="G162" s="2" t="s">
        <v>153</v>
      </c>
      <c r="H162" s="11">
        <v>-1</v>
      </c>
      <c r="I162">
        <v>-1</v>
      </c>
      <c r="J162" s="2"/>
      <c r="K162" s="2"/>
      <c r="L162" s="2"/>
      <c r="M162" s="2"/>
      <c r="N162" s="2"/>
      <c r="O162" s="2" t="s">
        <v>511</v>
      </c>
      <c r="P162" s="2">
        <v>1</v>
      </c>
      <c r="Q162" s="2"/>
      <c r="R162" s="2">
        <v>2</v>
      </c>
      <c r="S162" s="2"/>
      <c r="T162" s="2"/>
      <c r="U162" s="2">
        <v>1</v>
      </c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x14ac:dyDescent="0.3">
      <c r="A163" s="2" t="s">
        <v>11</v>
      </c>
      <c r="B163" s="15" t="s">
        <v>796</v>
      </c>
      <c r="C163" s="15"/>
      <c r="D163" s="2"/>
      <c r="E163" s="2"/>
      <c r="F163" s="2">
        <v>3.55</v>
      </c>
      <c r="G163" s="2" t="s">
        <v>153</v>
      </c>
      <c r="H163" s="11">
        <v>-1</v>
      </c>
      <c r="I163">
        <v>-1</v>
      </c>
      <c r="J163" s="2"/>
      <c r="K163" s="2"/>
      <c r="L163" s="2"/>
      <c r="M163" s="2"/>
      <c r="N163" s="2"/>
      <c r="O163" s="2" t="s">
        <v>511</v>
      </c>
      <c r="P163" s="2">
        <v>1</v>
      </c>
      <c r="Q163" s="2"/>
      <c r="R163" s="2">
        <v>2</v>
      </c>
      <c r="S163" s="2"/>
      <c r="T163" s="2"/>
      <c r="U163" s="2">
        <v>1</v>
      </c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3">
      <c r="A164" s="2" t="s">
        <v>159</v>
      </c>
      <c r="B164" s="15" t="s">
        <v>866</v>
      </c>
      <c r="C164" s="15"/>
      <c r="D164" s="2"/>
      <c r="E164" s="2"/>
      <c r="F164" s="2">
        <v>3.55</v>
      </c>
      <c r="G164" s="2" t="s">
        <v>153</v>
      </c>
      <c r="H164" s="11">
        <v>-1</v>
      </c>
      <c r="I164">
        <v>-1</v>
      </c>
      <c r="J164" s="2"/>
      <c r="K164" s="2"/>
      <c r="L164" s="2"/>
      <c r="M164" s="2"/>
      <c r="N164" s="2"/>
      <c r="O164" s="2" t="s">
        <v>511</v>
      </c>
      <c r="P164" s="2">
        <v>1</v>
      </c>
      <c r="Q164" s="2"/>
      <c r="R164" s="2">
        <v>2</v>
      </c>
      <c r="S164" s="2"/>
      <c r="T164" s="2"/>
      <c r="U164" s="2">
        <v>1</v>
      </c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3">
      <c r="A165" s="2" t="s">
        <v>160</v>
      </c>
      <c r="B165" s="15" t="s">
        <v>867</v>
      </c>
      <c r="C165" s="15"/>
      <c r="D165" s="2"/>
      <c r="E165" s="2"/>
      <c r="F165" s="2">
        <v>4.2</v>
      </c>
      <c r="G165" s="2" t="s">
        <v>153</v>
      </c>
      <c r="H165" s="11">
        <v>-1</v>
      </c>
      <c r="I165">
        <v>-1</v>
      </c>
      <c r="J165" s="2"/>
      <c r="K165" s="2"/>
      <c r="L165" s="2"/>
      <c r="M165" s="2"/>
      <c r="N165" s="2"/>
      <c r="O165" s="2"/>
      <c r="P165" s="2">
        <v>1</v>
      </c>
      <c r="Q165" s="2"/>
      <c r="R165" s="2">
        <v>2</v>
      </c>
      <c r="S165" s="2"/>
      <c r="T165" s="2"/>
      <c r="U165" s="2">
        <v>1</v>
      </c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3">
      <c r="A166" s="2" t="s">
        <v>161</v>
      </c>
      <c r="B166" s="15" t="s">
        <v>868</v>
      </c>
      <c r="C166" s="15"/>
      <c r="D166" s="2"/>
      <c r="E166" s="2"/>
      <c r="F166" s="2">
        <v>4.1500000000000004</v>
      </c>
      <c r="G166" s="2" t="s">
        <v>153</v>
      </c>
      <c r="H166" s="11">
        <v>-1</v>
      </c>
      <c r="I166">
        <v>-1</v>
      </c>
      <c r="J166" s="2"/>
      <c r="K166" s="2"/>
      <c r="L166" s="2"/>
      <c r="M166" s="2"/>
      <c r="N166" s="2"/>
      <c r="O166" s="2" t="s">
        <v>511</v>
      </c>
      <c r="P166" s="2">
        <v>1</v>
      </c>
      <c r="Q166" s="2"/>
      <c r="R166" s="2">
        <v>2</v>
      </c>
      <c r="S166" s="2"/>
      <c r="T166" s="2"/>
      <c r="U166" s="2">
        <v>1</v>
      </c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x14ac:dyDescent="0.3">
      <c r="A167" s="2" t="s">
        <v>12</v>
      </c>
      <c r="B167" s="15" t="s">
        <v>797</v>
      </c>
      <c r="C167" s="15"/>
      <c r="D167" s="2"/>
      <c r="E167" s="2"/>
      <c r="F167" s="2">
        <v>4.1500000000000004</v>
      </c>
      <c r="G167" s="2" t="s">
        <v>153</v>
      </c>
      <c r="H167" s="11">
        <v>-1</v>
      </c>
      <c r="I167">
        <v>-1</v>
      </c>
      <c r="J167" s="2"/>
      <c r="K167" s="2"/>
      <c r="L167" s="2"/>
      <c r="M167" s="2"/>
      <c r="N167" s="2"/>
      <c r="O167" s="2" t="s">
        <v>511</v>
      </c>
      <c r="P167" s="2">
        <v>1</v>
      </c>
      <c r="Q167" s="2"/>
      <c r="R167" s="2">
        <v>2</v>
      </c>
      <c r="S167" s="2"/>
      <c r="T167" s="2"/>
      <c r="U167" s="2">
        <v>1</v>
      </c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3">
      <c r="A168" s="2" t="s">
        <v>162</v>
      </c>
      <c r="B168" s="15" t="s">
        <v>869</v>
      </c>
      <c r="C168" s="15"/>
      <c r="D168" s="2"/>
      <c r="E168" s="2"/>
      <c r="F168" s="2">
        <v>4.1500000000000004</v>
      </c>
      <c r="G168" s="2" t="s">
        <v>153</v>
      </c>
      <c r="H168" s="11">
        <v>-1</v>
      </c>
      <c r="I168">
        <v>-1</v>
      </c>
      <c r="J168" s="2"/>
      <c r="K168" s="2"/>
      <c r="L168" s="2"/>
      <c r="M168" s="2"/>
      <c r="N168" s="2"/>
      <c r="O168" s="2" t="s">
        <v>511</v>
      </c>
      <c r="P168" s="2">
        <v>1</v>
      </c>
      <c r="Q168" s="2"/>
      <c r="R168" s="2">
        <v>2</v>
      </c>
      <c r="S168" s="2"/>
      <c r="T168" s="2"/>
      <c r="U168" s="2">
        <v>1</v>
      </c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x14ac:dyDescent="0.3">
      <c r="A169" s="2" t="s">
        <v>163</v>
      </c>
      <c r="B169" s="15" t="s">
        <v>870</v>
      </c>
      <c r="C169" s="15"/>
      <c r="D169" s="2"/>
      <c r="E169" s="2"/>
      <c r="F169" s="2">
        <v>4.1500000000000004</v>
      </c>
      <c r="G169" s="2" t="s">
        <v>153</v>
      </c>
      <c r="H169" s="11">
        <v>-1</v>
      </c>
      <c r="I169">
        <v>-1</v>
      </c>
      <c r="J169" s="2"/>
      <c r="K169" s="2"/>
      <c r="L169" s="2"/>
      <c r="M169" s="2"/>
      <c r="N169" s="2"/>
      <c r="O169" s="2"/>
      <c r="P169" s="2">
        <v>1</v>
      </c>
      <c r="Q169" s="2"/>
      <c r="R169" s="2">
        <v>2</v>
      </c>
      <c r="S169" s="2"/>
      <c r="T169" s="2"/>
      <c r="U169" s="2">
        <v>1</v>
      </c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3">
      <c r="A170" s="2" t="s">
        <v>164</v>
      </c>
      <c r="B170" s="15" t="s">
        <v>871</v>
      </c>
      <c r="C170" s="15"/>
      <c r="D170" s="2"/>
      <c r="E170" s="2"/>
      <c r="F170" s="2">
        <v>4.25</v>
      </c>
      <c r="G170" s="2" t="s">
        <v>153</v>
      </c>
      <c r="H170" s="11">
        <v>-1</v>
      </c>
      <c r="I170">
        <v>-1</v>
      </c>
      <c r="J170" s="2"/>
      <c r="K170" s="2"/>
      <c r="L170" s="2"/>
      <c r="M170" s="2"/>
      <c r="N170" s="2"/>
      <c r="O170" s="2" t="s">
        <v>511</v>
      </c>
      <c r="P170" s="2">
        <v>1</v>
      </c>
      <c r="Q170" s="2"/>
      <c r="R170" s="2">
        <v>2</v>
      </c>
      <c r="S170" s="2"/>
      <c r="T170" s="2"/>
      <c r="U170" s="2">
        <v>1</v>
      </c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3">
      <c r="A171" s="2" t="s">
        <v>13</v>
      </c>
      <c r="B171" s="15" t="s">
        <v>798</v>
      </c>
      <c r="C171" s="15"/>
      <c r="D171" s="2"/>
      <c r="E171" s="2"/>
      <c r="F171" s="2">
        <v>4.25</v>
      </c>
      <c r="G171" s="2" t="s">
        <v>153</v>
      </c>
      <c r="H171" s="11">
        <v>-1</v>
      </c>
      <c r="I171">
        <v>-1</v>
      </c>
      <c r="J171" s="2"/>
      <c r="K171" s="2"/>
      <c r="L171" s="2"/>
      <c r="M171" s="2"/>
      <c r="N171" s="2"/>
      <c r="O171" s="2" t="s">
        <v>511</v>
      </c>
      <c r="P171" s="2">
        <v>1</v>
      </c>
      <c r="Q171" s="2"/>
      <c r="R171" s="2">
        <v>2</v>
      </c>
      <c r="S171" s="2"/>
      <c r="T171" s="2"/>
      <c r="U171" s="2">
        <v>1</v>
      </c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3">
      <c r="A172" s="2" t="s">
        <v>165</v>
      </c>
      <c r="B172" s="15" t="s">
        <v>872</v>
      </c>
      <c r="C172" s="15"/>
      <c r="D172" s="2"/>
      <c r="E172" s="2"/>
      <c r="F172" s="2">
        <v>4.25</v>
      </c>
      <c r="G172" s="2" t="s">
        <v>153</v>
      </c>
      <c r="H172" s="11">
        <v>-1</v>
      </c>
      <c r="I172">
        <v>-1</v>
      </c>
      <c r="J172" s="2"/>
      <c r="K172" s="2"/>
      <c r="L172" s="2"/>
      <c r="M172" s="2"/>
      <c r="N172" s="2"/>
      <c r="O172" s="2" t="s">
        <v>511</v>
      </c>
      <c r="P172" s="2">
        <v>1</v>
      </c>
      <c r="Q172" s="2"/>
      <c r="R172" s="2">
        <v>2</v>
      </c>
      <c r="S172" s="2"/>
      <c r="T172" s="2"/>
      <c r="U172" s="2">
        <v>1</v>
      </c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3">
      <c r="A173" s="2" t="s">
        <v>166</v>
      </c>
      <c r="B173" s="15" t="s">
        <v>873</v>
      </c>
      <c r="C173" s="15"/>
      <c r="D173" s="2"/>
      <c r="E173" s="2"/>
      <c r="F173" s="2">
        <v>3.2</v>
      </c>
      <c r="G173" s="2" t="s">
        <v>167</v>
      </c>
      <c r="H173" s="11" t="s">
        <v>676</v>
      </c>
      <c r="I173" t="s">
        <v>752</v>
      </c>
      <c r="J173" s="2"/>
      <c r="K173" s="2"/>
      <c r="L173" s="2">
        <v>3.85</v>
      </c>
      <c r="M173" s="2">
        <v>3.85</v>
      </c>
      <c r="N173" s="2">
        <v>28.361999999999998</v>
      </c>
      <c r="O173" s="2" t="s">
        <v>512</v>
      </c>
      <c r="P173" s="2">
        <v>1</v>
      </c>
      <c r="Q173" s="2"/>
      <c r="R173" s="2"/>
      <c r="S173" s="2"/>
      <c r="T173" s="2"/>
      <c r="U173" s="2">
        <v>1</v>
      </c>
      <c r="V173" s="2"/>
      <c r="W173" s="2"/>
      <c r="X173" s="2"/>
      <c r="Y173" s="2"/>
      <c r="Z173" s="2">
        <v>1</v>
      </c>
      <c r="AA173" s="2"/>
      <c r="AB173" s="2"/>
      <c r="AC173" s="2"/>
      <c r="AD173" s="2"/>
    </row>
    <row r="174" spans="1:30" x14ac:dyDescent="0.3">
      <c r="A174" s="2" t="s">
        <v>72</v>
      </c>
      <c r="B174" s="15" t="s">
        <v>874</v>
      </c>
      <c r="C174" s="15"/>
      <c r="D174" s="2"/>
      <c r="E174" s="2"/>
      <c r="F174" s="2">
        <v>3.5</v>
      </c>
      <c r="G174" s="2" t="s">
        <v>168</v>
      </c>
      <c r="H174" s="11">
        <v>-1</v>
      </c>
      <c r="I174">
        <v>-1</v>
      </c>
      <c r="J174" s="2"/>
      <c r="K174" s="2"/>
      <c r="L174" s="2"/>
      <c r="M174" s="2"/>
      <c r="N174" s="2"/>
      <c r="O174" s="2"/>
      <c r="P174" s="2">
        <v>1</v>
      </c>
      <c r="Q174" s="2"/>
      <c r="R174" s="2"/>
      <c r="S174" s="2"/>
      <c r="T174" s="2">
        <v>50</v>
      </c>
      <c r="U174" s="2">
        <v>1</v>
      </c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3">
      <c r="A175" s="2" t="s">
        <v>72</v>
      </c>
      <c r="B175" s="15" t="s">
        <v>874</v>
      </c>
      <c r="C175" s="15"/>
      <c r="D175" s="2"/>
      <c r="E175" s="2"/>
      <c r="F175" s="2">
        <v>3.5</v>
      </c>
      <c r="G175" s="2" t="s">
        <v>170</v>
      </c>
      <c r="H175" s="11">
        <v>-1</v>
      </c>
      <c r="I175">
        <v>-1</v>
      </c>
      <c r="J175" s="2"/>
      <c r="K175" s="2"/>
      <c r="L175" s="2"/>
      <c r="M175" s="2"/>
      <c r="N175" s="2"/>
      <c r="P175" s="2">
        <v>1</v>
      </c>
      <c r="Q175" s="2"/>
      <c r="R175" s="2"/>
      <c r="S175" s="2"/>
      <c r="T175" s="2">
        <v>50</v>
      </c>
      <c r="U175" s="2">
        <v>1</v>
      </c>
      <c r="V175" s="2"/>
      <c r="W175" s="2"/>
      <c r="X175" s="2"/>
      <c r="Y175" s="2">
        <v>1</v>
      </c>
      <c r="Z175" s="2">
        <v>1</v>
      </c>
      <c r="AA175" s="2">
        <v>1</v>
      </c>
      <c r="AB175" s="2"/>
      <c r="AC175" s="2"/>
      <c r="AD175" s="2"/>
    </row>
    <row r="176" spans="1:30" x14ac:dyDescent="0.3">
      <c r="A176" s="2" t="s">
        <v>169</v>
      </c>
      <c r="B176" s="15" t="s">
        <v>875</v>
      </c>
      <c r="C176" s="15"/>
      <c r="D176" s="2"/>
      <c r="E176" s="2"/>
      <c r="F176" s="2">
        <v>3.3</v>
      </c>
      <c r="G176" s="2" t="s">
        <v>170</v>
      </c>
      <c r="H176" s="11">
        <v>-1</v>
      </c>
      <c r="I176">
        <v>-1</v>
      </c>
      <c r="J176" s="2"/>
      <c r="K176" s="2"/>
      <c r="L176" s="2"/>
      <c r="M176" s="2"/>
      <c r="N176" s="2"/>
      <c r="O176" s="2"/>
      <c r="P176" s="2">
        <v>1</v>
      </c>
      <c r="Q176" s="2"/>
      <c r="R176" s="2"/>
      <c r="S176" s="2"/>
      <c r="T176" s="2">
        <v>56</v>
      </c>
      <c r="U176" s="2">
        <v>1</v>
      </c>
      <c r="V176" s="2"/>
      <c r="W176" s="2"/>
      <c r="X176" s="2"/>
      <c r="Y176" s="2">
        <v>1</v>
      </c>
      <c r="Z176" s="2">
        <v>1</v>
      </c>
      <c r="AA176" s="2">
        <v>1</v>
      </c>
      <c r="AB176" s="2"/>
      <c r="AC176" s="2"/>
      <c r="AD176" s="2"/>
    </row>
    <row r="177" spans="1:30" x14ac:dyDescent="0.3">
      <c r="A177" s="2" t="s">
        <v>171</v>
      </c>
      <c r="B177" s="15" t="s">
        <v>876</v>
      </c>
      <c r="C177" s="15"/>
      <c r="D177" s="2"/>
      <c r="E177" s="2"/>
      <c r="F177" s="2">
        <v>3.23</v>
      </c>
      <c r="G177" s="2" t="s">
        <v>170</v>
      </c>
      <c r="H177" s="11" t="s">
        <v>677</v>
      </c>
      <c r="I177">
        <v>-1</v>
      </c>
      <c r="J177" s="2"/>
      <c r="K177" s="2"/>
      <c r="L177" s="2"/>
      <c r="M177" s="2"/>
      <c r="N177" s="2"/>
      <c r="O177" s="2"/>
      <c r="P177" s="2">
        <v>1</v>
      </c>
      <c r="Q177" s="2"/>
      <c r="R177" s="2"/>
      <c r="S177" s="2"/>
      <c r="T177" s="2">
        <v>68</v>
      </c>
      <c r="U177" s="2">
        <v>1</v>
      </c>
      <c r="V177" s="2"/>
      <c r="W177" s="2"/>
      <c r="X177" s="2"/>
      <c r="Y177" s="2">
        <v>1</v>
      </c>
      <c r="Z177" s="2">
        <v>1</v>
      </c>
      <c r="AA177" s="2">
        <v>1</v>
      </c>
      <c r="AB177" s="2"/>
      <c r="AC177" s="2"/>
      <c r="AD177" s="2"/>
    </row>
    <row r="178" spans="1:30" x14ac:dyDescent="0.3">
      <c r="A178" s="2" t="s">
        <v>7</v>
      </c>
      <c r="B178" s="15" t="s">
        <v>792</v>
      </c>
      <c r="C178" s="15"/>
      <c r="D178" s="2"/>
      <c r="E178" s="2"/>
      <c r="F178" s="2">
        <v>3.47</v>
      </c>
      <c r="G178" s="2" t="s">
        <v>172</v>
      </c>
      <c r="H178" s="11">
        <v>-1</v>
      </c>
      <c r="I178">
        <v>-1</v>
      </c>
      <c r="J178" s="2"/>
      <c r="K178" s="2"/>
      <c r="L178" s="2">
        <v>7.8209999999999997</v>
      </c>
      <c r="M178" s="2">
        <v>7.7649999999999997</v>
      </c>
      <c r="N178" s="2">
        <v>30.08</v>
      </c>
      <c r="O178" t="s">
        <v>574</v>
      </c>
      <c r="P178" s="2">
        <v>1</v>
      </c>
      <c r="Q178" t="s">
        <v>572</v>
      </c>
      <c r="R178" s="2"/>
      <c r="S178" s="2"/>
      <c r="T178" s="2"/>
      <c r="U178" s="2">
        <v>1</v>
      </c>
      <c r="V178" s="2"/>
      <c r="W178" s="2"/>
      <c r="X178" s="2"/>
      <c r="Y178" s="2"/>
      <c r="Z178" s="2"/>
      <c r="AA178" s="2">
        <v>1</v>
      </c>
      <c r="AB178" s="2"/>
      <c r="AC178" s="2"/>
      <c r="AD178" s="2"/>
    </row>
    <row r="179" spans="1:30" x14ac:dyDescent="0.3">
      <c r="A179" s="2" t="s">
        <v>173</v>
      </c>
      <c r="B179" s="15" t="s">
        <v>877</v>
      </c>
      <c r="C179" s="15"/>
      <c r="D179" s="2"/>
      <c r="E179" s="2"/>
      <c r="F179" s="2">
        <v>3.76</v>
      </c>
      <c r="G179" s="2" t="s">
        <v>172</v>
      </c>
      <c r="H179" s="11">
        <v>-1</v>
      </c>
      <c r="I179">
        <v>-1</v>
      </c>
      <c r="J179" s="2"/>
      <c r="K179" s="2"/>
      <c r="L179" s="2"/>
      <c r="M179" s="2"/>
      <c r="N179" s="2">
        <v>30.96</v>
      </c>
      <c r="O179" t="s">
        <v>574</v>
      </c>
      <c r="P179" s="2">
        <v>1</v>
      </c>
      <c r="Q179" s="2"/>
      <c r="R179" s="2"/>
      <c r="S179" s="2"/>
      <c r="T179" s="2"/>
      <c r="U179" s="2">
        <v>1</v>
      </c>
      <c r="V179" s="2"/>
      <c r="W179" s="2"/>
      <c r="X179" s="2"/>
      <c r="Y179" s="2"/>
      <c r="Z179" s="2"/>
      <c r="AA179" s="2">
        <v>1</v>
      </c>
      <c r="AB179" s="2"/>
      <c r="AC179" s="2"/>
      <c r="AD179" s="2"/>
    </row>
    <row r="180" spans="1:30" x14ac:dyDescent="0.3">
      <c r="A180" s="2" t="s">
        <v>174</v>
      </c>
      <c r="B180" s="15" t="s">
        <v>878</v>
      </c>
      <c r="C180" s="15"/>
      <c r="D180" s="2"/>
      <c r="E180" s="2"/>
      <c r="F180" s="2">
        <v>3.76</v>
      </c>
      <c r="G180" s="2" t="s">
        <v>172</v>
      </c>
      <c r="H180" s="11">
        <v>-1</v>
      </c>
      <c r="I180">
        <v>-1</v>
      </c>
      <c r="J180" s="2"/>
      <c r="K180" s="2"/>
      <c r="L180" s="2"/>
      <c r="M180" s="2"/>
      <c r="N180" s="2">
        <v>29.84</v>
      </c>
      <c r="O180" t="s">
        <v>574</v>
      </c>
      <c r="P180" s="2">
        <v>1</v>
      </c>
      <c r="Q180" s="2"/>
      <c r="R180" s="2"/>
      <c r="S180" s="2"/>
      <c r="T180" s="2"/>
      <c r="U180" s="2">
        <v>1</v>
      </c>
      <c r="V180" s="2"/>
      <c r="W180" s="2"/>
      <c r="X180" s="2"/>
      <c r="Y180" s="2"/>
      <c r="Z180" s="2"/>
      <c r="AA180" s="2">
        <v>1</v>
      </c>
      <c r="AB180" s="2"/>
      <c r="AC180" s="2"/>
      <c r="AD180" s="2"/>
    </row>
    <row r="181" spans="1:30" x14ac:dyDescent="0.3">
      <c r="A181" s="2" t="s">
        <v>175</v>
      </c>
      <c r="B181" s="15" t="s">
        <v>879</v>
      </c>
      <c r="C181" s="15"/>
      <c r="D181" s="2"/>
      <c r="E181" s="2"/>
      <c r="F181" s="2">
        <v>3.91</v>
      </c>
      <c r="G181" s="2" t="s">
        <v>172</v>
      </c>
      <c r="H181" s="11">
        <v>-1</v>
      </c>
      <c r="I181">
        <v>-1</v>
      </c>
      <c r="J181" s="2"/>
      <c r="K181" s="2"/>
      <c r="L181" s="2"/>
      <c r="M181" s="2"/>
      <c r="N181" s="2">
        <v>30.08</v>
      </c>
      <c r="O181" t="s">
        <v>574</v>
      </c>
      <c r="P181" s="2">
        <v>1</v>
      </c>
      <c r="Q181" s="2"/>
      <c r="R181" s="2"/>
      <c r="S181" s="2"/>
      <c r="T181" s="2"/>
      <c r="U181" s="2">
        <v>1</v>
      </c>
      <c r="V181" s="2"/>
      <c r="W181" s="2"/>
      <c r="X181" s="2"/>
      <c r="Y181" s="2"/>
      <c r="Z181" s="2"/>
      <c r="AA181" s="2">
        <v>1</v>
      </c>
      <c r="AB181" s="2"/>
      <c r="AC181" s="2"/>
      <c r="AD181" s="2"/>
    </row>
    <row r="182" spans="1:30" x14ac:dyDescent="0.3">
      <c r="A182" s="2" t="s">
        <v>176</v>
      </c>
      <c r="B182" s="15" t="s">
        <v>880</v>
      </c>
      <c r="C182" s="15"/>
      <c r="D182" s="2"/>
      <c r="E182" s="2"/>
      <c r="F182" s="2">
        <v>4.29</v>
      </c>
      <c r="G182" s="2" t="s">
        <v>172</v>
      </c>
      <c r="H182" s="11">
        <v>-1</v>
      </c>
      <c r="I182">
        <v>-1</v>
      </c>
      <c r="J182" s="2"/>
      <c r="K182" s="2"/>
      <c r="L182" s="2">
        <v>7.8440000000000003</v>
      </c>
      <c r="M182" s="2">
        <v>7.7690000000000001</v>
      </c>
      <c r="N182" s="2">
        <v>29.72</v>
      </c>
      <c r="O182" t="s">
        <v>574</v>
      </c>
      <c r="P182" s="2">
        <v>1</v>
      </c>
      <c r="Q182" t="s">
        <v>573</v>
      </c>
      <c r="R182" s="2"/>
      <c r="S182" s="2"/>
      <c r="T182" s="2"/>
      <c r="U182" s="2">
        <v>1</v>
      </c>
      <c r="V182" s="2"/>
      <c r="W182" s="2"/>
      <c r="X182" s="2"/>
      <c r="Y182" s="2"/>
      <c r="Z182" s="2"/>
      <c r="AA182" s="2">
        <v>1</v>
      </c>
      <c r="AB182" s="2"/>
      <c r="AC182" s="2"/>
      <c r="AD182" s="2"/>
    </row>
    <row r="183" spans="1:30" x14ac:dyDescent="0.3">
      <c r="A183" s="2" t="s">
        <v>169</v>
      </c>
      <c r="B183" s="15" t="s">
        <v>875</v>
      </c>
      <c r="C183" s="15"/>
      <c r="D183" s="2"/>
      <c r="E183" s="2"/>
      <c r="F183" s="2">
        <v>3.5</v>
      </c>
      <c r="G183" s="2" t="s">
        <v>172</v>
      </c>
      <c r="H183" s="11">
        <v>-1</v>
      </c>
      <c r="I183">
        <v>-1</v>
      </c>
      <c r="J183" s="2"/>
      <c r="K183" s="2"/>
      <c r="L183" s="2"/>
      <c r="M183" s="2"/>
      <c r="N183" s="2">
        <v>33.06</v>
      </c>
      <c r="O183" s="2"/>
      <c r="P183" s="2">
        <v>1</v>
      </c>
      <c r="Q183" s="2"/>
      <c r="R183" s="2"/>
      <c r="S183" s="2"/>
      <c r="T183" s="2"/>
      <c r="U183" s="2">
        <v>1</v>
      </c>
      <c r="V183" s="2"/>
      <c r="W183" s="2"/>
      <c r="X183" s="2"/>
      <c r="Y183" s="2"/>
      <c r="Z183" s="2"/>
      <c r="AA183" s="2">
        <v>1</v>
      </c>
      <c r="AB183" s="2"/>
      <c r="AC183" s="2"/>
      <c r="AD183" s="2"/>
    </row>
    <row r="184" spans="1:30" x14ac:dyDescent="0.3">
      <c r="A184" s="2" t="s">
        <v>177</v>
      </c>
      <c r="B184" s="15" t="s">
        <v>881</v>
      </c>
      <c r="C184" s="15"/>
      <c r="D184" s="2"/>
      <c r="E184" s="2"/>
      <c r="F184" s="2">
        <v>3.77</v>
      </c>
      <c r="G184" s="2" t="s">
        <v>172</v>
      </c>
      <c r="H184" s="11">
        <v>-1</v>
      </c>
      <c r="I184">
        <v>-1</v>
      </c>
      <c r="J184" s="2"/>
      <c r="K184" s="2"/>
      <c r="L184" s="2"/>
      <c r="M184" s="2"/>
      <c r="N184" s="2">
        <v>32.86</v>
      </c>
      <c r="O184" s="2"/>
      <c r="P184" s="2">
        <v>1</v>
      </c>
      <c r="Q184" s="2"/>
      <c r="R184" s="2"/>
      <c r="S184" s="2"/>
      <c r="T184" s="2"/>
      <c r="U184" s="2">
        <v>1</v>
      </c>
      <c r="V184" s="2"/>
      <c r="W184" s="2"/>
      <c r="X184" s="2"/>
      <c r="Y184" s="2"/>
      <c r="Z184" s="2"/>
      <c r="AA184" s="2">
        <v>1</v>
      </c>
      <c r="AB184" s="2"/>
      <c r="AC184" s="2"/>
      <c r="AD184" s="2"/>
    </row>
    <row r="185" spans="1:30" x14ac:dyDescent="0.3">
      <c r="A185" s="2" t="s">
        <v>178</v>
      </c>
      <c r="B185" s="15" t="s">
        <v>882</v>
      </c>
      <c r="C185" s="15"/>
      <c r="D185" s="2"/>
      <c r="E185" s="2"/>
      <c r="F185" s="2">
        <v>3.8</v>
      </c>
      <c r="G185" s="2" t="s">
        <v>172</v>
      </c>
      <c r="H185" s="11">
        <v>-1</v>
      </c>
      <c r="I185">
        <v>-1</v>
      </c>
      <c r="J185" s="2"/>
      <c r="K185" s="2"/>
      <c r="L185" s="2"/>
      <c r="M185" s="2"/>
      <c r="N185" s="2">
        <v>32.42</v>
      </c>
      <c r="O185" s="2"/>
      <c r="P185" s="2">
        <v>1</v>
      </c>
      <c r="Q185" s="2"/>
      <c r="R185" s="2"/>
      <c r="S185" s="2"/>
      <c r="T185" s="2"/>
      <c r="U185" s="2">
        <v>1</v>
      </c>
      <c r="V185" s="2"/>
      <c r="W185" s="2"/>
      <c r="X185" s="2"/>
      <c r="Y185" s="2"/>
      <c r="Z185" s="2"/>
      <c r="AA185" s="2">
        <v>1</v>
      </c>
      <c r="AB185" s="2"/>
      <c r="AC185" s="2"/>
      <c r="AD185" s="2"/>
    </row>
    <row r="186" spans="1:30" x14ac:dyDescent="0.3">
      <c r="A186" s="2" t="s">
        <v>179</v>
      </c>
      <c r="B186" s="15" t="s">
        <v>883</v>
      </c>
      <c r="C186" s="15"/>
      <c r="D186" s="2"/>
      <c r="E186" s="2"/>
      <c r="F186" s="2">
        <v>3.92</v>
      </c>
      <c r="G186" s="2" t="s">
        <v>172</v>
      </c>
      <c r="H186" s="11">
        <v>-1</v>
      </c>
      <c r="I186">
        <v>-1</v>
      </c>
      <c r="J186" s="2"/>
      <c r="K186" s="2"/>
      <c r="L186" s="2"/>
      <c r="M186" s="2"/>
      <c r="N186" s="2">
        <v>32.58</v>
      </c>
      <c r="O186" s="2"/>
      <c r="P186" s="2">
        <v>1</v>
      </c>
      <c r="Q186" s="2"/>
      <c r="R186" s="2"/>
      <c r="S186" s="2"/>
      <c r="T186" s="2"/>
      <c r="U186" s="2">
        <v>1</v>
      </c>
      <c r="V186" s="2"/>
      <c r="W186" s="2"/>
      <c r="X186" s="2"/>
      <c r="Y186" s="2"/>
      <c r="Z186" s="2"/>
      <c r="AA186" s="2">
        <v>1</v>
      </c>
      <c r="AB186" s="2"/>
      <c r="AC186" s="2"/>
      <c r="AD186" s="2"/>
    </row>
    <row r="187" spans="1:30" x14ac:dyDescent="0.3">
      <c r="A187" s="2" t="s">
        <v>180</v>
      </c>
      <c r="B187" s="15" t="s">
        <v>884</v>
      </c>
      <c r="C187" s="15"/>
      <c r="D187" s="2"/>
      <c r="E187" s="2"/>
      <c r="F187" s="2">
        <v>4.25</v>
      </c>
      <c r="G187" s="2" t="s">
        <v>172</v>
      </c>
      <c r="H187" s="11">
        <v>-1</v>
      </c>
      <c r="I187">
        <v>-1</v>
      </c>
      <c r="J187" s="2"/>
      <c r="K187" s="2"/>
      <c r="L187" s="2"/>
      <c r="M187" s="2"/>
      <c r="N187" s="2">
        <v>31.54</v>
      </c>
      <c r="O187" s="2"/>
      <c r="P187" s="2">
        <v>1</v>
      </c>
      <c r="Q187" s="2"/>
      <c r="R187" s="2"/>
      <c r="S187" s="2"/>
      <c r="T187" s="2"/>
      <c r="U187" s="2">
        <v>1</v>
      </c>
      <c r="V187" s="2"/>
      <c r="W187" s="2"/>
      <c r="X187" s="2"/>
      <c r="Y187" s="2"/>
      <c r="Z187" s="2"/>
      <c r="AA187" s="2">
        <v>1</v>
      </c>
      <c r="AB187" s="2"/>
      <c r="AC187" s="2"/>
      <c r="AD187" s="2"/>
    </row>
    <row r="188" spans="1:30" x14ac:dyDescent="0.3">
      <c r="A188" s="2" t="s">
        <v>169</v>
      </c>
      <c r="B188" s="19" t="s">
        <v>875</v>
      </c>
      <c r="C188" s="15"/>
      <c r="D188" s="2" t="s">
        <v>1056</v>
      </c>
      <c r="E188" s="2">
        <v>4</v>
      </c>
      <c r="F188" s="2">
        <v>3.35</v>
      </c>
      <c r="G188" s="2" t="s">
        <v>172</v>
      </c>
      <c r="H188" s="11">
        <v>-1</v>
      </c>
      <c r="I188">
        <v>-1</v>
      </c>
      <c r="J188" s="2"/>
      <c r="K188" s="2"/>
      <c r="L188" s="2"/>
      <c r="M188" s="2"/>
      <c r="N188" s="2">
        <v>33</v>
      </c>
      <c r="O188" s="2"/>
      <c r="P188" s="2">
        <v>1</v>
      </c>
      <c r="Q188" s="2"/>
      <c r="R188" s="2"/>
      <c r="S188" s="2"/>
      <c r="T188" s="2"/>
      <c r="U188" s="2">
        <v>1</v>
      </c>
      <c r="V188" s="2"/>
      <c r="W188" s="2"/>
      <c r="X188" s="2"/>
      <c r="Y188" s="2"/>
      <c r="Z188" s="2"/>
      <c r="AA188" s="2">
        <v>1</v>
      </c>
      <c r="AB188" s="2"/>
      <c r="AC188" s="2"/>
      <c r="AD188" s="2"/>
    </row>
    <row r="189" spans="1:30" x14ac:dyDescent="0.3">
      <c r="A189" s="2" t="s">
        <v>177</v>
      </c>
      <c r="B189" s="19" t="s">
        <v>881</v>
      </c>
      <c r="C189" s="15"/>
      <c r="D189" s="2" t="s">
        <v>1056</v>
      </c>
      <c r="E189" s="2">
        <v>4</v>
      </c>
      <c r="F189" s="2">
        <v>3.74</v>
      </c>
      <c r="G189" s="2" t="s">
        <v>172</v>
      </c>
      <c r="H189" s="11">
        <v>-1</v>
      </c>
      <c r="I189">
        <v>-1</v>
      </c>
      <c r="J189" s="2"/>
      <c r="K189" s="2"/>
      <c r="L189" s="2"/>
      <c r="M189" s="2"/>
      <c r="N189" s="2">
        <v>33.08</v>
      </c>
      <c r="O189" s="2"/>
      <c r="P189" s="2">
        <v>1</v>
      </c>
      <c r="Q189" s="2"/>
      <c r="R189" s="2"/>
      <c r="S189" s="2"/>
      <c r="T189" s="2"/>
      <c r="U189" s="2">
        <v>1</v>
      </c>
      <c r="V189" s="2"/>
      <c r="W189" s="2"/>
      <c r="X189" s="2"/>
      <c r="Y189" s="2"/>
      <c r="Z189" s="2"/>
      <c r="AA189" s="2">
        <v>1</v>
      </c>
      <c r="AB189" s="2"/>
      <c r="AC189" s="2"/>
      <c r="AD189" s="2"/>
    </row>
    <row r="190" spans="1:30" x14ac:dyDescent="0.3">
      <c r="A190" s="2" t="s">
        <v>178</v>
      </c>
      <c r="B190" s="19" t="s">
        <v>882</v>
      </c>
      <c r="C190" s="15"/>
      <c r="D190" s="2" t="s">
        <v>1056</v>
      </c>
      <c r="E190" s="2">
        <v>4</v>
      </c>
      <c r="F190" s="2">
        <v>3.74</v>
      </c>
      <c r="G190" s="2" t="s">
        <v>172</v>
      </c>
      <c r="H190" s="11">
        <v>-1</v>
      </c>
      <c r="I190">
        <v>-1</v>
      </c>
      <c r="J190" s="2"/>
      <c r="K190" s="2"/>
      <c r="L190" s="2"/>
      <c r="M190" s="2"/>
      <c r="N190" s="2">
        <v>33.24</v>
      </c>
      <c r="O190" s="2"/>
      <c r="P190" s="2">
        <v>1</v>
      </c>
      <c r="Q190" s="2"/>
      <c r="R190" s="2"/>
      <c r="S190" s="2"/>
      <c r="T190" s="2"/>
      <c r="U190" s="2">
        <v>1</v>
      </c>
      <c r="V190" s="2"/>
      <c r="W190" s="2"/>
      <c r="X190" s="2"/>
      <c r="Y190" s="2"/>
      <c r="Z190" s="2"/>
      <c r="AA190" s="2">
        <v>1</v>
      </c>
      <c r="AB190" s="2"/>
      <c r="AC190" s="2"/>
      <c r="AD190" s="2"/>
    </row>
    <row r="191" spans="1:30" x14ac:dyDescent="0.3">
      <c r="A191" s="2" t="s">
        <v>179</v>
      </c>
      <c r="B191" s="19" t="s">
        <v>883</v>
      </c>
      <c r="C191" s="15"/>
      <c r="D191" s="2" t="s">
        <v>1056</v>
      </c>
      <c r="E191" s="2">
        <v>4</v>
      </c>
      <c r="F191" s="2">
        <v>3.78</v>
      </c>
      <c r="G191" s="2" t="s">
        <v>172</v>
      </c>
      <c r="H191" s="11">
        <v>-1</v>
      </c>
      <c r="I191">
        <v>-1</v>
      </c>
      <c r="J191" s="2"/>
      <c r="K191" s="2"/>
      <c r="L191" s="2"/>
      <c r="M191" s="2"/>
      <c r="N191" s="2">
        <v>33</v>
      </c>
      <c r="O191" s="2"/>
      <c r="P191" s="2">
        <v>1</v>
      </c>
      <c r="Q191" s="2"/>
      <c r="R191" s="2"/>
      <c r="S191" s="2"/>
      <c r="T191" s="2"/>
      <c r="U191" s="2">
        <v>1</v>
      </c>
      <c r="V191" s="2"/>
      <c r="W191" s="2"/>
      <c r="X191" s="2"/>
      <c r="Y191" s="2"/>
      <c r="Z191" s="2"/>
      <c r="AA191" s="2">
        <v>1</v>
      </c>
      <c r="AB191" s="2"/>
      <c r="AC191" s="2"/>
      <c r="AD191" s="2"/>
    </row>
    <row r="192" spans="1:30" x14ac:dyDescent="0.3">
      <c r="A192" s="2" t="s">
        <v>180</v>
      </c>
      <c r="B192" s="19" t="s">
        <v>884</v>
      </c>
      <c r="C192" s="15"/>
      <c r="D192" s="2" t="s">
        <v>1056</v>
      </c>
      <c r="E192" s="2">
        <v>4</v>
      </c>
      <c r="F192" s="2">
        <v>3.99</v>
      </c>
      <c r="G192" s="2" t="s">
        <v>172</v>
      </c>
      <c r="H192" s="11">
        <v>-1</v>
      </c>
      <c r="I192">
        <v>-1</v>
      </c>
      <c r="J192" s="2"/>
      <c r="K192" s="2"/>
      <c r="L192" s="2"/>
      <c r="M192" s="2"/>
      <c r="N192" s="2">
        <v>29.18</v>
      </c>
      <c r="O192" s="2"/>
      <c r="P192" s="2">
        <v>1</v>
      </c>
      <c r="Q192" s="2"/>
      <c r="R192" s="2"/>
      <c r="S192" s="2"/>
      <c r="T192" s="2"/>
      <c r="U192" s="2">
        <v>1</v>
      </c>
      <c r="V192" s="2"/>
      <c r="W192" s="2"/>
      <c r="X192" s="2"/>
      <c r="Y192" s="2"/>
      <c r="Z192" s="2"/>
      <c r="AA192" s="2">
        <v>1</v>
      </c>
      <c r="AB192" s="2"/>
      <c r="AC192" s="2"/>
      <c r="AD192" s="2"/>
    </row>
    <row r="193" spans="1:30" x14ac:dyDescent="0.3">
      <c r="A193" s="2" t="s">
        <v>4</v>
      </c>
      <c r="B193" s="15" t="s">
        <v>789</v>
      </c>
      <c r="C193" s="15"/>
      <c r="D193" s="2"/>
      <c r="E193" s="2"/>
      <c r="F193" s="2">
        <v>3.5</v>
      </c>
      <c r="G193" s="2" t="s">
        <v>186</v>
      </c>
      <c r="H193" s="11" t="s">
        <v>626</v>
      </c>
      <c r="I193" t="s">
        <v>708</v>
      </c>
      <c r="J193" s="2"/>
      <c r="K193" s="2"/>
      <c r="L193" s="2"/>
      <c r="M193" s="2"/>
      <c r="N193" s="2"/>
      <c r="O193" s="2"/>
      <c r="P193" s="2">
        <v>1</v>
      </c>
      <c r="Q193" s="2"/>
      <c r="R193" s="2"/>
      <c r="S193" s="2"/>
      <c r="T193" s="2"/>
      <c r="U193" s="2">
        <v>1</v>
      </c>
      <c r="V193" s="2"/>
      <c r="W193" s="2"/>
      <c r="X193" s="2"/>
      <c r="Y193" s="2"/>
      <c r="Z193" s="2">
        <v>1</v>
      </c>
      <c r="AA193" s="2"/>
      <c r="AB193" s="2"/>
      <c r="AC193" s="2"/>
      <c r="AD193" s="2">
        <v>1</v>
      </c>
    </row>
    <row r="194" spans="1:30" x14ac:dyDescent="0.3">
      <c r="A194" s="2" t="s">
        <v>188</v>
      </c>
      <c r="B194" s="15" t="s">
        <v>885</v>
      </c>
      <c r="C194" s="15"/>
      <c r="D194" s="2"/>
      <c r="E194" s="2"/>
      <c r="F194" s="2">
        <v>2.84</v>
      </c>
      <c r="G194" s="2" t="s">
        <v>187</v>
      </c>
      <c r="H194" s="11">
        <v>-1</v>
      </c>
      <c r="I194">
        <v>-1</v>
      </c>
      <c r="J194" s="2"/>
      <c r="K194" s="2"/>
      <c r="L194" s="2">
        <v>3.96</v>
      </c>
      <c r="M194" s="2">
        <v>3.96</v>
      </c>
      <c r="N194" s="2">
        <v>3.96</v>
      </c>
      <c r="O194" s="2"/>
      <c r="P194" s="2"/>
      <c r="Q194" s="2"/>
      <c r="R194" s="2"/>
      <c r="S194" s="2"/>
      <c r="T194" s="2">
        <v>1.3</v>
      </c>
      <c r="U194" s="2"/>
      <c r="V194" s="2"/>
      <c r="W194" s="2"/>
      <c r="X194" s="2"/>
      <c r="Y194" s="2">
        <v>1</v>
      </c>
      <c r="Z194" s="2">
        <v>1</v>
      </c>
      <c r="AA194" s="2">
        <v>1</v>
      </c>
      <c r="AB194" s="2"/>
      <c r="AC194" s="2"/>
      <c r="AD194" s="2"/>
    </row>
    <row r="195" spans="1:30" x14ac:dyDescent="0.3">
      <c r="A195" s="2" t="s">
        <v>189</v>
      </c>
      <c r="B195" s="15" t="s">
        <v>886</v>
      </c>
      <c r="C195" s="15"/>
      <c r="D195" s="2"/>
      <c r="E195" s="2"/>
      <c r="F195" s="2">
        <v>3.48</v>
      </c>
      <c r="G195" s="2" t="s">
        <v>187</v>
      </c>
      <c r="H195" s="11">
        <v>-1</v>
      </c>
      <c r="I195">
        <v>-1</v>
      </c>
      <c r="J195" s="2"/>
      <c r="K195" s="2"/>
      <c r="L195" s="2">
        <v>3.97</v>
      </c>
      <c r="M195" s="2">
        <v>3.97</v>
      </c>
      <c r="N195" s="2">
        <v>22.5</v>
      </c>
      <c r="O195" s="2"/>
      <c r="P195" s="2"/>
      <c r="Q195" s="2"/>
      <c r="R195" s="2">
        <v>3</v>
      </c>
      <c r="S195" s="2"/>
      <c r="T195" s="2">
        <v>6.1</v>
      </c>
      <c r="U195" s="2"/>
      <c r="V195" s="2"/>
      <c r="W195" s="2"/>
      <c r="X195" s="2"/>
      <c r="Y195" s="2">
        <v>1</v>
      </c>
      <c r="Z195" s="2">
        <v>1</v>
      </c>
      <c r="AA195" s="2">
        <v>1</v>
      </c>
      <c r="AB195" s="2"/>
      <c r="AC195" s="2"/>
      <c r="AD195" s="2"/>
    </row>
    <row r="196" spans="1:30" x14ac:dyDescent="0.3">
      <c r="A196" s="2" t="s">
        <v>190</v>
      </c>
      <c r="B196" s="15" t="s">
        <v>887</v>
      </c>
      <c r="C196" s="15"/>
      <c r="D196" s="2"/>
      <c r="E196" s="2"/>
      <c r="F196" s="2">
        <v>3.49</v>
      </c>
      <c r="G196" s="2" t="s">
        <v>187</v>
      </c>
      <c r="H196" s="11">
        <v>-1</v>
      </c>
      <c r="I196">
        <v>-1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>
        <v>26.7</v>
      </c>
      <c r="U196" s="2"/>
      <c r="V196" s="2"/>
      <c r="W196" s="2"/>
      <c r="X196" s="2"/>
      <c r="Y196" s="2">
        <v>1</v>
      </c>
      <c r="Z196" s="2">
        <v>1</v>
      </c>
      <c r="AA196" s="2">
        <v>1</v>
      </c>
      <c r="AB196" s="2"/>
      <c r="AC196" s="2"/>
      <c r="AD196" s="2"/>
    </row>
    <row r="197" spans="1:30" x14ac:dyDescent="0.3">
      <c r="A197" s="2" t="s">
        <v>192</v>
      </c>
      <c r="B197" s="15" t="s">
        <v>888</v>
      </c>
      <c r="C197" s="15"/>
      <c r="D197" s="2"/>
      <c r="E197" s="2"/>
      <c r="F197" s="2">
        <v>3.75</v>
      </c>
      <c r="G197" s="2" t="s">
        <v>191</v>
      </c>
      <c r="H197" s="11">
        <v>-1</v>
      </c>
      <c r="I197">
        <v>-1</v>
      </c>
      <c r="J197" s="2"/>
      <c r="K197" s="2"/>
      <c r="L197" s="2"/>
      <c r="M197" s="2"/>
      <c r="N197" s="2">
        <v>29</v>
      </c>
      <c r="P197" s="2">
        <v>1</v>
      </c>
      <c r="Q197" s="2"/>
      <c r="R197" s="2">
        <v>3</v>
      </c>
      <c r="S197" s="2"/>
      <c r="T197" s="2">
        <v>2.83</v>
      </c>
      <c r="U197" s="2">
        <v>1</v>
      </c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x14ac:dyDescent="0.3">
      <c r="A198" s="2" t="s">
        <v>193</v>
      </c>
      <c r="B198" s="15" t="s">
        <v>889</v>
      </c>
      <c r="C198" s="15"/>
      <c r="D198" s="2"/>
      <c r="E198" s="2"/>
      <c r="F198" s="2">
        <v>3.86</v>
      </c>
      <c r="G198" s="2" t="s">
        <v>191</v>
      </c>
      <c r="H198" s="11">
        <v>-1</v>
      </c>
      <c r="I198">
        <v>-1</v>
      </c>
      <c r="J198" s="2"/>
      <c r="K198" s="2"/>
      <c r="L198" s="2"/>
      <c r="M198" s="2"/>
      <c r="N198" s="2">
        <v>31.24</v>
      </c>
      <c r="O198" s="2"/>
      <c r="P198" s="2">
        <v>1</v>
      </c>
      <c r="Q198" s="2"/>
      <c r="R198" s="2">
        <v>3</v>
      </c>
      <c r="S198" s="2"/>
      <c r="T198" s="2">
        <v>6.46</v>
      </c>
      <c r="U198" s="2">
        <v>1</v>
      </c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x14ac:dyDescent="0.3">
      <c r="A199" s="2" t="s">
        <v>194</v>
      </c>
      <c r="B199" s="15" t="s">
        <v>890</v>
      </c>
      <c r="C199" s="15"/>
      <c r="D199" s="2"/>
      <c r="E199" s="2"/>
      <c r="F199" s="2">
        <v>4.01</v>
      </c>
      <c r="G199" s="2" t="s">
        <v>191</v>
      </c>
      <c r="H199" s="11">
        <v>-1</v>
      </c>
      <c r="I199">
        <v>-1</v>
      </c>
      <c r="J199" s="2"/>
      <c r="K199" s="2"/>
      <c r="L199" s="2"/>
      <c r="M199" s="2"/>
      <c r="N199" s="2">
        <v>31.54</v>
      </c>
      <c r="O199" s="2"/>
      <c r="P199" s="2">
        <v>1</v>
      </c>
      <c r="Q199" s="2"/>
      <c r="R199" s="2">
        <v>3</v>
      </c>
      <c r="S199" s="2"/>
      <c r="T199" s="2">
        <v>6.64</v>
      </c>
      <c r="U199" s="2">
        <v>1</v>
      </c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x14ac:dyDescent="0.3">
      <c r="A200" s="2" t="s">
        <v>195</v>
      </c>
      <c r="B200" s="15" t="s">
        <v>891</v>
      </c>
      <c r="C200" s="15"/>
      <c r="D200" s="2"/>
      <c r="E200" s="2"/>
      <c r="F200" s="2">
        <v>4.16</v>
      </c>
      <c r="G200" s="2" t="s">
        <v>191</v>
      </c>
      <c r="H200" s="11">
        <v>-1</v>
      </c>
      <c r="I200">
        <v>-1</v>
      </c>
      <c r="J200" s="2"/>
      <c r="K200" s="2"/>
      <c r="L200" s="2"/>
      <c r="M200" s="2"/>
      <c r="N200" s="2">
        <v>32.4</v>
      </c>
      <c r="O200" s="2"/>
      <c r="P200" s="2">
        <v>1</v>
      </c>
      <c r="Q200" s="2"/>
      <c r="R200" s="2">
        <v>3</v>
      </c>
      <c r="S200" s="2"/>
      <c r="T200" s="2">
        <v>5.75</v>
      </c>
      <c r="U200" s="2">
        <v>1</v>
      </c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x14ac:dyDescent="0.3">
      <c r="A201" s="2" t="s">
        <v>196</v>
      </c>
      <c r="B201" s="15" t="s">
        <v>892</v>
      </c>
      <c r="C201" s="15"/>
      <c r="D201" s="2"/>
      <c r="E201" s="2"/>
      <c r="F201" s="2">
        <v>4.59</v>
      </c>
      <c r="G201" s="2" t="s">
        <v>191</v>
      </c>
      <c r="H201" s="11">
        <v>-1</v>
      </c>
      <c r="I201">
        <v>-1</v>
      </c>
      <c r="J201" s="2"/>
      <c r="K201" s="2"/>
      <c r="L201" s="2"/>
      <c r="M201" s="2"/>
      <c r="N201" s="2">
        <v>32.64</v>
      </c>
      <c r="O201" t="s">
        <v>575</v>
      </c>
      <c r="P201" s="2">
        <v>1</v>
      </c>
      <c r="Q201" s="2"/>
      <c r="R201" s="2">
        <v>3</v>
      </c>
      <c r="S201" s="2"/>
      <c r="T201" s="2">
        <v>7.41</v>
      </c>
      <c r="U201" s="2">
        <v>1</v>
      </c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x14ac:dyDescent="0.3">
      <c r="A202" s="2" t="s">
        <v>2</v>
      </c>
      <c r="B202" s="15" t="s">
        <v>787</v>
      </c>
      <c r="C202" s="15"/>
      <c r="D202" s="2"/>
      <c r="E202" s="2"/>
      <c r="F202" s="2">
        <v>3.3</v>
      </c>
      <c r="G202" s="2" t="s">
        <v>197</v>
      </c>
      <c r="H202" s="11" t="s">
        <v>624</v>
      </c>
      <c r="I202">
        <v>-1</v>
      </c>
      <c r="J202" s="2">
        <v>1</v>
      </c>
      <c r="K202" s="2"/>
      <c r="L202" s="2">
        <v>5.4763999999999999</v>
      </c>
      <c r="M202" s="2">
        <v>22.404199999999999</v>
      </c>
      <c r="N202" s="2">
        <v>5.1576000000000004</v>
      </c>
      <c r="O202" s="2" t="s">
        <v>603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x14ac:dyDescent="0.3">
      <c r="A203" s="2" t="s">
        <v>198</v>
      </c>
      <c r="B203" s="15" t="s">
        <v>893</v>
      </c>
      <c r="C203" s="15"/>
      <c r="D203" s="2"/>
      <c r="E203" s="2"/>
      <c r="F203" s="2">
        <v>2.98</v>
      </c>
      <c r="G203" s="2" t="s">
        <v>197</v>
      </c>
      <c r="H203" s="11" t="s">
        <v>678</v>
      </c>
      <c r="I203" t="s">
        <v>753</v>
      </c>
      <c r="J203" s="2">
        <v>1</v>
      </c>
      <c r="K203" s="2"/>
      <c r="L203" s="2">
        <v>7.7803000000000004</v>
      </c>
      <c r="M203" s="2">
        <v>7.7803000000000004</v>
      </c>
      <c r="N203" s="2">
        <v>42.569200000000002</v>
      </c>
      <c r="O203" s="2" t="s">
        <v>604</v>
      </c>
      <c r="P203" s="2" t="s">
        <v>605</v>
      </c>
      <c r="Q203" s="2">
        <v>1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x14ac:dyDescent="0.3">
      <c r="A204" s="2" t="s">
        <v>2</v>
      </c>
      <c r="B204" s="15" t="s">
        <v>787</v>
      </c>
      <c r="C204" s="15"/>
      <c r="D204" s="2"/>
      <c r="E204" s="2"/>
      <c r="F204" s="2">
        <v>3.3</v>
      </c>
      <c r="G204" s="2" t="s">
        <v>199</v>
      </c>
      <c r="H204" s="11" t="s">
        <v>624</v>
      </c>
      <c r="I204">
        <v>-1</v>
      </c>
      <c r="J204" s="2">
        <v>1</v>
      </c>
      <c r="K204" s="2"/>
      <c r="L204" s="2">
        <v>5.5339999999999998</v>
      </c>
      <c r="M204" s="2">
        <v>22.083300000000001</v>
      </c>
      <c r="N204" s="2">
        <v>5.5033000000000003</v>
      </c>
      <c r="O204" s="2" t="s">
        <v>603</v>
      </c>
      <c r="P204" s="2">
        <v>1</v>
      </c>
      <c r="Q204" s="2"/>
      <c r="R204" s="2"/>
      <c r="S204" s="2"/>
      <c r="T204" s="2">
        <v>1.5</v>
      </c>
      <c r="U204" s="1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x14ac:dyDescent="0.3">
      <c r="A205" s="2" t="s">
        <v>198</v>
      </c>
      <c r="B205" s="15" t="s">
        <v>893</v>
      </c>
      <c r="C205" s="15"/>
      <c r="D205" s="2"/>
      <c r="E205" s="2"/>
      <c r="F205" s="2">
        <v>2.85</v>
      </c>
      <c r="G205" s="2" t="s">
        <v>199</v>
      </c>
      <c r="H205" s="11" t="s">
        <v>678</v>
      </c>
      <c r="I205" t="s">
        <v>753</v>
      </c>
      <c r="J205" s="2">
        <v>1</v>
      </c>
      <c r="K205" s="2"/>
      <c r="L205" s="2">
        <v>3.9045000000000001</v>
      </c>
      <c r="M205" s="2">
        <v>3.9045000000000001</v>
      </c>
      <c r="N205" s="2">
        <v>21.652100000000001</v>
      </c>
      <c r="O205" s="2" t="s">
        <v>604</v>
      </c>
      <c r="P205" s="2">
        <v>1</v>
      </c>
      <c r="Q205" s="2"/>
      <c r="R205" s="2"/>
      <c r="S205" s="2"/>
      <c r="T205" s="2">
        <v>4.2</v>
      </c>
      <c r="U205" s="1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x14ac:dyDescent="0.3">
      <c r="A206" s="2" t="s">
        <v>5</v>
      </c>
      <c r="B206" s="15" t="s">
        <v>790</v>
      </c>
      <c r="C206" s="15"/>
      <c r="D206" s="2"/>
      <c r="E206" s="2"/>
      <c r="F206" s="2">
        <v>3.5</v>
      </c>
      <c r="G206" s="2" t="s">
        <v>199</v>
      </c>
      <c r="H206" s="11" t="s">
        <v>627</v>
      </c>
      <c r="I206" t="s">
        <v>709</v>
      </c>
      <c r="J206" s="2">
        <v>1</v>
      </c>
      <c r="K206" s="2"/>
      <c r="L206" s="2">
        <v>3.8650000000000002</v>
      </c>
      <c r="M206" s="2">
        <v>3.8650000000000002</v>
      </c>
      <c r="N206" s="2">
        <v>14.974299999999999</v>
      </c>
      <c r="O206" s="2" t="s">
        <v>511</v>
      </c>
      <c r="P206" s="2">
        <v>1</v>
      </c>
      <c r="Q206" s="2"/>
      <c r="R206" s="2"/>
      <c r="S206" s="2"/>
      <c r="T206" s="2">
        <v>1.9</v>
      </c>
      <c r="U206" s="1"/>
      <c r="V206" s="2"/>
      <c r="W206" s="2"/>
      <c r="X206" s="2"/>
      <c r="Y206" s="2"/>
      <c r="Z206" s="2">
        <v>1</v>
      </c>
      <c r="AA206" s="2">
        <v>1</v>
      </c>
      <c r="AB206" s="2"/>
      <c r="AC206" s="2">
        <v>1</v>
      </c>
      <c r="AD206" s="2"/>
    </row>
    <row r="207" spans="1:30" x14ac:dyDescent="0.3">
      <c r="A207" s="2" t="s">
        <v>200</v>
      </c>
      <c r="B207" s="15" t="s">
        <v>894</v>
      </c>
      <c r="C207" s="15"/>
      <c r="D207" s="2"/>
      <c r="E207" s="2"/>
      <c r="F207" s="2">
        <v>2.65</v>
      </c>
      <c r="G207" s="2" t="s">
        <v>199</v>
      </c>
      <c r="H207" s="11">
        <v>-1</v>
      </c>
      <c r="I207">
        <v>-1</v>
      </c>
      <c r="J207" s="2">
        <v>1</v>
      </c>
      <c r="K207" s="2"/>
      <c r="L207" s="2"/>
      <c r="M207" s="2"/>
      <c r="N207" s="2"/>
      <c r="O207" s="2"/>
      <c r="P207" s="2">
        <v>1</v>
      </c>
      <c r="Q207" s="2"/>
      <c r="R207" s="2"/>
      <c r="S207" s="2"/>
      <c r="T207" s="2">
        <v>2.1</v>
      </c>
      <c r="U207" s="2">
        <v>2030</v>
      </c>
      <c r="V207" s="2"/>
      <c r="W207" s="2"/>
      <c r="X207" s="2"/>
      <c r="Y207" s="2"/>
      <c r="Z207" s="2">
        <v>1</v>
      </c>
      <c r="AA207" s="2">
        <v>1</v>
      </c>
      <c r="AB207" s="2"/>
      <c r="AC207" s="2">
        <v>1</v>
      </c>
      <c r="AD207" s="2"/>
    </row>
    <row r="208" spans="1:30" x14ac:dyDescent="0.3">
      <c r="A208" s="2" t="s">
        <v>201</v>
      </c>
      <c r="B208" s="15" t="s">
        <v>895</v>
      </c>
      <c r="C208" s="15"/>
      <c r="D208" s="2"/>
      <c r="E208" s="2"/>
      <c r="F208" s="2">
        <v>3.1</v>
      </c>
      <c r="G208" s="2" t="s">
        <v>199</v>
      </c>
      <c r="H208" s="11" t="s">
        <v>679</v>
      </c>
      <c r="I208" t="s">
        <v>754</v>
      </c>
      <c r="J208" s="2">
        <v>1</v>
      </c>
      <c r="K208" s="2"/>
      <c r="L208" s="2">
        <v>3.9007999999999998</v>
      </c>
      <c r="M208" s="2">
        <v>3.9007999999999998</v>
      </c>
      <c r="N208" s="2">
        <v>15.317</v>
      </c>
      <c r="O208" s="2" t="s">
        <v>511</v>
      </c>
      <c r="P208" s="2">
        <v>1</v>
      </c>
      <c r="Q208" s="2"/>
      <c r="R208" s="2"/>
      <c r="S208" s="2"/>
      <c r="T208" s="2">
        <v>2.7</v>
      </c>
      <c r="U208" s="2"/>
      <c r="V208" s="2"/>
      <c r="W208" s="2"/>
      <c r="X208" s="2"/>
      <c r="Y208" s="2"/>
      <c r="Z208" s="2">
        <v>1</v>
      </c>
      <c r="AA208" s="2">
        <v>1</v>
      </c>
      <c r="AB208" s="2"/>
      <c r="AC208" s="2">
        <v>1</v>
      </c>
      <c r="AD208" s="2"/>
    </row>
    <row r="209" spans="1:30" x14ac:dyDescent="0.3">
      <c r="A209" s="2" t="s">
        <v>202</v>
      </c>
      <c r="B209" s="15" t="s">
        <v>896</v>
      </c>
      <c r="C209" s="15"/>
      <c r="D209" s="2"/>
      <c r="E209" s="2"/>
      <c r="F209" s="2">
        <v>2.66</v>
      </c>
      <c r="G209" s="2" t="s">
        <v>199</v>
      </c>
      <c r="H209" s="11">
        <v>-1</v>
      </c>
      <c r="I209">
        <v>-1</v>
      </c>
      <c r="J209" s="2">
        <v>1</v>
      </c>
      <c r="K209" s="2"/>
      <c r="L209" s="2"/>
      <c r="M209" s="2"/>
      <c r="N209" s="2"/>
      <c r="O209" s="2"/>
      <c r="P209" s="2">
        <v>1</v>
      </c>
      <c r="Q209" s="2"/>
      <c r="R209" s="2"/>
      <c r="S209" s="2"/>
      <c r="T209" s="2">
        <v>3</v>
      </c>
      <c r="U209" s="2">
        <v>1256</v>
      </c>
      <c r="V209" s="2"/>
      <c r="W209" s="2"/>
      <c r="X209" s="2"/>
      <c r="Y209" s="2"/>
      <c r="Z209" s="2">
        <v>1</v>
      </c>
      <c r="AA209" s="2">
        <v>1</v>
      </c>
      <c r="AB209" s="2"/>
      <c r="AC209" s="2">
        <v>1</v>
      </c>
      <c r="AD209" s="2"/>
    </row>
    <row r="210" spans="1:30" x14ac:dyDescent="0.3">
      <c r="A210" s="2" t="s">
        <v>203</v>
      </c>
      <c r="B210" s="15" t="s">
        <v>897</v>
      </c>
      <c r="C210" s="15"/>
      <c r="D210" s="2"/>
      <c r="E210" s="2"/>
      <c r="F210" s="2">
        <v>3.6</v>
      </c>
      <c r="G210" s="2" t="s">
        <v>199</v>
      </c>
      <c r="H210" s="11">
        <v>-1</v>
      </c>
      <c r="I210">
        <v>-1</v>
      </c>
      <c r="J210" s="2">
        <v>1</v>
      </c>
      <c r="K210" s="2"/>
      <c r="L210" s="2">
        <v>3.9287999999999998</v>
      </c>
      <c r="M210" s="2">
        <v>3.9287999999999998</v>
      </c>
      <c r="N210" s="2">
        <v>30.2698</v>
      </c>
      <c r="O210" s="2" t="s">
        <v>511</v>
      </c>
      <c r="P210" s="2">
        <v>1</v>
      </c>
      <c r="Q210" s="2"/>
      <c r="R210" s="2"/>
      <c r="S210" s="2"/>
      <c r="T210" s="2">
        <v>2.2999999999999998</v>
      </c>
      <c r="U210" s="2"/>
      <c r="V210" s="2"/>
      <c r="W210" s="2"/>
      <c r="X210" s="2"/>
      <c r="Y210" s="2"/>
      <c r="Z210" s="2">
        <v>1</v>
      </c>
      <c r="AA210" s="2">
        <v>1</v>
      </c>
      <c r="AB210" s="2"/>
      <c r="AC210" s="2">
        <v>1</v>
      </c>
      <c r="AD210" s="2"/>
    </row>
    <row r="211" spans="1:30" x14ac:dyDescent="0.3">
      <c r="A211" s="2" t="s">
        <v>204</v>
      </c>
      <c r="B211" s="15" t="s">
        <v>898</v>
      </c>
      <c r="C211" s="15"/>
      <c r="D211" s="2"/>
      <c r="E211" s="2"/>
      <c r="F211" s="2">
        <v>2.4</v>
      </c>
      <c r="G211" s="2" t="s">
        <v>199</v>
      </c>
      <c r="H211" s="11" t="s">
        <v>680</v>
      </c>
      <c r="I211" t="s">
        <v>755</v>
      </c>
      <c r="J211" s="2">
        <v>1</v>
      </c>
      <c r="K211" s="2"/>
      <c r="L211" s="2">
        <v>3.8313999999999999</v>
      </c>
      <c r="M211" s="2">
        <v>3.8313999999999999</v>
      </c>
      <c r="N211" s="2">
        <v>28.871400000000001</v>
      </c>
      <c r="O211" s="2" t="s">
        <v>512</v>
      </c>
      <c r="P211" s="2">
        <v>1</v>
      </c>
      <c r="Q211" s="2"/>
      <c r="R211" s="2"/>
      <c r="S211" s="2"/>
      <c r="T211" s="2">
        <v>3.1</v>
      </c>
      <c r="U211" s="2">
        <v>230</v>
      </c>
      <c r="V211" s="2"/>
      <c r="W211" s="2"/>
      <c r="X211" s="2"/>
      <c r="Y211" s="2"/>
      <c r="Z211" s="2">
        <v>1</v>
      </c>
      <c r="AA211" s="2">
        <v>1</v>
      </c>
      <c r="AB211" s="2"/>
      <c r="AC211" s="2">
        <v>1</v>
      </c>
      <c r="AD211" s="2"/>
    </row>
    <row r="212" spans="1:30" x14ac:dyDescent="0.3">
      <c r="A212" s="2" t="s">
        <v>198</v>
      </c>
      <c r="B212" s="19" t="s">
        <v>893</v>
      </c>
      <c r="C212" s="15"/>
      <c r="D212" s="2" t="s">
        <v>1056</v>
      </c>
      <c r="E212" s="2">
        <v>1</v>
      </c>
      <c r="F212" s="2">
        <v>3.15</v>
      </c>
      <c r="G212" s="2" t="s">
        <v>199</v>
      </c>
      <c r="H212" s="11" t="s">
        <v>678</v>
      </c>
      <c r="I212" t="s">
        <v>753</v>
      </c>
      <c r="J212" s="2">
        <v>1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>
        <v>1445</v>
      </c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x14ac:dyDescent="0.3">
      <c r="A213" s="2" t="s">
        <v>200</v>
      </c>
      <c r="B213" s="19" t="s">
        <v>894</v>
      </c>
      <c r="C213" s="15"/>
      <c r="D213" s="2" t="s">
        <v>1056</v>
      </c>
      <c r="E213" s="2">
        <v>1</v>
      </c>
      <c r="F213" s="2">
        <v>3.14</v>
      </c>
      <c r="G213" s="2" t="s">
        <v>199</v>
      </c>
      <c r="H213" s="11">
        <v>-1</v>
      </c>
      <c r="I213">
        <v>-1</v>
      </c>
      <c r="J213" s="2">
        <v>1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>
        <v>13616</v>
      </c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x14ac:dyDescent="0.3">
      <c r="A214" s="2" t="s">
        <v>202</v>
      </c>
      <c r="B214" s="19" t="s">
        <v>896</v>
      </c>
      <c r="C214" s="15"/>
      <c r="D214" s="2" t="s">
        <v>1056</v>
      </c>
      <c r="E214" s="2">
        <v>1</v>
      </c>
      <c r="F214" s="2">
        <v>3.22</v>
      </c>
      <c r="G214" s="2" t="s">
        <v>199</v>
      </c>
      <c r="H214" s="11">
        <v>-1</v>
      </c>
      <c r="I214">
        <v>-1</v>
      </c>
      <c r="J214" s="2">
        <v>1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>
        <v>3265</v>
      </c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x14ac:dyDescent="0.3">
      <c r="A215" s="2" t="s">
        <v>204</v>
      </c>
      <c r="B215" s="19" t="s">
        <v>898</v>
      </c>
      <c r="C215" s="15"/>
      <c r="D215" s="2" t="s">
        <v>1056</v>
      </c>
      <c r="E215" s="2">
        <v>1</v>
      </c>
      <c r="F215" s="2">
        <v>3.42</v>
      </c>
      <c r="G215" s="2" t="s">
        <v>199</v>
      </c>
      <c r="H215" s="11" t="s">
        <v>680</v>
      </c>
      <c r="I215" t="s">
        <v>755</v>
      </c>
      <c r="J215" s="2">
        <v>1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>
        <v>763</v>
      </c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x14ac:dyDescent="0.3">
      <c r="A216" s="2" t="s">
        <v>40</v>
      </c>
      <c r="B216" s="15" t="s">
        <v>814</v>
      </c>
      <c r="C216" s="15"/>
      <c r="D216" s="2"/>
      <c r="E216" s="2"/>
      <c r="F216" s="2">
        <v>3.9</v>
      </c>
      <c r="G216" s="2" t="s">
        <v>205</v>
      </c>
      <c r="H216" s="11" t="s">
        <v>644</v>
      </c>
      <c r="I216" t="s">
        <v>725</v>
      </c>
      <c r="J216" s="2">
        <v>1</v>
      </c>
      <c r="K216" s="2"/>
      <c r="L216" s="2"/>
      <c r="M216" s="2"/>
      <c r="N216" s="2"/>
      <c r="O216" s="2"/>
      <c r="P216" s="2"/>
      <c r="Q216" s="2"/>
      <c r="R216" s="2"/>
      <c r="S216" s="2"/>
      <c r="T216" s="2">
        <v>0.7</v>
      </c>
      <c r="U216" s="2"/>
      <c r="V216" s="2"/>
      <c r="W216" s="2"/>
      <c r="X216" s="2"/>
      <c r="Y216" s="2"/>
      <c r="Z216" s="2">
        <v>1</v>
      </c>
      <c r="AA216" s="2">
        <v>1</v>
      </c>
      <c r="AB216" s="2"/>
      <c r="AC216" s="2"/>
      <c r="AD216" s="2"/>
    </row>
    <row r="217" spans="1:30" x14ac:dyDescent="0.3">
      <c r="A217" s="2" t="s">
        <v>50</v>
      </c>
      <c r="B217" s="15" t="s">
        <v>824</v>
      </c>
      <c r="C217" s="15"/>
      <c r="D217" s="2"/>
      <c r="E217" s="2"/>
      <c r="F217" s="2">
        <v>4.3</v>
      </c>
      <c r="G217" s="2" t="s">
        <v>206</v>
      </c>
      <c r="H217" s="11" t="s">
        <v>651</v>
      </c>
      <c r="I217" t="s">
        <v>729</v>
      </c>
      <c r="J217" s="2">
        <v>1</v>
      </c>
      <c r="K217" s="2"/>
      <c r="L217" s="2"/>
      <c r="M217" s="2"/>
      <c r="N217" s="2"/>
      <c r="O217" s="2"/>
      <c r="P217" s="2"/>
      <c r="Q217" s="2"/>
      <c r="R217" s="2"/>
      <c r="S217" s="2"/>
      <c r="T217" s="2">
        <v>4.2</v>
      </c>
      <c r="U217" s="2">
        <v>1</v>
      </c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x14ac:dyDescent="0.3">
      <c r="A218" s="2" t="s">
        <v>51</v>
      </c>
      <c r="B218" s="15" t="s">
        <v>825</v>
      </c>
      <c r="C218" s="15"/>
      <c r="D218" s="2"/>
      <c r="E218" s="2"/>
      <c r="F218" s="2">
        <v>4.0999999999999996</v>
      </c>
      <c r="G218" s="2" t="s">
        <v>206</v>
      </c>
      <c r="H218" s="11" t="s">
        <v>652</v>
      </c>
      <c r="I218" t="s">
        <v>730</v>
      </c>
      <c r="J218" s="2">
        <v>1</v>
      </c>
      <c r="K218" s="2"/>
      <c r="L218" s="2"/>
      <c r="M218" s="2"/>
      <c r="N218" s="2"/>
      <c r="O218" s="2"/>
      <c r="P218" s="2"/>
      <c r="Q218" s="2"/>
      <c r="R218" s="2"/>
      <c r="S218" s="2"/>
      <c r="T218" s="2">
        <v>5.0999999999999996</v>
      </c>
      <c r="U218" s="2">
        <v>1</v>
      </c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x14ac:dyDescent="0.3">
      <c r="A219" s="2" t="s">
        <v>48</v>
      </c>
      <c r="B219" s="15" t="s">
        <v>822</v>
      </c>
      <c r="C219" s="15"/>
      <c r="D219" s="2"/>
      <c r="E219" s="2"/>
      <c r="F219" s="2">
        <v>3.2</v>
      </c>
      <c r="G219" s="2" t="s">
        <v>206</v>
      </c>
      <c r="H219" s="11" t="s">
        <v>650</v>
      </c>
      <c r="I219" t="s">
        <v>728</v>
      </c>
      <c r="J219" s="2">
        <v>1</v>
      </c>
      <c r="K219" s="2"/>
      <c r="L219" s="2"/>
      <c r="M219" s="2"/>
      <c r="N219" s="2"/>
      <c r="O219" s="2"/>
      <c r="P219" s="2"/>
      <c r="Q219" s="2"/>
      <c r="R219" s="2"/>
      <c r="S219" s="2"/>
      <c r="T219" s="2">
        <v>5.2</v>
      </c>
      <c r="U219" s="2">
        <v>1</v>
      </c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x14ac:dyDescent="0.3">
      <c r="A220" s="2" t="s">
        <v>49</v>
      </c>
      <c r="B220" s="15" t="s">
        <v>823</v>
      </c>
      <c r="C220" s="15"/>
      <c r="D220" s="2"/>
      <c r="E220" s="2"/>
      <c r="F220" s="2">
        <v>3.8</v>
      </c>
      <c r="G220" s="2" t="s">
        <v>206</v>
      </c>
      <c r="H220" s="11">
        <v>-1</v>
      </c>
      <c r="I220">
        <v>-1</v>
      </c>
      <c r="J220" s="2">
        <v>1</v>
      </c>
      <c r="K220" s="2"/>
      <c r="L220" s="2"/>
      <c r="M220" s="2"/>
      <c r="N220" s="2"/>
      <c r="O220" s="2"/>
      <c r="P220" s="2"/>
      <c r="Q220" s="2"/>
      <c r="R220" s="2"/>
      <c r="S220" s="2"/>
      <c r="T220" s="2">
        <v>4.9000000000000004</v>
      </c>
      <c r="U220" s="2">
        <v>1</v>
      </c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x14ac:dyDescent="0.3">
      <c r="A221" s="2" t="s">
        <v>8</v>
      </c>
      <c r="B221" s="15" t="s">
        <v>794</v>
      </c>
      <c r="C221" s="15"/>
      <c r="D221" s="2"/>
      <c r="E221" s="2"/>
      <c r="F221" s="2">
        <v>3.1</v>
      </c>
      <c r="G221" s="2" t="s">
        <v>206</v>
      </c>
      <c r="H221" s="11" t="s">
        <v>629</v>
      </c>
      <c r="I221" t="s">
        <v>711</v>
      </c>
      <c r="J221" s="2">
        <v>1</v>
      </c>
      <c r="K221" s="2"/>
      <c r="L221" s="2"/>
      <c r="M221" s="2"/>
      <c r="N221" s="2"/>
      <c r="O221" s="2"/>
      <c r="P221" s="2"/>
      <c r="Q221" s="2"/>
      <c r="R221" s="2"/>
      <c r="S221" s="2"/>
      <c r="T221" s="2">
        <v>50</v>
      </c>
      <c r="U221" s="2">
        <v>1</v>
      </c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x14ac:dyDescent="0.3">
      <c r="A222" s="2" t="s">
        <v>0</v>
      </c>
      <c r="B222" s="15" t="s">
        <v>785</v>
      </c>
      <c r="C222" s="15"/>
      <c r="D222" s="2"/>
      <c r="E222" s="2"/>
      <c r="F222" s="2">
        <v>3.3</v>
      </c>
      <c r="G222" s="2" t="s">
        <v>206</v>
      </c>
      <c r="H222" s="11" t="s">
        <v>622</v>
      </c>
      <c r="I222" t="s">
        <v>705</v>
      </c>
      <c r="J222" s="2">
        <v>1</v>
      </c>
      <c r="K222" s="2"/>
      <c r="L222" s="2"/>
      <c r="M222" s="2"/>
      <c r="N222" s="2"/>
      <c r="O222" s="2"/>
      <c r="P222" s="2"/>
      <c r="Q222" s="2"/>
      <c r="R222" s="2"/>
      <c r="S222" s="2"/>
      <c r="T222" s="2">
        <v>4.5</v>
      </c>
      <c r="U222" s="2">
        <v>1</v>
      </c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x14ac:dyDescent="0.3">
      <c r="A223" s="2" t="s">
        <v>207</v>
      </c>
      <c r="B223" s="15" t="s">
        <v>899</v>
      </c>
      <c r="C223" s="15"/>
      <c r="D223" s="2"/>
      <c r="E223" s="2"/>
      <c r="F223" s="2">
        <v>3.5</v>
      </c>
      <c r="G223" s="2" t="s">
        <v>206</v>
      </c>
      <c r="H223" s="11">
        <v>-1</v>
      </c>
      <c r="I223">
        <v>-1</v>
      </c>
      <c r="J223" s="2">
        <v>1</v>
      </c>
      <c r="K223" s="2"/>
      <c r="L223" s="2"/>
      <c r="M223" s="2"/>
      <c r="N223" s="2"/>
      <c r="O223" s="2"/>
      <c r="P223" s="2"/>
      <c r="Q223" s="2"/>
      <c r="R223" s="2"/>
      <c r="S223" s="2"/>
      <c r="T223" s="2">
        <v>4.2</v>
      </c>
      <c r="U223" s="2">
        <v>1</v>
      </c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x14ac:dyDescent="0.3">
      <c r="A224" s="2" t="s">
        <v>208</v>
      </c>
      <c r="B224" s="15" t="s">
        <v>829</v>
      </c>
      <c r="C224" s="15"/>
      <c r="D224" s="2"/>
      <c r="E224" s="2"/>
      <c r="F224" s="2">
        <v>4.55</v>
      </c>
      <c r="G224" s="2" t="s">
        <v>216</v>
      </c>
      <c r="H224" s="11" t="s">
        <v>655</v>
      </c>
      <c r="I224" t="s">
        <v>732</v>
      </c>
      <c r="J224" s="2">
        <v>1</v>
      </c>
      <c r="K224" s="2"/>
      <c r="L224" s="2">
        <v>3.9369999999999998</v>
      </c>
      <c r="M224" s="2">
        <v>27.198</v>
      </c>
      <c r="N224" s="2">
        <v>5.6920000000000002</v>
      </c>
      <c r="O224" s="2"/>
      <c r="P224" s="2">
        <v>1</v>
      </c>
      <c r="Q224" s="2"/>
      <c r="R224" s="2"/>
      <c r="S224" s="2"/>
      <c r="T224" s="2">
        <v>0.9</v>
      </c>
      <c r="U224" s="2">
        <v>1</v>
      </c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x14ac:dyDescent="0.3">
      <c r="A225" s="2" t="s">
        <v>209</v>
      </c>
      <c r="B225" s="19" t="s">
        <v>1135</v>
      </c>
      <c r="C225" s="15"/>
      <c r="D225" s="2"/>
      <c r="E225" s="2"/>
      <c r="F225" s="2">
        <v>4.43</v>
      </c>
      <c r="G225" s="2" t="s">
        <v>216</v>
      </c>
      <c r="H225" s="11">
        <v>-1</v>
      </c>
      <c r="I225">
        <v>-1</v>
      </c>
      <c r="J225" s="2">
        <v>1</v>
      </c>
      <c r="K225" s="2"/>
      <c r="L225" s="2"/>
      <c r="M225" s="2"/>
      <c r="N225" s="2"/>
      <c r="O225" s="2"/>
      <c r="P225" s="2">
        <v>1</v>
      </c>
      <c r="Q225" s="2"/>
      <c r="R225" s="2"/>
      <c r="S225" s="2"/>
      <c r="T225" s="2">
        <v>1.2</v>
      </c>
      <c r="U225" s="2">
        <v>1</v>
      </c>
      <c r="V225" s="2"/>
      <c r="W225" s="2"/>
      <c r="X225" s="2"/>
      <c r="Y225" s="2"/>
      <c r="Z225" s="2"/>
      <c r="AA225" s="2">
        <v>1</v>
      </c>
      <c r="AB225" s="2"/>
      <c r="AC225" s="2"/>
      <c r="AD225" s="2"/>
    </row>
    <row r="226" spans="1:30" x14ac:dyDescent="0.3">
      <c r="A226" s="2" t="s">
        <v>1059</v>
      </c>
      <c r="B226" s="19" t="s">
        <v>1136</v>
      </c>
      <c r="C226" s="15"/>
      <c r="D226" s="2"/>
      <c r="E226" s="2"/>
      <c r="F226" s="2">
        <v>4.34</v>
      </c>
      <c r="G226" s="2" t="s">
        <v>216</v>
      </c>
      <c r="H226" s="11">
        <v>-1</v>
      </c>
      <c r="I226">
        <v>-1</v>
      </c>
      <c r="J226" s="2">
        <v>1</v>
      </c>
      <c r="K226" s="2"/>
      <c r="L226" s="2"/>
      <c r="M226" s="2"/>
      <c r="N226" s="2"/>
      <c r="O226" s="2"/>
      <c r="P226" s="2">
        <v>1</v>
      </c>
      <c r="Q226" s="2"/>
      <c r="R226" s="2"/>
      <c r="S226" s="2"/>
      <c r="T226" s="2">
        <v>1.3</v>
      </c>
      <c r="U226" s="2">
        <v>1</v>
      </c>
      <c r="V226" s="2"/>
      <c r="W226" s="2"/>
      <c r="X226" s="2"/>
      <c r="Y226" s="2"/>
      <c r="Z226" s="2"/>
      <c r="AA226" s="2">
        <v>1</v>
      </c>
      <c r="AB226" s="2"/>
      <c r="AC226" s="2"/>
      <c r="AD226" s="2"/>
    </row>
    <row r="227" spans="1:30" x14ac:dyDescent="0.3">
      <c r="A227" s="2" t="s">
        <v>211</v>
      </c>
      <c r="B227" s="19" t="s">
        <v>1137</v>
      </c>
      <c r="C227" s="15"/>
      <c r="D227" s="2"/>
      <c r="E227" s="2"/>
      <c r="F227" s="2">
        <v>4.2699999999999996</v>
      </c>
      <c r="G227" s="2" t="s">
        <v>216</v>
      </c>
      <c r="H227" s="11">
        <v>-1</v>
      </c>
      <c r="I227">
        <v>-1</v>
      </c>
      <c r="J227" s="2">
        <v>1</v>
      </c>
      <c r="K227" s="2"/>
      <c r="L227" s="2"/>
      <c r="M227" s="2"/>
      <c r="N227" s="2"/>
      <c r="O227" s="2"/>
      <c r="P227" s="2">
        <v>1</v>
      </c>
      <c r="Q227" s="2"/>
      <c r="R227" s="2"/>
      <c r="S227" s="2"/>
      <c r="T227" s="2">
        <v>1</v>
      </c>
      <c r="U227" s="2">
        <v>1</v>
      </c>
      <c r="V227" s="2"/>
      <c r="W227" s="2"/>
      <c r="X227" s="2"/>
      <c r="Y227" s="2"/>
      <c r="Z227" s="2"/>
      <c r="AA227" s="2">
        <v>1</v>
      </c>
      <c r="AB227" s="2"/>
      <c r="AC227" s="2"/>
      <c r="AD227" s="2"/>
    </row>
    <row r="228" spans="1:30" x14ac:dyDescent="0.3">
      <c r="A228" s="2" t="s">
        <v>212</v>
      </c>
      <c r="B228" s="19" t="s">
        <v>1138</v>
      </c>
      <c r="C228" s="15"/>
      <c r="D228" s="2"/>
      <c r="E228" s="2"/>
      <c r="F228" s="2">
        <v>4.13</v>
      </c>
      <c r="G228" s="2" t="s">
        <v>216</v>
      </c>
      <c r="H228" s="11">
        <v>-1</v>
      </c>
      <c r="I228">
        <v>-1</v>
      </c>
      <c r="J228" s="2">
        <v>1</v>
      </c>
      <c r="K228" s="2"/>
      <c r="L228" s="2"/>
      <c r="M228" s="2"/>
      <c r="N228" s="2"/>
      <c r="O228" s="2"/>
      <c r="P228" s="2">
        <v>1</v>
      </c>
      <c r="Q228" s="2"/>
      <c r="R228" s="2"/>
      <c r="S228" s="2"/>
      <c r="T228" s="2">
        <v>1.2</v>
      </c>
      <c r="U228" s="2">
        <v>1</v>
      </c>
      <c r="V228" s="2"/>
      <c r="W228" s="2"/>
      <c r="X228" s="2"/>
      <c r="Y228" s="2"/>
      <c r="Z228" s="2"/>
      <c r="AA228" s="2">
        <v>1</v>
      </c>
      <c r="AB228" s="2"/>
      <c r="AC228" s="2"/>
      <c r="AD228" s="2"/>
    </row>
    <row r="229" spans="1:30" x14ac:dyDescent="0.3">
      <c r="A229" s="2" t="s">
        <v>213</v>
      </c>
      <c r="B229" s="19" t="s">
        <v>1139</v>
      </c>
      <c r="C229" s="15"/>
      <c r="D229" s="2"/>
      <c r="E229" s="2"/>
      <c r="F229" s="2">
        <v>4.07</v>
      </c>
      <c r="G229" s="2" t="s">
        <v>216</v>
      </c>
      <c r="H229" s="11">
        <v>-1</v>
      </c>
      <c r="I229">
        <v>-1</v>
      </c>
      <c r="J229" s="2">
        <v>1</v>
      </c>
      <c r="K229" s="2"/>
      <c r="L229" s="2"/>
      <c r="M229" s="2"/>
      <c r="N229" s="2"/>
      <c r="O229" s="2"/>
      <c r="P229" s="2">
        <v>1</v>
      </c>
      <c r="Q229" s="2"/>
      <c r="R229" s="2"/>
      <c r="S229" s="2"/>
      <c r="T229" s="2">
        <v>1</v>
      </c>
      <c r="U229" s="2">
        <v>1</v>
      </c>
      <c r="V229" s="2"/>
      <c r="W229" s="2"/>
      <c r="X229" s="2"/>
      <c r="Y229" s="2"/>
      <c r="Z229" s="2"/>
      <c r="AA229" s="2">
        <v>1</v>
      </c>
      <c r="AB229" s="2"/>
      <c r="AC229" s="2"/>
      <c r="AD229" s="2"/>
    </row>
    <row r="230" spans="1:30" x14ac:dyDescent="0.3">
      <c r="A230" s="2" t="s">
        <v>214</v>
      </c>
      <c r="B230" s="19" t="s">
        <v>1140</v>
      </c>
      <c r="C230" s="15"/>
      <c r="D230" s="2"/>
      <c r="E230" s="2"/>
      <c r="F230" s="2">
        <v>4.03</v>
      </c>
      <c r="G230" s="2" t="s">
        <v>216</v>
      </c>
      <c r="H230" s="11">
        <v>-1</v>
      </c>
      <c r="I230">
        <v>-1</v>
      </c>
      <c r="J230" s="2">
        <v>1</v>
      </c>
      <c r="K230" s="2"/>
      <c r="L230" s="2"/>
      <c r="M230" s="2"/>
      <c r="N230" s="2"/>
      <c r="O230" s="2"/>
      <c r="P230" s="2">
        <v>1</v>
      </c>
      <c r="Q230" s="2"/>
      <c r="R230" s="2"/>
      <c r="S230" s="2"/>
      <c r="T230" s="2">
        <v>1.2</v>
      </c>
      <c r="U230" s="2">
        <v>1</v>
      </c>
      <c r="V230" s="2"/>
      <c r="W230" s="2"/>
      <c r="X230" s="2"/>
      <c r="Y230" s="2"/>
      <c r="Z230" s="2"/>
      <c r="AA230" s="2">
        <v>1</v>
      </c>
      <c r="AB230" s="2"/>
      <c r="AC230" s="2"/>
      <c r="AD230" s="2"/>
    </row>
    <row r="231" spans="1:30" x14ac:dyDescent="0.3">
      <c r="A231" s="2" t="s">
        <v>215</v>
      </c>
      <c r="B231" s="19" t="s">
        <v>1141</v>
      </c>
      <c r="C231" s="15"/>
      <c r="D231" s="2"/>
      <c r="E231" s="2"/>
      <c r="F231" s="2">
        <v>3.96</v>
      </c>
      <c r="G231" s="2" t="s">
        <v>216</v>
      </c>
      <c r="H231" s="11">
        <v>-1</v>
      </c>
      <c r="I231">
        <v>-1</v>
      </c>
      <c r="J231" s="2">
        <v>1</v>
      </c>
      <c r="K231" s="2"/>
      <c r="L231" s="2"/>
      <c r="M231" s="2"/>
      <c r="N231" s="2"/>
      <c r="O231" s="2"/>
      <c r="P231" s="2">
        <v>1</v>
      </c>
      <c r="Q231" s="2"/>
      <c r="R231" s="2"/>
      <c r="S231" s="2"/>
      <c r="T231" s="2">
        <v>0.8</v>
      </c>
      <c r="U231" s="2">
        <v>1</v>
      </c>
      <c r="V231" s="2"/>
      <c r="W231" s="2"/>
      <c r="X231" s="2"/>
      <c r="Y231" s="2"/>
      <c r="Z231" s="2"/>
      <c r="AA231" s="2">
        <v>1</v>
      </c>
      <c r="AB231" s="2"/>
      <c r="AC231" s="2"/>
      <c r="AD231" s="2"/>
    </row>
    <row r="232" spans="1:30" x14ac:dyDescent="0.3">
      <c r="A232" s="2" t="s">
        <v>51</v>
      </c>
      <c r="B232" s="15" t="s">
        <v>825</v>
      </c>
      <c r="C232" s="15"/>
      <c r="D232" s="2"/>
      <c r="E232" s="2"/>
      <c r="F232" s="2">
        <v>3.92</v>
      </c>
      <c r="G232" s="2" t="s">
        <v>216</v>
      </c>
      <c r="H232" s="11" t="s">
        <v>652</v>
      </c>
      <c r="I232" t="s">
        <v>730</v>
      </c>
      <c r="J232" s="2">
        <v>1</v>
      </c>
      <c r="K232" s="2"/>
      <c r="L232" s="2">
        <v>3.9329999999999998</v>
      </c>
      <c r="M232" s="2">
        <v>26.725999999999999</v>
      </c>
      <c r="N232" s="2">
        <v>5.8630000000000004</v>
      </c>
      <c r="O232" s="2"/>
      <c r="P232" s="2">
        <v>1</v>
      </c>
      <c r="Q232" s="2"/>
      <c r="R232" s="2"/>
      <c r="S232" s="2"/>
      <c r="T232" s="2">
        <v>0.6</v>
      </c>
      <c r="U232" s="2">
        <v>1</v>
      </c>
      <c r="V232" s="2"/>
      <c r="W232" s="2"/>
      <c r="X232" s="2"/>
      <c r="Y232" s="2"/>
      <c r="Z232" s="2"/>
      <c r="AA232" s="2">
        <v>1</v>
      </c>
      <c r="AB232" s="2"/>
      <c r="AC232" s="2"/>
      <c r="AD232" s="2"/>
    </row>
    <row r="233" spans="1:30" x14ac:dyDescent="0.3">
      <c r="A233" s="2" t="s">
        <v>48</v>
      </c>
      <c r="B233" s="15" t="s">
        <v>822</v>
      </c>
      <c r="C233" s="15"/>
      <c r="D233" s="2"/>
      <c r="E233" s="2"/>
      <c r="F233" s="2">
        <v>3.82</v>
      </c>
      <c r="G233" s="2" t="s">
        <v>221</v>
      </c>
      <c r="H233" s="11" t="s">
        <v>650</v>
      </c>
      <c r="I233" t="s">
        <v>728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x14ac:dyDescent="0.3">
      <c r="A234" s="2" t="s">
        <v>217</v>
      </c>
      <c r="B234" s="15" t="s">
        <v>900</v>
      </c>
      <c r="C234" s="15"/>
      <c r="D234" s="2"/>
      <c r="E234" s="2"/>
      <c r="F234" s="2">
        <v>3.68</v>
      </c>
      <c r="G234" s="2" t="s">
        <v>221</v>
      </c>
      <c r="H234" s="11">
        <v>-1</v>
      </c>
      <c r="I234">
        <v>-1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x14ac:dyDescent="0.3">
      <c r="A235" s="2" t="s">
        <v>218</v>
      </c>
      <c r="B235" s="15" t="s">
        <v>901</v>
      </c>
      <c r="C235" s="15"/>
      <c r="D235" s="2"/>
      <c r="E235" s="2"/>
      <c r="F235" s="2">
        <v>3.65</v>
      </c>
      <c r="G235" s="2" t="s">
        <v>221</v>
      </c>
      <c r="H235" s="11" t="s">
        <v>681</v>
      </c>
      <c r="I235" t="s">
        <v>756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x14ac:dyDescent="0.3">
      <c r="A236" s="2" t="s">
        <v>219</v>
      </c>
      <c r="B236" s="15" t="s">
        <v>902</v>
      </c>
      <c r="C236" s="15"/>
      <c r="D236" s="2"/>
      <c r="E236" s="2"/>
      <c r="F236" s="2">
        <v>2.99</v>
      </c>
      <c r="G236" s="2" t="s">
        <v>221</v>
      </c>
      <c r="H236" s="11" t="s">
        <v>682</v>
      </c>
      <c r="I236">
        <v>-1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x14ac:dyDescent="0.3">
      <c r="A237" s="2" t="s">
        <v>220</v>
      </c>
      <c r="B237" s="15" t="s">
        <v>903</v>
      </c>
      <c r="C237" s="15"/>
      <c r="D237" s="2"/>
      <c r="E237" s="2"/>
      <c r="F237" s="2">
        <v>2.98</v>
      </c>
      <c r="G237" s="2" t="s">
        <v>221</v>
      </c>
      <c r="H237" s="11">
        <v>-1</v>
      </c>
      <c r="I237">
        <v>-1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x14ac:dyDescent="0.3">
      <c r="A238" s="2" t="s">
        <v>46</v>
      </c>
      <c r="B238" s="15" t="s">
        <v>820</v>
      </c>
      <c r="C238" s="15"/>
      <c r="D238" s="2"/>
      <c r="E238" s="2"/>
      <c r="F238" s="2">
        <v>2.1</v>
      </c>
      <c r="G238" s="2" t="s">
        <v>222</v>
      </c>
      <c r="H238" s="11" t="s">
        <v>648</v>
      </c>
      <c r="I238">
        <v>-1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x14ac:dyDescent="0.3">
      <c r="A239" s="2" t="s">
        <v>223</v>
      </c>
      <c r="B239" s="15" t="s">
        <v>1060</v>
      </c>
      <c r="C239" s="15"/>
      <c r="D239" s="2"/>
      <c r="E239" s="2"/>
      <c r="F239" s="2">
        <v>2</v>
      </c>
      <c r="G239" s="2" t="s">
        <v>231</v>
      </c>
      <c r="H239" s="11">
        <v>-1</v>
      </c>
      <c r="I239">
        <v>-1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x14ac:dyDescent="0.3">
      <c r="A240" s="2" t="s">
        <v>224</v>
      </c>
      <c r="B240" s="15" t="s">
        <v>1061</v>
      </c>
      <c r="C240" s="15"/>
      <c r="D240" s="2"/>
      <c r="E240" s="2"/>
      <c r="F240" s="2">
        <v>2.2000000000000002</v>
      </c>
      <c r="G240" s="2" t="s">
        <v>231</v>
      </c>
      <c r="H240" s="11">
        <v>-1</v>
      </c>
      <c r="I240">
        <v>-1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x14ac:dyDescent="0.3">
      <c r="A241" s="2" t="s">
        <v>0</v>
      </c>
      <c r="B241" s="15" t="s">
        <v>785</v>
      </c>
      <c r="C241" s="15"/>
      <c r="D241" s="2"/>
      <c r="E241" s="2"/>
      <c r="F241" s="2">
        <v>3.3</v>
      </c>
      <c r="G241" s="2" t="s">
        <v>231</v>
      </c>
      <c r="H241" s="11" t="s">
        <v>622</v>
      </c>
      <c r="I241" t="s">
        <v>705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x14ac:dyDescent="0.3">
      <c r="A242" s="2" t="s">
        <v>225</v>
      </c>
      <c r="B242" s="15" t="s">
        <v>1062</v>
      </c>
      <c r="C242" s="15"/>
      <c r="D242" s="2"/>
      <c r="E242" s="2"/>
      <c r="F242" s="2">
        <v>2.2999999999999998</v>
      </c>
      <c r="G242" s="2" t="s">
        <v>231</v>
      </c>
      <c r="H242" s="11">
        <v>-1</v>
      </c>
      <c r="I242">
        <v>-1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x14ac:dyDescent="0.3">
      <c r="A243" s="2" t="s">
        <v>1</v>
      </c>
      <c r="B243" s="15" t="s">
        <v>786</v>
      </c>
      <c r="C243" s="15"/>
      <c r="D243" s="2"/>
      <c r="E243" s="2"/>
      <c r="F243" s="2">
        <v>3.2</v>
      </c>
      <c r="G243" s="2" t="s">
        <v>231</v>
      </c>
      <c r="H243" s="11" t="s">
        <v>623</v>
      </c>
      <c r="I243" t="s">
        <v>706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x14ac:dyDescent="0.3">
      <c r="A244" s="2" t="s">
        <v>226</v>
      </c>
      <c r="B244" s="15" t="s">
        <v>1063</v>
      </c>
      <c r="C244" s="15"/>
      <c r="D244" s="2"/>
      <c r="E244" s="2"/>
      <c r="F244" s="2">
        <v>2.8</v>
      </c>
      <c r="G244" s="2" t="s">
        <v>231</v>
      </c>
      <c r="H244" s="11">
        <v>-1</v>
      </c>
      <c r="I244">
        <v>-1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x14ac:dyDescent="0.3">
      <c r="A245" s="2" t="s">
        <v>227</v>
      </c>
      <c r="B245" s="15" t="s">
        <v>904</v>
      </c>
      <c r="C245" s="15"/>
      <c r="D245" s="2"/>
      <c r="E245" s="2"/>
      <c r="F245" s="2">
        <v>4.5</v>
      </c>
      <c r="G245" s="2" t="s">
        <v>231</v>
      </c>
      <c r="H245" s="11" t="s">
        <v>683</v>
      </c>
      <c r="I245" t="s">
        <v>757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x14ac:dyDescent="0.3">
      <c r="A246" s="2" t="s">
        <v>228</v>
      </c>
      <c r="B246" s="15" t="s">
        <v>905</v>
      </c>
      <c r="C246" s="15"/>
      <c r="D246" s="2"/>
      <c r="E246" s="2"/>
      <c r="F246" s="2">
        <v>4.8</v>
      </c>
      <c r="G246" s="2" t="s">
        <v>231</v>
      </c>
      <c r="H246" s="11" t="s">
        <v>684</v>
      </c>
      <c r="I246" t="s">
        <v>758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x14ac:dyDescent="0.3">
      <c r="A247" s="2" t="s">
        <v>29</v>
      </c>
      <c r="B247" s="15" t="s">
        <v>906</v>
      </c>
      <c r="C247" s="15"/>
      <c r="D247" s="2"/>
      <c r="E247" s="2"/>
      <c r="F247" s="2">
        <v>4</v>
      </c>
      <c r="G247" s="2" t="s">
        <v>231</v>
      </c>
      <c r="H247" s="11" t="s">
        <v>685</v>
      </c>
      <c r="I247" t="s">
        <v>759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x14ac:dyDescent="0.3">
      <c r="A248" s="2" t="s">
        <v>229</v>
      </c>
      <c r="B248" s="15" t="s">
        <v>1064</v>
      </c>
      <c r="C248" s="15"/>
      <c r="D248" s="2"/>
      <c r="E248" s="2"/>
      <c r="F248" s="2">
        <v>2.8</v>
      </c>
      <c r="G248" s="2" t="s">
        <v>231</v>
      </c>
      <c r="H248" s="11">
        <v>-1</v>
      </c>
      <c r="I248">
        <v>-1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x14ac:dyDescent="0.3">
      <c r="A249" s="2" t="s">
        <v>230</v>
      </c>
      <c r="B249" s="15" t="s">
        <v>1065</v>
      </c>
      <c r="C249" s="15"/>
      <c r="D249" s="2"/>
      <c r="E249" s="2"/>
      <c r="F249" s="2">
        <v>2</v>
      </c>
      <c r="G249" s="2" t="s">
        <v>231</v>
      </c>
      <c r="H249" s="11">
        <v>-1</v>
      </c>
      <c r="I249">
        <v>-1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x14ac:dyDescent="0.3">
      <c r="A250" s="2" t="s">
        <v>171</v>
      </c>
      <c r="B250" s="15" t="s">
        <v>876</v>
      </c>
      <c r="C250" s="15"/>
      <c r="D250" s="2"/>
      <c r="E250" s="2"/>
      <c r="F250" s="2">
        <v>3.36</v>
      </c>
      <c r="G250" s="2" t="s">
        <v>232</v>
      </c>
      <c r="H250" s="11" t="s">
        <v>677</v>
      </c>
      <c r="I250">
        <v>-1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x14ac:dyDescent="0.3">
      <c r="A251" s="2" t="s">
        <v>171</v>
      </c>
      <c r="B251" s="15" t="s">
        <v>876</v>
      </c>
      <c r="C251" s="15"/>
      <c r="D251" s="2" t="s">
        <v>1066</v>
      </c>
      <c r="E251" s="2"/>
      <c r="F251" s="2">
        <v>3.48</v>
      </c>
      <c r="G251" s="2" t="s">
        <v>232</v>
      </c>
      <c r="H251" s="11" t="s">
        <v>677</v>
      </c>
      <c r="I251">
        <v>-1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x14ac:dyDescent="0.3">
      <c r="A252" s="2" t="s">
        <v>171</v>
      </c>
      <c r="B252" s="15" t="s">
        <v>876</v>
      </c>
      <c r="C252" s="15"/>
      <c r="D252" s="2" t="s">
        <v>1067</v>
      </c>
      <c r="E252" s="2"/>
      <c r="F252" s="2">
        <v>3.47</v>
      </c>
      <c r="G252" s="2" t="s">
        <v>232</v>
      </c>
      <c r="H252" s="11" t="s">
        <v>677</v>
      </c>
      <c r="I252">
        <v>-1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x14ac:dyDescent="0.3">
      <c r="A253" s="2" t="s">
        <v>171</v>
      </c>
      <c r="B253" s="15" t="s">
        <v>876</v>
      </c>
      <c r="C253" s="15"/>
      <c r="D253" s="2" t="s">
        <v>1068</v>
      </c>
      <c r="E253" s="2"/>
      <c r="F253" s="2">
        <v>3.41</v>
      </c>
      <c r="G253" s="2" t="s">
        <v>232</v>
      </c>
      <c r="H253" s="11" t="s">
        <v>677</v>
      </c>
      <c r="I253">
        <v>-1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x14ac:dyDescent="0.3">
      <c r="A254" s="2" t="s">
        <v>171</v>
      </c>
      <c r="B254" s="15" t="s">
        <v>876</v>
      </c>
      <c r="C254" s="15"/>
      <c r="D254" s="2" t="s">
        <v>1069</v>
      </c>
      <c r="E254" s="2"/>
      <c r="F254" s="2">
        <v>3.42</v>
      </c>
      <c r="G254" s="2" t="s">
        <v>232</v>
      </c>
      <c r="H254" s="11" t="s">
        <v>677</v>
      </c>
      <c r="I254">
        <v>-1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x14ac:dyDescent="0.3">
      <c r="A255" s="2" t="s">
        <v>171</v>
      </c>
      <c r="B255" s="15" t="s">
        <v>876</v>
      </c>
      <c r="C255" s="15"/>
      <c r="D255" s="2" t="s">
        <v>1070</v>
      </c>
      <c r="E255" s="2"/>
      <c r="F255" s="2">
        <v>3.44</v>
      </c>
      <c r="G255" s="2" t="s">
        <v>232</v>
      </c>
      <c r="H255" s="11" t="s">
        <v>677</v>
      </c>
      <c r="I255">
        <v>-1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x14ac:dyDescent="0.3">
      <c r="A256" s="2" t="s">
        <v>8</v>
      </c>
      <c r="B256" s="15" t="s">
        <v>794</v>
      </c>
      <c r="C256" s="15"/>
      <c r="D256" s="2"/>
      <c r="E256" s="2"/>
      <c r="F256" s="2">
        <v>3.2</v>
      </c>
      <c r="G256" s="2" t="s">
        <v>232</v>
      </c>
      <c r="H256" s="11" t="s">
        <v>629</v>
      </c>
      <c r="I256" t="s">
        <v>711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x14ac:dyDescent="0.3">
      <c r="A257" s="2" t="s">
        <v>171</v>
      </c>
      <c r="B257" s="15" t="s">
        <v>876</v>
      </c>
      <c r="C257" s="15"/>
      <c r="D257" s="2"/>
      <c r="E257" s="2"/>
      <c r="F257" s="2">
        <v>3.1</v>
      </c>
      <c r="G257" s="2" t="s">
        <v>238</v>
      </c>
      <c r="H257" s="11" t="s">
        <v>677</v>
      </c>
      <c r="I257">
        <v>-1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x14ac:dyDescent="0.3">
      <c r="A258" s="2" t="s">
        <v>239</v>
      </c>
      <c r="B258" s="19" t="s">
        <v>1142</v>
      </c>
      <c r="C258" s="15"/>
      <c r="D258" s="2"/>
      <c r="E258" s="2"/>
      <c r="F258" s="2">
        <v>3.1</v>
      </c>
      <c r="G258" s="2" t="s">
        <v>238</v>
      </c>
      <c r="H258" s="11">
        <v>-1</v>
      </c>
      <c r="I258">
        <v>-1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x14ac:dyDescent="0.3">
      <c r="A259" s="2" t="s">
        <v>240</v>
      </c>
      <c r="B259" s="19" t="s">
        <v>1143</v>
      </c>
      <c r="C259" s="15"/>
      <c r="D259" s="2"/>
      <c r="E259" s="2"/>
      <c r="F259" s="2">
        <v>3.1</v>
      </c>
      <c r="G259" s="2" t="s">
        <v>238</v>
      </c>
      <c r="H259" s="11">
        <v>-1</v>
      </c>
      <c r="I259">
        <v>-1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x14ac:dyDescent="0.3">
      <c r="A260" s="2" t="s">
        <v>241</v>
      </c>
      <c r="B260" s="19" t="s">
        <v>1144</v>
      </c>
      <c r="C260" s="15"/>
      <c r="D260" s="2"/>
      <c r="E260" s="2"/>
      <c r="F260" s="2">
        <v>3.1</v>
      </c>
      <c r="G260" s="2" t="s">
        <v>238</v>
      </c>
      <c r="H260" s="11">
        <v>-1</v>
      </c>
      <c r="I260">
        <v>-1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x14ac:dyDescent="0.3">
      <c r="A261" s="2" t="s">
        <v>171</v>
      </c>
      <c r="B261" s="19" t="s">
        <v>876</v>
      </c>
      <c r="C261" s="15"/>
      <c r="D261" s="2" t="s">
        <v>1056</v>
      </c>
      <c r="E261" s="2">
        <v>4</v>
      </c>
      <c r="F261" s="2">
        <v>3.1</v>
      </c>
      <c r="G261" s="2" t="s">
        <v>238</v>
      </c>
      <c r="H261" s="11" t="s">
        <v>677</v>
      </c>
      <c r="I261">
        <v>-1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x14ac:dyDescent="0.3">
      <c r="A262" s="2" t="s">
        <v>239</v>
      </c>
      <c r="B262" s="19" t="s">
        <v>1142</v>
      </c>
      <c r="C262" s="15"/>
      <c r="D262" s="2" t="s">
        <v>1056</v>
      </c>
      <c r="E262" s="2">
        <v>4</v>
      </c>
      <c r="F262" s="2">
        <v>3.1</v>
      </c>
      <c r="G262" s="2" t="s">
        <v>238</v>
      </c>
      <c r="H262" s="11">
        <v>-1</v>
      </c>
      <c r="I262">
        <v>-1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x14ac:dyDescent="0.3">
      <c r="A263" s="2" t="s">
        <v>240</v>
      </c>
      <c r="B263" s="19" t="s">
        <v>1143</v>
      </c>
      <c r="C263" s="15"/>
      <c r="D263" s="2" t="s">
        <v>1056</v>
      </c>
      <c r="E263" s="2">
        <v>4</v>
      </c>
      <c r="F263" s="2">
        <v>3.1</v>
      </c>
      <c r="G263" s="2" t="s">
        <v>238</v>
      </c>
      <c r="H263" s="11">
        <v>-1</v>
      </c>
      <c r="I263">
        <v>-1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x14ac:dyDescent="0.3">
      <c r="A264" s="2" t="s">
        <v>241</v>
      </c>
      <c r="B264" s="19" t="s">
        <v>1144</v>
      </c>
      <c r="C264" s="15"/>
      <c r="D264" s="2" t="s">
        <v>1056</v>
      </c>
      <c r="E264" s="2">
        <v>4</v>
      </c>
      <c r="F264" s="2">
        <v>3.1</v>
      </c>
      <c r="G264" s="2" t="s">
        <v>238</v>
      </c>
      <c r="H264" s="11">
        <v>-1</v>
      </c>
      <c r="I264">
        <v>-1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x14ac:dyDescent="0.3">
      <c r="A265" s="2" t="s">
        <v>22</v>
      </c>
      <c r="B265" s="19" t="s">
        <v>1077</v>
      </c>
      <c r="C265" s="15"/>
      <c r="D265" s="2"/>
      <c r="E265" s="2"/>
      <c r="F265" s="2">
        <v>2.74</v>
      </c>
      <c r="G265" s="2" t="s">
        <v>246</v>
      </c>
      <c r="H265" s="11">
        <v>-1</v>
      </c>
      <c r="I265">
        <v>-1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x14ac:dyDescent="0.3">
      <c r="A266" s="2" t="s">
        <v>23</v>
      </c>
      <c r="B266" s="19" t="s">
        <v>1078</v>
      </c>
      <c r="C266" s="15"/>
      <c r="D266" s="2"/>
      <c r="E266" s="2"/>
      <c r="F266" s="2">
        <v>2.74</v>
      </c>
      <c r="G266" s="2" t="s">
        <v>246</v>
      </c>
      <c r="H266" s="11">
        <v>-1</v>
      </c>
      <c r="I266">
        <v>-1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x14ac:dyDescent="0.3">
      <c r="A267" s="2" t="s">
        <v>24</v>
      </c>
      <c r="B267" s="19" t="s">
        <v>1079</v>
      </c>
      <c r="C267" s="15"/>
      <c r="D267" s="2"/>
      <c r="E267" s="2"/>
      <c r="F267" s="2">
        <v>2.75</v>
      </c>
      <c r="G267" s="2" t="s">
        <v>246</v>
      </c>
      <c r="H267" s="11">
        <v>-1</v>
      </c>
      <c r="I267">
        <v>-1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x14ac:dyDescent="0.3">
      <c r="A268" s="2" t="s">
        <v>25</v>
      </c>
      <c r="B268" s="15" t="s">
        <v>808</v>
      </c>
      <c r="C268" s="15"/>
      <c r="D268" s="2"/>
      <c r="E268" s="2"/>
      <c r="F268" s="2">
        <v>2.88</v>
      </c>
      <c r="G268" s="2" t="s">
        <v>246</v>
      </c>
      <c r="H268" s="11" t="s">
        <v>640</v>
      </c>
      <c r="I268" t="s">
        <v>720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x14ac:dyDescent="0.3">
      <c r="A269" s="2" t="s">
        <v>26</v>
      </c>
      <c r="B269" s="19" t="s">
        <v>1080</v>
      </c>
      <c r="C269" s="15"/>
      <c r="D269" s="2"/>
      <c r="E269" s="2"/>
      <c r="F269" s="2">
        <v>2.91</v>
      </c>
      <c r="G269" s="2" t="s">
        <v>246</v>
      </c>
      <c r="H269" s="11">
        <v>-1</v>
      </c>
      <c r="I269">
        <v>-1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x14ac:dyDescent="0.3">
      <c r="A270" s="2" t="s">
        <v>124</v>
      </c>
      <c r="B270" s="15" t="s">
        <v>827</v>
      </c>
      <c r="C270" s="15"/>
      <c r="D270" s="2"/>
      <c r="E270" s="2"/>
      <c r="F270" s="2">
        <v>3.08</v>
      </c>
      <c r="G270" s="2" t="s">
        <v>247</v>
      </c>
      <c r="H270" s="11" t="s">
        <v>654</v>
      </c>
      <c r="I270" t="s">
        <v>731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x14ac:dyDescent="0.3">
      <c r="A271" s="2" t="s">
        <v>248</v>
      </c>
      <c r="B271" s="15" t="s">
        <v>834</v>
      </c>
      <c r="C271" s="15"/>
      <c r="D271" s="2"/>
      <c r="E271" s="2"/>
      <c r="F271" s="2">
        <v>3.8</v>
      </c>
      <c r="G271" s="2" t="s">
        <v>249</v>
      </c>
      <c r="H271" s="11" t="s">
        <v>686</v>
      </c>
      <c r="I271" t="s">
        <v>735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x14ac:dyDescent="0.3">
      <c r="A272" s="2" t="s">
        <v>248</v>
      </c>
      <c r="B272" s="15" t="s">
        <v>834</v>
      </c>
      <c r="C272" s="15"/>
      <c r="D272" s="2" t="s">
        <v>1071</v>
      </c>
      <c r="E272" s="2"/>
      <c r="F272" s="2">
        <v>2</v>
      </c>
      <c r="G272" s="2" t="s">
        <v>249</v>
      </c>
      <c r="H272" s="11" t="s">
        <v>686</v>
      </c>
      <c r="I272" t="s">
        <v>735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x14ac:dyDescent="0.3">
      <c r="A273" s="2" t="s">
        <v>251</v>
      </c>
      <c r="B273" s="15" t="s">
        <v>907</v>
      </c>
      <c r="C273" s="15"/>
      <c r="D273" s="2"/>
      <c r="E273" s="2"/>
      <c r="F273" s="2">
        <v>2.58</v>
      </c>
      <c r="G273" s="2" t="s">
        <v>252</v>
      </c>
      <c r="H273" s="11">
        <v>-1</v>
      </c>
      <c r="I273">
        <v>-1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x14ac:dyDescent="0.3">
      <c r="A274" s="2" t="s">
        <v>1072</v>
      </c>
      <c r="B274" s="15" t="s">
        <v>1073</v>
      </c>
      <c r="C274" s="15"/>
      <c r="D274" s="2"/>
      <c r="E274" s="2"/>
      <c r="F274" s="2">
        <v>2.29</v>
      </c>
      <c r="G274" s="2" t="s">
        <v>252</v>
      </c>
      <c r="H274" s="11">
        <v>-1</v>
      </c>
      <c r="I274">
        <v>-1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x14ac:dyDescent="0.3">
      <c r="A275" s="2" t="s">
        <v>255</v>
      </c>
      <c r="B275" s="15" t="s">
        <v>908</v>
      </c>
      <c r="C275" s="15"/>
      <c r="D275" s="2"/>
      <c r="E275" s="2"/>
      <c r="F275" s="2">
        <v>4.05</v>
      </c>
      <c r="G275" s="2" t="s">
        <v>254</v>
      </c>
      <c r="H275" s="11" t="s">
        <v>687</v>
      </c>
      <c r="I275" t="s">
        <v>760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x14ac:dyDescent="0.3">
      <c r="A276" s="2" t="s">
        <v>255</v>
      </c>
      <c r="B276" s="15" t="s">
        <v>908</v>
      </c>
      <c r="C276" s="15"/>
      <c r="D276" s="2" t="s">
        <v>776</v>
      </c>
      <c r="E276" s="2">
        <v>0.3</v>
      </c>
      <c r="F276" s="2">
        <v>1.75</v>
      </c>
      <c r="G276" s="2" t="s">
        <v>254</v>
      </c>
      <c r="H276" s="11" t="s">
        <v>687</v>
      </c>
      <c r="I276" t="s">
        <v>760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x14ac:dyDescent="0.3">
      <c r="A277" s="2" t="s">
        <v>257</v>
      </c>
      <c r="B277" s="15" t="s">
        <v>909</v>
      </c>
      <c r="C277" s="15"/>
      <c r="D277" s="2"/>
      <c r="E277" s="2"/>
      <c r="F277" s="2">
        <v>4.51</v>
      </c>
      <c r="G277" s="2" t="s">
        <v>258</v>
      </c>
      <c r="H277" s="11" t="s">
        <v>688</v>
      </c>
      <c r="I277">
        <v>-1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x14ac:dyDescent="0.3">
      <c r="A278" s="2" t="s">
        <v>257</v>
      </c>
      <c r="B278" s="15" t="s">
        <v>909</v>
      </c>
      <c r="C278" s="15"/>
      <c r="D278" s="2" t="s">
        <v>1074</v>
      </c>
      <c r="E278" s="2"/>
      <c r="F278" s="2">
        <v>2.2000000000000002</v>
      </c>
      <c r="G278" s="2" t="s">
        <v>258</v>
      </c>
      <c r="H278" s="11" t="s">
        <v>688</v>
      </c>
      <c r="I278">
        <v>-1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x14ac:dyDescent="0.3">
      <c r="A279" s="2" t="s">
        <v>208</v>
      </c>
      <c r="B279" s="15" t="s">
        <v>829</v>
      </c>
      <c r="C279" s="15"/>
      <c r="D279" s="2"/>
      <c r="E279" s="2"/>
      <c r="F279" s="2">
        <v>4.2</v>
      </c>
      <c r="G279" s="2" t="s">
        <v>261</v>
      </c>
      <c r="H279" s="11" t="s">
        <v>655</v>
      </c>
      <c r="I279" t="s">
        <v>732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x14ac:dyDescent="0.3">
      <c r="A280" s="2" t="s">
        <v>208</v>
      </c>
      <c r="B280" s="15" t="s">
        <v>829</v>
      </c>
      <c r="C280" s="15"/>
      <c r="D280" s="2" t="s">
        <v>776</v>
      </c>
      <c r="E280" s="2">
        <v>0.90500000000000003</v>
      </c>
      <c r="F280" s="2">
        <v>2.2999999999999998</v>
      </c>
      <c r="G280" s="2" t="s">
        <v>261</v>
      </c>
      <c r="H280" s="11" t="s">
        <v>655</v>
      </c>
      <c r="I280" t="s">
        <v>732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x14ac:dyDescent="0.3">
      <c r="A281" s="2" t="s">
        <v>48</v>
      </c>
      <c r="B281" s="15" t="s">
        <v>822</v>
      </c>
      <c r="C281" s="15"/>
      <c r="D281" s="2"/>
      <c r="E281" s="2"/>
      <c r="F281" s="2">
        <v>3.82</v>
      </c>
      <c r="G281" s="2" t="s">
        <v>262</v>
      </c>
      <c r="H281" s="11" t="s">
        <v>650</v>
      </c>
      <c r="I281" t="s">
        <v>728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x14ac:dyDescent="0.3">
      <c r="A282" s="2" t="s">
        <v>48</v>
      </c>
      <c r="B282" s="15" t="s">
        <v>822</v>
      </c>
      <c r="C282" s="15"/>
      <c r="D282" s="2"/>
      <c r="E282" s="2"/>
      <c r="F282" s="2">
        <v>3.82</v>
      </c>
      <c r="G282" s="2" t="s">
        <v>263</v>
      </c>
      <c r="H282" s="11" t="s">
        <v>650</v>
      </c>
      <c r="I282" t="s">
        <v>728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x14ac:dyDescent="0.3">
      <c r="A283" s="2" t="s">
        <v>264</v>
      </c>
      <c r="B283" s="19" t="s">
        <v>1145</v>
      </c>
      <c r="C283" s="15"/>
      <c r="D283" s="2"/>
      <c r="E283" s="2"/>
      <c r="F283" s="2">
        <v>2.6</v>
      </c>
      <c r="G283" s="2" t="s">
        <v>263</v>
      </c>
      <c r="H283" s="11">
        <v>-1</v>
      </c>
      <c r="I283">
        <v>-1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x14ac:dyDescent="0.3">
      <c r="A284" s="2" t="s">
        <v>265</v>
      </c>
      <c r="B284" s="19" t="s">
        <v>1146</v>
      </c>
      <c r="C284" s="15"/>
      <c r="D284" s="2"/>
      <c r="E284" s="2"/>
      <c r="F284" s="2">
        <v>2.2000000000000002</v>
      </c>
      <c r="G284" s="2" t="s">
        <v>263</v>
      </c>
      <c r="H284" s="11">
        <v>-1</v>
      </c>
      <c r="I284">
        <v>-1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x14ac:dyDescent="0.3">
      <c r="A285" s="2" t="s">
        <v>51</v>
      </c>
      <c r="B285" s="15" t="s">
        <v>825</v>
      </c>
      <c r="C285" s="15"/>
      <c r="D285" s="2"/>
      <c r="E285" s="2"/>
      <c r="F285" s="2">
        <v>4</v>
      </c>
      <c r="G285" s="2" t="s">
        <v>266</v>
      </c>
      <c r="H285" s="11" t="s">
        <v>652</v>
      </c>
      <c r="I285" t="s">
        <v>730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x14ac:dyDescent="0.3">
      <c r="A286" s="2" t="s">
        <v>48</v>
      </c>
      <c r="B286" s="15" t="s">
        <v>822</v>
      </c>
      <c r="C286" s="15"/>
      <c r="D286" s="2"/>
      <c r="E286" s="2"/>
      <c r="F286" s="2">
        <v>3.9</v>
      </c>
      <c r="G286" s="2" t="s">
        <v>267</v>
      </c>
      <c r="H286" s="14" t="s">
        <v>650</v>
      </c>
      <c r="I286" t="s">
        <v>728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x14ac:dyDescent="0.3">
      <c r="A287" s="2" t="s">
        <v>48</v>
      </c>
      <c r="B287" s="15" t="s">
        <v>822</v>
      </c>
      <c r="C287" s="15"/>
      <c r="D287" s="2" t="s">
        <v>1075</v>
      </c>
      <c r="E287" s="2"/>
      <c r="F287" s="2">
        <v>3.78</v>
      </c>
      <c r="G287" s="2" t="s">
        <v>267</v>
      </c>
      <c r="H287" s="14" t="s">
        <v>650</v>
      </c>
      <c r="I287" t="s">
        <v>728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x14ac:dyDescent="0.3">
      <c r="A288" s="2" t="s">
        <v>46</v>
      </c>
      <c r="B288" s="15" t="s">
        <v>820</v>
      </c>
      <c r="C288" s="15"/>
      <c r="D288" s="2"/>
      <c r="E288" s="2"/>
      <c r="F288" s="2">
        <v>3.5</v>
      </c>
      <c r="G288" s="7" t="s">
        <v>269</v>
      </c>
      <c r="H288" s="14" t="s">
        <v>648</v>
      </c>
      <c r="I288">
        <v>-1</v>
      </c>
      <c r="J288" s="7"/>
      <c r="K288" s="7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x14ac:dyDescent="0.3">
      <c r="A289" s="2" t="s">
        <v>46</v>
      </c>
      <c r="B289" s="15" t="s">
        <v>820</v>
      </c>
      <c r="C289" s="15"/>
      <c r="D289" s="2" t="s">
        <v>1076</v>
      </c>
      <c r="E289" s="2"/>
      <c r="F289" s="2">
        <v>3.06</v>
      </c>
      <c r="G289" s="7" t="s">
        <v>269</v>
      </c>
      <c r="H289" s="14" t="s">
        <v>648</v>
      </c>
      <c r="I289">
        <v>-1</v>
      </c>
      <c r="J289" s="7"/>
      <c r="K289" s="7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x14ac:dyDescent="0.3">
      <c r="A290" s="2" t="s">
        <v>8</v>
      </c>
      <c r="B290" s="15" t="s">
        <v>794</v>
      </c>
      <c r="C290" s="15"/>
      <c r="D290" s="2"/>
      <c r="E290" s="2"/>
      <c r="F290" s="2">
        <v>3.26</v>
      </c>
      <c r="G290" s="2" t="s">
        <v>271</v>
      </c>
      <c r="H290" s="11" t="s">
        <v>629</v>
      </c>
      <c r="I290" t="s">
        <v>711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x14ac:dyDescent="0.3">
      <c r="A291" s="2" t="s">
        <v>171</v>
      </c>
      <c r="B291" s="15" t="s">
        <v>876</v>
      </c>
      <c r="C291" s="15"/>
      <c r="D291" s="2"/>
      <c r="E291" s="2"/>
      <c r="F291" s="2">
        <v>3.1</v>
      </c>
      <c r="G291" s="2" t="s">
        <v>271</v>
      </c>
      <c r="H291" s="11" t="s">
        <v>677</v>
      </c>
      <c r="I291">
        <v>-1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x14ac:dyDescent="0.3">
      <c r="A292" s="2" t="s">
        <v>171</v>
      </c>
      <c r="B292" s="15" t="s">
        <v>876</v>
      </c>
      <c r="C292" s="15"/>
      <c r="D292" s="2" t="s">
        <v>1056</v>
      </c>
      <c r="E292" s="2">
        <v>3</v>
      </c>
      <c r="F292" s="2">
        <v>3.1</v>
      </c>
      <c r="G292" s="2" t="s">
        <v>271</v>
      </c>
      <c r="H292" s="11" t="s">
        <v>677</v>
      </c>
      <c r="I292">
        <v>-1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x14ac:dyDescent="0.3">
      <c r="A293" s="2" t="s">
        <v>171</v>
      </c>
      <c r="B293" s="15" t="s">
        <v>876</v>
      </c>
      <c r="C293" s="15"/>
      <c r="D293" s="2" t="s">
        <v>8</v>
      </c>
      <c r="E293" s="2"/>
      <c r="F293" s="2">
        <v>3.1</v>
      </c>
      <c r="G293" s="2" t="s">
        <v>271</v>
      </c>
      <c r="H293" s="11" t="s">
        <v>677</v>
      </c>
      <c r="I293">
        <v>-1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x14ac:dyDescent="0.3">
      <c r="A294" s="2" t="s">
        <v>72</v>
      </c>
      <c r="B294" s="15" t="s">
        <v>874</v>
      </c>
      <c r="C294" s="15"/>
      <c r="D294" s="2"/>
      <c r="E294" s="2"/>
      <c r="F294" s="2">
        <v>3.66</v>
      </c>
      <c r="G294" s="2" t="s">
        <v>276</v>
      </c>
      <c r="H294" s="11">
        <v>-1</v>
      </c>
      <c r="I294">
        <v>-1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x14ac:dyDescent="0.3">
      <c r="A295" s="2" t="s">
        <v>273</v>
      </c>
      <c r="B295" s="15" t="s">
        <v>910</v>
      </c>
      <c r="C295" s="15"/>
      <c r="D295" s="2"/>
      <c r="E295" s="2"/>
      <c r="F295" s="2">
        <v>3.65</v>
      </c>
      <c r="G295" s="2" t="s">
        <v>276</v>
      </c>
      <c r="H295" s="11">
        <v>-1</v>
      </c>
      <c r="I295">
        <v>-1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x14ac:dyDescent="0.3">
      <c r="A296" s="2" t="s">
        <v>72</v>
      </c>
      <c r="B296" s="15" t="s">
        <v>874</v>
      </c>
      <c r="C296" s="15"/>
      <c r="D296" s="2" t="s">
        <v>1089</v>
      </c>
      <c r="E296" s="2"/>
      <c r="F296" s="2">
        <v>3.54</v>
      </c>
      <c r="G296" s="2" t="s">
        <v>276</v>
      </c>
      <c r="H296" s="11">
        <v>-1</v>
      </c>
      <c r="I296">
        <v>-1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x14ac:dyDescent="0.3">
      <c r="A297" s="2" t="s">
        <v>273</v>
      </c>
      <c r="B297" s="15" t="s">
        <v>910</v>
      </c>
      <c r="C297" s="15"/>
      <c r="D297" s="2" t="s">
        <v>1089</v>
      </c>
      <c r="E297" s="2"/>
      <c r="F297" s="2">
        <v>3.54</v>
      </c>
      <c r="G297" s="2" t="s">
        <v>276</v>
      </c>
      <c r="H297" s="11">
        <v>-1</v>
      </c>
      <c r="I297">
        <v>-1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x14ac:dyDescent="0.3">
      <c r="A298" s="2" t="s">
        <v>48</v>
      </c>
      <c r="B298" s="15" t="s">
        <v>822</v>
      </c>
      <c r="C298" s="15"/>
      <c r="D298" s="2"/>
      <c r="E298" s="2"/>
      <c r="F298" s="2">
        <v>3.87</v>
      </c>
      <c r="G298" s="2" t="s">
        <v>277</v>
      </c>
      <c r="H298" s="11" t="s">
        <v>650</v>
      </c>
      <c r="I298" t="s">
        <v>728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x14ac:dyDescent="0.3">
      <c r="A299" s="2" t="s">
        <v>278</v>
      </c>
      <c r="B299" s="15" t="s">
        <v>911</v>
      </c>
      <c r="C299" s="15"/>
      <c r="D299" s="2"/>
      <c r="E299" s="2"/>
      <c r="F299" s="2">
        <v>3.53</v>
      </c>
      <c r="G299" s="2" t="s">
        <v>281</v>
      </c>
      <c r="H299" s="11">
        <v>-1</v>
      </c>
      <c r="I299">
        <v>-1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x14ac:dyDescent="0.3">
      <c r="A300" s="2" t="s">
        <v>279</v>
      </c>
      <c r="B300" s="15" t="s">
        <v>912</v>
      </c>
      <c r="C300" s="15"/>
      <c r="D300" s="2"/>
      <c r="E300" s="2"/>
      <c r="F300" s="2">
        <v>3.42</v>
      </c>
      <c r="G300" s="2" t="s">
        <v>281</v>
      </c>
      <c r="H300" s="11">
        <v>-1</v>
      </c>
      <c r="I300">
        <v>-1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x14ac:dyDescent="0.3">
      <c r="A301" s="2" t="s">
        <v>280</v>
      </c>
      <c r="B301" s="15" t="s">
        <v>913</v>
      </c>
      <c r="C301" s="15"/>
      <c r="D301" s="2"/>
      <c r="E301" s="2"/>
      <c r="F301" s="2">
        <v>2.82</v>
      </c>
      <c r="G301" s="2" t="s">
        <v>281</v>
      </c>
      <c r="H301" s="11">
        <v>-1</v>
      </c>
      <c r="I301">
        <v>-1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x14ac:dyDescent="0.3">
      <c r="A302" s="2" t="s">
        <v>278</v>
      </c>
      <c r="B302" s="15" t="s">
        <v>911</v>
      </c>
      <c r="C302" s="15"/>
      <c r="D302" s="2"/>
      <c r="E302" s="2"/>
      <c r="F302" s="2">
        <v>3.51</v>
      </c>
      <c r="G302" s="2" t="s">
        <v>281</v>
      </c>
      <c r="H302" s="11">
        <v>-1</v>
      </c>
      <c r="I302">
        <v>-1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x14ac:dyDescent="0.3">
      <c r="A303" s="2" t="s">
        <v>279</v>
      </c>
      <c r="B303" s="15" t="s">
        <v>912</v>
      </c>
      <c r="C303" s="15"/>
      <c r="D303" s="2"/>
      <c r="E303" s="2"/>
      <c r="F303" s="2">
        <v>3.48</v>
      </c>
      <c r="G303" s="2" t="s">
        <v>281</v>
      </c>
      <c r="H303" s="11">
        <v>-1</v>
      </c>
      <c r="I303">
        <v>-1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x14ac:dyDescent="0.3">
      <c r="A304" s="2" t="s">
        <v>280</v>
      </c>
      <c r="B304" s="15" t="s">
        <v>913</v>
      </c>
      <c r="C304" s="15"/>
      <c r="D304" s="2"/>
      <c r="E304" s="2"/>
      <c r="F304" s="2">
        <v>3.08</v>
      </c>
      <c r="G304" s="2" t="s">
        <v>281</v>
      </c>
      <c r="H304" s="11">
        <v>-1</v>
      </c>
      <c r="I304">
        <v>-1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x14ac:dyDescent="0.3">
      <c r="A305" s="2" t="s">
        <v>282</v>
      </c>
      <c r="B305" s="15" t="s">
        <v>914</v>
      </c>
      <c r="C305" s="15"/>
      <c r="D305" s="2"/>
      <c r="E305" s="2"/>
      <c r="F305" s="2">
        <v>4.5999999999999996</v>
      </c>
      <c r="G305" s="2" t="s">
        <v>284</v>
      </c>
      <c r="H305" s="11" t="s">
        <v>685</v>
      </c>
      <c r="I305" t="s">
        <v>761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x14ac:dyDescent="0.3">
      <c r="A306" s="2" t="s">
        <v>283</v>
      </c>
      <c r="B306" s="15" t="s">
        <v>915</v>
      </c>
      <c r="C306" s="15"/>
      <c r="D306" s="2"/>
      <c r="E306" s="2"/>
      <c r="F306" s="2">
        <v>4.5</v>
      </c>
      <c r="G306" s="2" t="s">
        <v>284</v>
      </c>
      <c r="H306" s="11" t="s">
        <v>662</v>
      </c>
      <c r="I306">
        <v>-1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x14ac:dyDescent="0.3">
      <c r="A307" s="2" t="s">
        <v>285</v>
      </c>
      <c r="B307" s="15" t="s">
        <v>916</v>
      </c>
      <c r="C307" s="15"/>
      <c r="D307" s="2"/>
      <c r="E307" s="2"/>
      <c r="F307" s="2">
        <v>4.4000000000000004</v>
      </c>
      <c r="G307" s="2" t="s">
        <v>284</v>
      </c>
      <c r="H307" s="11" t="s">
        <v>689</v>
      </c>
      <c r="I307" t="s">
        <v>762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x14ac:dyDescent="0.3">
      <c r="A308" s="2" t="s">
        <v>50</v>
      </c>
      <c r="B308" s="15" t="s">
        <v>824</v>
      </c>
      <c r="C308" s="15"/>
      <c r="D308" s="2"/>
      <c r="E308" s="2"/>
      <c r="F308" s="2">
        <v>4.0999999999999996</v>
      </c>
      <c r="G308" s="2" t="s">
        <v>284</v>
      </c>
      <c r="H308" s="11" t="s">
        <v>651</v>
      </c>
      <c r="I308" t="s">
        <v>729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x14ac:dyDescent="0.3">
      <c r="A309" s="2" t="s">
        <v>48</v>
      </c>
      <c r="B309" s="15" t="s">
        <v>822</v>
      </c>
      <c r="C309" s="15"/>
      <c r="D309" s="2"/>
      <c r="E309" s="2"/>
      <c r="F309" s="2">
        <v>3.31</v>
      </c>
      <c r="G309" s="2" t="s">
        <v>286</v>
      </c>
      <c r="H309" s="11" t="s">
        <v>650</v>
      </c>
      <c r="I309" t="s">
        <v>728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x14ac:dyDescent="0.3">
      <c r="A310" s="2" t="s">
        <v>255</v>
      </c>
      <c r="B310" s="15" t="s">
        <v>908</v>
      </c>
      <c r="C310" s="15"/>
      <c r="D310" s="2"/>
      <c r="E310" s="2"/>
      <c r="F310" s="2">
        <v>4.5</v>
      </c>
      <c r="G310" s="2" t="s">
        <v>288</v>
      </c>
      <c r="H310" s="11" t="s">
        <v>687</v>
      </c>
      <c r="I310" t="s">
        <v>760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x14ac:dyDescent="0.3">
      <c r="A311" s="2" t="s">
        <v>287</v>
      </c>
      <c r="B311" s="15" t="s">
        <v>917</v>
      </c>
      <c r="C311" s="15"/>
      <c r="D311" s="2"/>
      <c r="E311" s="2"/>
      <c r="F311" s="2">
        <v>4.2</v>
      </c>
      <c r="G311" s="2" t="s">
        <v>288</v>
      </c>
      <c r="H311" s="11">
        <v>-1</v>
      </c>
      <c r="I311" t="s">
        <v>763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x14ac:dyDescent="0.3">
      <c r="A312" s="2" t="s">
        <v>40</v>
      </c>
      <c r="B312" s="15" t="s">
        <v>814</v>
      </c>
      <c r="C312" s="15"/>
      <c r="D312" s="2"/>
      <c r="E312" s="2"/>
      <c r="F312" s="2">
        <v>3.9</v>
      </c>
      <c r="G312" s="2" t="s">
        <v>288</v>
      </c>
      <c r="H312" s="11" t="s">
        <v>644</v>
      </c>
      <c r="I312" t="s">
        <v>725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x14ac:dyDescent="0.3">
      <c r="A313" s="2" t="s">
        <v>290</v>
      </c>
      <c r="B313" s="15" t="s">
        <v>918</v>
      </c>
      <c r="C313" s="15"/>
      <c r="D313" s="2"/>
      <c r="E313" s="2"/>
      <c r="F313" s="2">
        <v>3.03</v>
      </c>
      <c r="G313" s="2" t="s">
        <v>289</v>
      </c>
      <c r="H313" s="11" t="s">
        <v>690</v>
      </c>
      <c r="I313" t="s">
        <v>764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x14ac:dyDescent="0.3">
      <c r="A314" s="2" t="s">
        <v>290</v>
      </c>
      <c r="B314" s="15" t="s">
        <v>918</v>
      </c>
      <c r="C314" s="15"/>
      <c r="D314" s="2" t="s">
        <v>1090</v>
      </c>
      <c r="E314" s="2" t="s">
        <v>1091</v>
      </c>
      <c r="F314" s="2">
        <v>2.96</v>
      </c>
      <c r="G314" s="2" t="s">
        <v>289</v>
      </c>
      <c r="H314" s="11" t="s">
        <v>690</v>
      </c>
      <c r="I314" t="s">
        <v>764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x14ac:dyDescent="0.3">
      <c r="A315" s="2" t="s">
        <v>290</v>
      </c>
      <c r="B315" s="15" t="s">
        <v>918</v>
      </c>
      <c r="C315" s="15"/>
      <c r="D315" s="2" t="s">
        <v>1090</v>
      </c>
      <c r="E315" s="2" t="s">
        <v>1092</v>
      </c>
      <c r="F315" s="2">
        <v>3.14</v>
      </c>
      <c r="G315" s="2" t="s">
        <v>289</v>
      </c>
      <c r="H315" s="11" t="s">
        <v>690</v>
      </c>
      <c r="I315" t="s">
        <v>764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x14ac:dyDescent="0.3">
      <c r="A316" s="2" t="s">
        <v>294</v>
      </c>
      <c r="B316" s="15" t="s">
        <v>919</v>
      </c>
      <c r="C316" s="15"/>
      <c r="D316" s="2"/>
      <c r="E316" s="2"/>
      <c r="F316" s="2">
        <v>2.3199999999999998</v>
      </c>
      <c r="G316" s="2" t="s">
        <v>293</v>
      </c>
      <c r="H316" s="11" t="s">
        <v>691</v>
      </c>
      <c r="I316" t="s">
        <v>765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x14ac:dyDescent="0.3">
      <c r="A317" s="2" t="s">
        <v>295</v>
      </c>
      <c r="B317" s="19" t="s">
        <v>1147</v>
      </c>
      <c r="C317" s="15"/>
      <c r="D317" s="2"/>
      <c r="E317" s="2"/>
      <c r="F317" s="2">
        <v>2.41</v>
      </c>
      <c r="G317" s="2" t="s">
        <v>293</v>
      </c>
      <c r="H317" s="11">
        <v>-1</v>
      </c>
      <c r="I317">
        <v>-1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x14ac:dyDescent="0.3">
      <c r="A318" s="2" t="s">
        <v>300</v>
      </c>
      <c r="B318" s="19" t="s">
        <v>1148</v>
      </c>
      <c r="C318" s="15"/>
      <c r="D318" s="2"/>
      <c r="E318" s="2"/>
      <c r="F318" s="2">
        <v>2.54</v>
      </c>
      <c r="G318" s="2" t="s">
        <v>293</v>
      </c>
      <c r="H318" s="11">
        <v>-1</v>
      </c>
      <c r="I318">
        <v>-1</v>
      </c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x14ac:dyDescent="0.3">
      <c r="A319" s="2" t="s">
        <v>299</v>
      </c>
      <c r="B319" s="19" t="s">
        <v>1149</v>
      </c>
      <c r="C319" s="15"/>
      <c r="D319" s="2"/>
      <c r="E319" s="2"/>
      <c r="F319" s="2">
        <v>2.68</v>
      </c>
      <c r="G319" s="2" t="s">
        <v>293</v>
      </c>
      <c r="H319" s="11">
        <v>-1</v>
      </c>
      <c r="I319">
        <v>-1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x14ac:dyDescent="0.3">
      <c r="A320" s="2" t="s">
        <v>298</v>
      </c>
      <c r="B320" s="19" t="s">
        <v>1150</v>
      </c>
      <c r="C320" s="15"/>
      <c r="D320" s="2"/>
      <c r="E320" s="2"/>
      <c r="F320" s="2">
        <v>2.91</v>
      </c>
      <c r="G320" s="2" t="s">
        <v>293</v>
      </c>
      <c r="H320" s="11">
        <v>-1</v>
      </c>
      <c r="I320">
        <v>-1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x14ac:dyDescent="0.3">
      <c r="A321" s="2" t="s">
        <v>297</v>
      </c>
      <c r="B321" s="19" t="s">
        <v>1151</v>
      </c>
      <c r="C321" s="15"/>
      <c r="D321" s="2"/>
      <c r="E321" s="2"/>
      <c r="F321" s="2">
        <v>3.36</v>
      </c>
      <c r="G321" s="2" t="s">
        <v>293</v>
      </c>
      <c r="H321" s="11">
        <v>-1</v>
      </c>
      <c r="I321">
        <v>-1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x14ac:dyDescent="0.3">
      <c r="A322" s="2" t="s">
        <v>296</v>
      </c>
      <c r="B322" s="15" t="s">
        <v>920</v>
      </c>
      <c r="C322" s="15"/>
      <c r="D322" s="2"/>
      <c r="E322" s="2"/>
      <c r="F322" s="2">
        <v>3.6</v>
      </c>
      <c r="G322" s="2" t="s">
        <v>293</v>
      </c>
      <c r="H322" s="11" t="s">
        <v>692</v>
      </c>
      <c r="I322" t="s">
        <v>766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x14ac:dyDescent="0.3">
      <c r="A323" s="2" t="s">
        <v>15</v>
      </c>
      <c r="B323" s="15" t="s">
        <v>800</v>
      </c>
      <c r="C323" s="15"/>
      <c r="D323" s="2"/>
      <c r="E323" s="2"/>
      <c r="F323" s="2">
        <v>4.49</v>
      </c>
      <c r="G323" s="2" t="s">
        <v>301</v>
      </c>
      <c r="H323" s="11" t="s">
        <v>632</v>
      </c>
      <c r="I323" t="s">
        <v>713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x14ac:dyDescent="0.3">
      <c r="A324" s="2" t="s">
        <v>302</v>
      </c>
      <c r="B324" s="15" t="s">
        <v>921</v>
      </c>
      <c r="C324" s="15"/>
      <c r="D324" s="2"/>
      <c r="E324" s="2"/>
      <c r="F324" s="2">
        <v>4.8099999999999996</v>
      </c>
      <c r="G324" s="2" t="s">
        <v>301</v>
      </c>
      <c r="H324" s="11" t="s">
        <v>693</v>
      </c>
      <c r="I324">
        <v>-1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x14ac:dyDescent="0.3">
      <c r="A325" s="2" t="s">
        <v>257</v>
      </c>
      <c r="B325" s="15" t="s">
        <v>909</v>
      </c>
      <c r="C325" s="15"/>
      <c r="D325" s="2"/>
      <c r="E325" s="2"/>
      <c r="F325" s="2">
        <v>4.75</v>
      </c>
      <c r="G325" s="2" t="s">
        <v>301</v>
      </c>
      <c r="H325" s="11" t="s">
        <v>688</v>
      </c>
      <c r="I325">
        <v>-1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x14ac:dyDescent="0.3">
      <c r="A326" s="2" t="s">
        <v>303</v>
      </c>
      <c r="B326" s="15" t="s">
        <v>922</v>
      </c>
      <c r="C326" s="15"/>
      <c r="D326" s="2"/>
      <c r="E326" s="2"/>
      <c r="F326" s="2">
        <v>1.55</v>
      </c>
      <c r="G326" s="2" t="s">
        <v>304</v>
      </c>
      <c r="H326" s="11" t="s">
        <v>694</v>
      </c>
      <c r="I326" t="s">
        <v>767</v>
      </c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x14ac:dyDescent="0.3">
      <c r="A327" s="2" t="s">
        <v>0</v>
      </c>
      <c r="B327" s="15" t="s">
        <v>785</v>
      </c>
      <c r="C327" s="15"/>
      <c r="D327" s="2"/>
      <c r="E327" s="2"/>
      <c r="F327" s="2">
        <v>3.3</v>
      </c>
      <c r="G327" s="2" t="s">
        <v>305</v>
      </c>
      <c r="H327" s="11" t="s">
        <v>622</v>
      </c>
      <c r="I327" t="s">
        <v>705</v>
      </c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x14ac:dyDescent="0.3">
      <c r="A328" s="2" t="s">
        <v>248</v>
      </c>
      <c r="B328" s="15" t="s">
        <v>834</v>
      </c>
      <c r="C328" s="15"/>
      <c r="D328" s="2"/>
      <c r="E328" s="2"/>
      <c r="F328" s="2">
        <v>4.13</v>
      </c>
      <c r="G328" s="2" t="s">
        <v>306</v>
      </c>
      <c r="H328" s="11" t="s">
        <v>686</v>
      </c>
      <c r="I328" t="s">
        <v>735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x14ac:dyDescent="0.3">
      <c r="A329" s="2" t="s">
        <v>307</v>
      </c>
      <c r="B329" s="19" t="s">
        <v>834</v>
      </c>
      <c r="C329" s="15"/>
      <c r="D329" s="2" t="s">
        <v>776</v>
      </c>
      <c r="E329" s="2" t="s">
        <v>1152</v>
      </c>
      <c r="F329" s="2">
        <v>2.17</v>
      </c>
      <c r="G329" s="2" t="s">
        <v>306</v>
      </c>
      <c r="H329" s="11" t="s">
        <v>686</v>
      </c>
      <c r="I329" t="s">
        <v>735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x14ac:dyDescent="0.3">
      <c r="A330" s="2" t="s">
        <v>4</v>
      </c>
      <c r="B330" s="15" t="s">
        <v>789</v>
      </c>
      <c r="C330" s="15"/>
      <c r="D330" s="2"/>
      <c r="E330" s="2"/>
      <c r="F330" s="2">
        <v>3.35</v>
      </c>
      <c r="G330" s="2" t="s">
        <v>308</v>
      </c>
      <c r="H330" s="11" t="s">
        <v>626</v>
      </c>
      <c r="I330" t="s">
        <v>708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x14ac:dyDescent="0.3">
      <c r="A331" s="2" t="s">
        <v>40</v>
      </c>
      <c r="B331" s="15" t="s">
        <v>814</v>
      </c>
      <c r="C331" s="15"/>
      <c r="D331" s="2"/>
      <c r="E331" s="2"/>
      <c r="F331" s="2">
        <v>3.92</v>
      </c>
      <c r="G331" s="2" t="s">
        <v>309</v>
      </c>
      <c r="H331" s="11" t="s">
        <v>644</v>
      </c>
      <c r="I331" t="s">
        <v>725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x14ac:dyDescent="0.3">
      <c r="A332" s="2" t="s">
        <v>310</v>
      </c>
      <c r="B332" s="15" t="s">
        <v>923</v>
      </c>
      <c r="C332" s="15"/>
      <c r="D332" s="2"/>
      <c r="E332" s="2"/>
      <c r="F332" s="2">
        <v>3.55</v>
      </c>
      <c r="G332" s="2" t="s">
        <v>311</v>
      </c>
      <c r="H332" s="11">
        <v>-1</v>
      </c>
      <c r="I332">
        <v>-1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x14ac:dyDescent="0.3">
      <c r="A333" s="2" t="s">
        <v>310</v>
      </c>
      <c r="B333" s="19" t="s">
        <v>923</v>
      </c>
      <c r="C333" s="15"/>
      <c r="D333" s="2" t="s">
        <v>776</v>
      </c>
      <c r="E333" s="2" t="s">
        <v>1094</v>
      </c>
      <c r="F333" s="2">
        <v>3.03</v>
      </c>
      <c r="G333" s="2" t="s">
        <v>311</v>
      </c>
      <c r="H333" s="11">
        <v>-1</v>
      </c>
      <c r="I333">
        <v>-1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x14ac:dyDescent="0.3">
      <c r="A334" s="2" t="s">
        <v>1093</v>
      </c>
      <c r="B334" s="19" t="s">
        <v>1153</v>
      </c>
      <c r="C334" s="15"/>
      <c r="D334" s="2" t="s">
        <v>776</v>
      </c>
      <c r="E334" s="2" t="s">
        <v>1095</v>
      </c>
      <c r="F334" s="2">
        <v>2.1800000000000002</v>
      </c>
      <c r="G334" s="2" t="s">
        <v>313</v>
      </c>
      <c r="H334" s="11">
        <v>-1</v>
      </c>
      <c r="I334">
        <v>-1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x14ac:dyDescent="0.3">
      <c r="A335" s="2" t="s">
        <v>4</v>
      </c>
      <c r="B335" s="15" t="s">
        <v>789</v>
      </c>
      <c r="C335" s="15"/>
      <c r="D335" s="2" t="s">
        <v>1096</v>
      </c>
      <c r="E335" s="2" t="s">
        <v>1097</v>
      </c>
      <c r="F335" s="2">
        <v>2.92</v>
      </c>
      <c r="G335" s="2" t="s">
        <v>315</v>
      </c>
      <c r="H335" s="11" t="s">
        <v>626</v>
      </c>
      <c r="I335" t="s">
        <v>708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x14ac:dyDescent="0.3">
      <c r="A336" s="2" t="s">
        <v>4</v>
      </c>
      <c r="B336" s="15" t="s">
        <v>789</v>
      </c>
      <c r="C336" s="15"/>
      <c r="D336" s="2"/>
      <c r="E336" s="2"/>
      <c r="F336" s="2">
        <v>3.55</v>
      </c>
      <c r="G336" s="2" t="s">
        <v>315</v>
      </c>
      <c r="H336" s="11" t="s">
        <v>626</v>
      </c>
      <c r="I336" t="s">
        <v>708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x14ac:dyDescent="0.3">
      <c r="A337" s="2" t="s">
        <v>317</v>
      </c>
      <c r="B337" s="15" t="s">
        <v>924</v>
      </c>
      <c r="C337" s="15"/>
      <c r="D337" s="2"/>
      <c r="E337" s="2"/>
      <c r="F337" s="2">
        <v>2.8</v>
      </c>
      <c r="G337" s="2" t="s">
        <v>318</v>
      </c>
      <c r="H337" s="11" t="s">
        <v>695</v>
      </c>
      <c r="I337" t="s">
        <v>768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x14ac:dyDescent="0.3">
      <c r="A338" s="2" t="s">
        <v>319</v>
      </c>
      <c r="B338" s="15" t="s">
        <v>925</v>
      </c>
      <c r="C338" s="15"/>
      <c r="D338" s="2"/>
      <c r="E338" s="2"/>
      <c r="F338" s="2">
        <v>2.8</v>
      </c>
      <c r="G338" s="2" t="s">
        <v>318</v>
      </c>
      <c r="H338" s="11">
        <v>-1</v>
      </c>
      <c r="I338">
        <v>-1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x14ac:dyDescent="0.3">
      <c r="A339" s="2" t="s">
        <v>321</v>
      </c>
      <c r="B339" s="15" t="s">
        <v>926</v>
      </c>
      <c r="C339" s="15"/>
      <c r="D339" s="2"/>
      <c r="E339" s="2"/>
      <c r="F339" s="2">
        <v>3.29</v>
      </c>
      <c r="G339" s="2" t="s">
        <v>320</v>
      </c>
      <c r="H339" s="11">
        <v>-1</v>
      </c>
      <c r="I339">
        <v>-1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x14ac:dyDescent="0.3">
      <c r="A340" s="2" t="s">
        <v>322</v>
      </c>
      <c r="B340" s="15" t="s">
        <v>927</v>
      </c>
      <c r="C340" s="15"/>
      <c r="D340" s="2"/>
      <c r="E340" s="2"/>
      <c r="F340" s="2">
        <v>3.29</v>
      </c>
      <c r="G340" s="2" t="s">
        <v>320</v>
      </c>
      <c r="H340" s="11">
        <v>-1</v>
      </c>
      <c r="I340">
        <v>-1</v>
      </c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x14ac:dyDescent="0.3">
      <c r="A341" s="2" t="s">
        <v>323</v>
      </c>
      <c r="B341" s="15" t="s">
        <v>928</v>
      </c>
      <c r="C341" s="15"/>
      <c r="D341" s="2"/>
      <c r="E341" s="2"/>
      <c r="F341" s="2">
        <v>3.3</v>
      </c>
      <c r="G341" s="2" t="s">
        <v>320</v>
      </c>
      <c r="H341" s="11">
        <v>-1</v>
      </c>
      <c r="I341">
        <v>-1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x14ac:dyDescent="0.3">
      <c r="A342" s="2" t="s">
        <v>324</v>
      </c>
      <c r="B342" s="15" t="s">
        <v>929</v>
      </c>
      <c r="C342" s="15"/>
      <c r="D342" s="2"/>
      <c r="E342" s="2"/>
      <c r="F342" s="2">
        <v>3.31</v>
      </c>
      <c r="G342" s="2" t="s">
        <v>320</v>
      </c>
      <c r="H342" s="11">
        <v>-1</v>
      </c>
      <c r="I342">
        <v>-1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x14ac:dyDescent="0.3">
      <c r="A343" s="2" t="s">
        <v>325</v>
      </c>
      <c r="B343" s="15" t="s">
        <v>930</v>
      </c>
      <c r="C343" s="15"/>
      <c r="D343" s="2"/>
      <c r="E343" s="2"/>
      <c r="F343" s="2">
        <v>3.32</v>
      </c>
      <c r="G343" s="2" t="s">
        <v>320</v>
      </c>
      <c r="H343" s="11">
        <v>-1</v>
      </c>
      <c r="I343">
        <v>-1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x14ac:dyDescent="0.3">
      <c r="A344" s="2" t="s">
        <v>326</v>
      </c>
      <c r="B344" s="15" t="s">
        <v>931</v>
      </c>
      <c r="C344" s="15"/>
      <c r="D344" s="2"/>
      <c r="E344" s="2"/>
      <c r="F344" s="2">
        <v>3.32</v>
      </c>
      <c r="G344" s="2" t="s">
        <v>320</v>
      </c>
      <c r="H344" s="11">
        <v>-1</v>
      </c>
      <c r="I344">
        <v>-1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x14ac:dyDescent="0.3">
      <c r="A345" s="2" t="s">
        <v>327</v>
      </c>
      <c r="B345" s="15" t="s">
        <v>932</v>
      </c>
      <c r="C345" s="15"/>
      <c r="D345" s="2"/>
      <c r="E345" s="2"/>
      <c r="F345" s="2">
        <v>3.32</v>
      </c>
      <c r="G345" s="2" t="s">
        <v>320</v>
      </c>
      <c r="H345" s="11">
        <v>-1</v>
      </c>
      <c r="I345">
        <v>-1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x14ac:dyDescent="0.3">
      <c r="A346" s="2" t="s">
        <v>328</v>
      </c>
      <c r="B346" s="15" t="s">
        <v>933</v>
      </c>
      <c r="C346" s="15"/>
      <c r="D346" s="2"/>
      <c r="E346" s="2"/>
      <c r="F346" s="2">
        <v>3.22</v>
      </c>
      <c r="G346" s="2" t="s">
        <v>320</v>
      </c>
      <c r="H346" s="11">
        <v>-1</v>
      </c>
      <c r="I346">
        <v>-1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x14ac:dyDescent="0.3">
      <c r="A347" s="2" t="s">
        <v>329</v>
      </c>
      <c r="B347" s="15" t="s">
        <v>934</v>
      </c>
      <c r="C347" s="15"/>
      <c r="D347" s="2"/>
      <c r="E347" s="2"/>
      <c r="F347" s="2">
        <v>3.25</v>
      </c>
      <c r="G347" s="2" t="s">
        <v>320</v>
      </c>
      <c r="H347" s="11">
        <v>-1</v>
      </c>
      <c r="I347">
        <v>-1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x14ac:dyDescent="0.3">
      <c r="A348" s="2" t="s">
        <v>330</v>
      </c>
      <c r="B348" s="15" t="s">
        <v>935</v>
      </c>
      <c r="C348" s="15"/>
      <c r="D348" s="2"/>
      <c r="E348" s="2"/>
      <c r="F348" s="2">
        <v>3.27</v>
      </c>
      <c r="G348" s="2" t="s">
        <v>320</v>
      </c>
      <c r="H348" s="11">
        <v>-1</v>
      </c>
      <c r="I348">
        <v>-1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x14ac:dyDescent="0.3">
      <c r="A349" s="2" t="s">
        <v>331</v>
      </c>
      <c r="B349" s="15" t="s">
        <v>936</v>
      </c>
      <c r="C349" s="15"/>
      <c r="D349" s="2"/>
      <c r="E349" s="2"/>
      <c r="F349" s="2">
        <v>3.3</v>
      </c>
      <c r="G349" s="2" t="s">
        <v>320</v>
      </c>
      <c r="H349" s="11">
        <v>-1</v>
      </c>
      <c r="I349">
        <v>-1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x14ac:dyDescent="0.3">
      <c r="A350" s="2" t="s">
        <v>332</v>
      </c>
      <c r="B350" s="15" t="s">
        <v>937</v>
      </c>
      <c r="C350" s="15"/>
      <c r="D350" s="2"/>
      <c r="E350" s="2"/>
      <c r="F350" s="2">
        <v>3.3</v>
      </c>
      <c r="G350" s="2" t="s">
        <v>320</v>
      </c>
      <c r="H350" s="11">
        <v>-1</v>
      </c>
      <c r="I350">
        <v>-1</v>
      </c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x14ac:dyDescent="0.3">
      <c r="A351" s="2" t="s">
        <v>327</v>
      </c>
      <c r="B351" s="15" t="s">
        <v>932</v>
      </c>
      <c r="C351" s="15"/>
      <c r="D351" s="2"/>
      <c r="E351" s="2"/>
      <c r="F351" s="2">
        <v>3.34</v>
      </c>
      <c r="G351" s="2" t="s">
        <v>320</v>
      </c>
      <c r="H351" s="11">
        <v>-1</v>
      </c>
      <c r="I351">
        <v>-1</v>
      </c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x14ac:dyDescent="0.3">
      <c r="A352" s="2" t="s">
        <v>333</v>
      </c>
      <c r="B352" s="15" t="s">
        <v>938</v>
      </c>
      <c r="C352" s="15"/>
      <c r="D352" s="2"/>
      <c r="E352" s="2"/>
      <c r="F352" s="2">
        <v>3.5</v>
      </c>
      <c r="G352" s="2" t="s">
        <v>334</v>
      </c>
      <c r="H352" s="11" t="s">
        <v>696</v>
      </c>
      <c r="I352">
        <v>-1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x14ac:dyDescent="0.3">
      <c r="A353" s="2" t="s">
        <v>335</v>
      </c>
      <c r="B353" s="15" t="s">
        <v>939</v>
      </c>
      <c r="C353" s="15"/>
      <c r="D353" s="2"/>
      <c r="E353" s="2"/>
      <c r="F353" s="2">
        <v>3.3</v>
      </c>
      <c r="G353" s="2" t="s">
        <v>334</v>
      </c>
      <c r="H353" s="11" t="s">
        <v>697</v>
      </c>
      <c r="I353" t="s">
        <v>769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x14ac:dyDescent="0.3">
      <c r="A354" s="2" t="s">
        <v>46</v>
      </c>
      <c r="B354" s="15" t="s">
        <v>820</v>
      </c>
      <c r="C354" s="15"/>
      <c r="D354" s="2"/>
      <c r="E354" s="2"/>
      <c r="F354" s="2">
        <v>3.2</v>
      </c>
      <c r="G354" s="2" t="s">
        <v>334</v>
      </c>
      <c r="H354" s="11" t="s">
        <v>648</v>
      </c>
      <c r="I354">
        <v>-1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x14ac:dyDescent="0.3">
      <c r="A355" s="2" t="s">
        <v>336</v>
      </c>
      <c r="B355" s="15" t="s">
        <v>940</v>
      </c>
      <c r="C355" s="15"/>
      <c r="D355" s="2"/>
      <c r="E355" s="2"/>
      <c r="F355" s="2">
        <v>3.6</v>
      </c>
      <c r="G355" s="2" t="s">
        <v>334</v>
      </c>
      <c r="H355" s="11">
        <v>-1</v>
      </c>
      <c r="I355">
        <v>-1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x14ac:dyDescent="0.3">
      <c r="A356" s="2" t="s">
        <v>337</v>
      </c>
      <c r="B356" s="15" t="s">
        <v>941</v>
      </c>
      <c r="C356" s="15"/>
      <c r="D356" s="2"/>
      <c r="E356" s="2"/>
      <c r="F356" s="2">
        <v>3.4</v>
      </c>
      <c r="G356" s="2" t="s">
        <v>334</v>
      </c>
      <c r="H356" s="11" t="s">
        <v>698</v>
      </c>
      <c r="I356">
        <v>-1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x14ac:dyDescent="0.3">
      <c r="A357" s="2" t="s">
        <v>338</v>
      </c>
      <c r="B357" s="15" t="s">
        <v>942</v>
      </c>
      <c r="C357" s="15"/>
      <c r="D357" s="2"/>
      <c r="E357" s="2"/>
      <c r="F357" s="2">
        <v>3.3</v>
      </c>
      <c r="G357" s="2" t="s">
        <v>334</v>
      </c>
      <c r="H357" s="11" t="s">
        <v>699</v>
      </c>
      <c r="I357" t="s">
        <v>770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x14ac:dyDescent="0.3">
      <c r="A358" s="2" t="s">
        <v>4</v>
      </c>
      <c r="B358" s="15" t="s">
        <v>789</v>
      </c>
      <c r="C358" s="15"/>
      <c r="D358" s="2"/>
      <c r="E358" s="2"/>
      <c r="F358" s="2">
        <v>3.26</v>
      </c>
      <c r="G358" s="2" t="s">
        <v>341</v>
      </c>
      <c r="H358" s="11" t="s">
        <v>626</v>
      </c>
      <c r="I358" t="s">
        <v>708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s="1" customFormat="1" x14ac:dyDescent="0.3">
      <c r="A359" s="1" t="s">
        <v>339</v>
      </c>
      <c r="B359" s="15" t="s">
        <v>789</v>
      </c>
      <c r="C359" s="17"/>
      <c r="D359" s="1" t="s">
        <v>776</v>
      </c>
      <c r="F359" s="1">
        <v>2.4700000000000002</v>
      </c>
      <c r="G359" s="1" t="s">
        <v>341</v>
      </c>
      <c r="H359" s="11" t="s">
        <v>626</v>
      </c>
      <c r="I359" t="s">
        <v>708</v>
      </c>
    </row>
    <row r="360" spans="1:30" s="1" customFormat="1" x14ac:dyDescent="0.3">
      <c r="A360" s="1" t="s">
        <v>340</v>
      </c>
      <c r="B360" s="15" t="s">
        <v>789</v>
      </c>
      <c r="C360" s="17"/>
      <c r="D360" s="1" t="s">
        <v>1154</v>
      </c>
      <c r="F360" s="1">
        <v>2.4700000000000002</v>
      </c>
      <c r="G360" s="1" t="s">
        <v>341</v>
      </c>
      <c r="H360" s="11" t="s">
        <v>626</v>
      </c>
      <c r="I360" t="s">
        <v>708</v>
      </c>
    </row>
    <row r="361" spans="1:30" x14ac:dyDescent="0.3">
      <c r="A361" s="2" t="s">
        <v>10</v>
      </c>
      <c r="B361" s="15" t="s">
        <v>795</v>
      </c>
      <c r="C361" s="15"/>
      <c r="D361" s="2"/>
      <c r="E361" s="2"/>
      <c r="F361" s="2">
        <v>4.26</v>
      </c>
      <c r="G361" s="2" t="s">
        <v>342</v>
      </c>
      <c r="H361" s="11" t="s">
        <v>630</v>
      </c>
      <c r="I361">
        <v>-1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x14ac:dyDescent="0.3">
      <c r="A362" s="2" t="s">
        <v>10</v>
      </c>
      <c r="B362" s="15" t="s">
        <v>795</v>
      </c>
      <c r="C362" s="15"/>
      <c r="D362" s="2" t="s">
        <v>776</v>
      </c>
      <c r="E362" s="2"/>
      <c r="F362" s="2">
        <v>2.16</v>
      </c>
      <c r="G362" s="2" t="s">
        <v>342</v>
      </c>
      <c r="H362" s="11" t="s">
        <v>630</v>
      </c>
      <c r="I362">
        <v>-1</v>
      </c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x14ac:dyDescent="0.3">
      <c r="A363" s="2" t="s">
        <v>345</v>
      </c>
      <c r="B363" s="15" t="s">
        <v>943</v>
      </c>
      <c r="C363" s="15"/>
      <c r="D363" s="2"/>
      <c r="E363" s="2"/>
      <c r="F363" s="2">
        <v>3.22</v>
      </c>
      <c r="G363" s="2" t="s">
        <v>344</v>
      </c>
      <c r="H363" s="11">
        <v>-1</v>
      </c>
      <c r="I363">
        <v>-1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x14ac:dyDescent="0.3">
      <c r="A364" s="2" t="s">
        <v>346</v>
      </c>
      <c r="B364" s="15" t="s">
        <v>944</v>
      </c>
      <c r="C364" s="15"/>
      <c r="D364" s="2"/>
      <c r="E364" s="2"/>
      <c r="F364" s="2">
        <v>3.1</v>
      </c>
      <c r="G364" s="2" t="s">
        <v>344</v>
      </c>
      <c r="H364" s="11">
        <v>-1</v>
      </c>
      <c r="I364">
        <v>-1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x14ac:dyDescent="0.3">
      <c r="A365" s="2" t="s">
        <v>1155</v>
      </c>
      <c r="B365" s="19" t="s">
        <v>1157</v>
      </c>
      <c r="C365" s="15"/>
      <c r="D365" s="2"/>
      <c r="E365" s="2"/>
      <c r="F365" s="2">
        <v>3.08</v>
      </c>
      <c r="G365" s="2" t="s">
        <v>344</v>
      </c>
      <c r="H365" s="11">
        <v>-1</v>
      </c>
      <c r="I365">
        <v>-1</v>
      </c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x14ac:dyDescent="0.3">
      <c r="A366" s="2" t="s">
        <v>1156</v>
      </c>
      <c r="B366" s="19" t="s">
        <v>1158</v>
      </c>
      <c r="C366" s="15"/>
      <c r="D366" s="2"/>
      <c r="E366" s="2"/>
      <c r="F366" s="2">
        <v>3.06</v>
      </c>
      <c r="G366" s="2" t="s">
        <v>344</v>
      </c>
      <c r="H366" s="11">
        <v>-1</v>
      </c>
      <c r="I366">
        <v>-1</v>
      </c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x14ac:dyDescent="0.3">
      <c r="A367" s="2" t="s">
        <v>349</v>
      </c>
      <c r="B367" s="15" t="s">
        <v>945</v>
      </c>
      <c r="C367" s="15"/>
      <c r="D367" s="2"/>
      <c r="E367" s="2"/>
      <c r="F367" s="2">
        <v>3.82</v>
      </c>
      <c r="G367" s="2" t="s">
        <v>350</v>
      </c>
      <c r="H367" s="11">
        <v>-1</v>
      </c>
      <c r="I367">
        <v>-1</v>
      </c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x14ac:dyDescent="0.3">
      <c r="A368" s="2" t="s">
        <v>72</v>
      </c>
      <c r="B368" s="15" t="s">
        <v>874</v>
      </c>
      <c r="C368" s="15"/>
      <c r="D368" s="2"/>
      <c r="E368" s="2"/>
      <c r="F368" s="2">
        <v>3.59</v>
      </c>
      <c r="G368" s="2" t="s">
        <v>351</v>
      </c>
      <c r="H368" s="11">
        <v>-1</v>
      </c>
      <c r="I368">
        <v>-1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x14ac:dyDescent="0.3">
      <c r="A369" s="2" t="s">
        <v>352</v>
      </c>
      <c r="B369" s="19" t="s">
        <v>1159</v>
      </c>
      <c r="C369" s="15"/>
      <c r="D369" s="2"/>
      <c r="E369" s="2"/>
      <c r="F369" s="2">
        <v>3.55</v>
      </c>
      <c r="G369" s="2" t="s">
        <v>351</v>
      </c>
      <c r="H369" s="11">
        <v>-1</v>
      </c>
      <c r="I369">
        <v>-1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x14ac:dyDescent="0.3">
      <c r="A370" s="2" t="s">
        <v>353</v>
      </c>
      <c r="B370" s="15" t="s">
        <v>946</v>
      </c>
      <c r="C370" s="15"/>
      <c r="D370" s="2"/>
      <c r="E370" s="2"/>
      <c r="F370" s="2">
        <v>3.5</v>
      </c>
      <c r="G370" s="2" t="s">
        <v>351</v>
      </c>
      <c r="H370" s="11">
        <v>-1</v>
      </c>
      <c r="I370">
        <v>-1</v>
      </c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x14ac:dyDescent="0.3">
      <c r="A371" s="2" t="s">
        <v>354</v>
      </c>
      <c r="B371" s="19" t="s">
        <v>1160</v>
      </c>
      <c r="C371" s="15"/>
      <c r="D371" s="2"/>
      <c r="E371" s="2"/>
      <c r="F371" s="2">
        <v>3.45</v>
      </c>
      <c r="G371" s="2" t="s">
        <v>351</v>
      </c>
      <c r="H371" s="11">
        <v>-1</v>
      </c>
      <c r="I371">
        <v>-1</v>
      </c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x14ac:dyDescent="0.3">
      <c r="A372" s="2" t="s">
        <v>169</v>
      </c>
      <c r="B372" s="15" t="s">
        <v>875</v>
      </c>
      <c r="C372" s="15"/>
      <c r="D372" s="2"/>
      <c r="E372" s="2"/>
      <c r="F372" s="2">
        <v>3.4</v>
      </c>
      <c r="G372" s="2" t="s">
        <v>351</v>
      </c>
      <c r="H372" s="11">
        <v>-1</v>
      </c>
      <c r="I372">
        <v>-1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x14ac:dyDescent="0.3">
      <c r="A373" s="2" t="s">
        <v>355</v>
      </c>
      <c r="B373" s="19" t="s">
        <v>1161</v>
      </c>
      <c r="C373" s="15"/>
      <c r="D373" s="2"/>
      <c r="E373" s="2"/>
      <c r="F373" s="2">
        <v>3.65</v>
      </c>
      <c r="G373" s="2" t="s">
        <v>351</v>
      </c>
      <c r="H373" s="11">
        <v>-1</v>
      </c>
      <c r="I373">
        <v>-1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x14ac:dyDescent="0.3">
      <c r="A374" s="2" t="s">
        <v>356</v>
      </c>
      <c r="B374" s="15" t="s">
        <v>910</v>
      </c>
      <c r="C374" s="15"/>
      <c r="D374" s="2"/>
      <c r="E374" s="2"/>
      <c r="F374" s="2">
        <v>3.26</v>
      </c>
      <c r="G374" s="2" t="s">
        <v>351</v>
      </c>
      <c r="H374" s="11">
        <v>-1</v>
      </c>
      <c r="I374">
        <v>-1</v>
      </c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x14ac:dyDescent="0.3">
      <c r="A375" s="2" t="s">
        <v>357</v>
      </c>
      <c r="B375" s="19" t="s">
        <v>1162</v>
      </c>
      <c r="C375" s="15"/>
      <c r="D375" s="2"/>
      <c r="E375" s="2"/>
      <c r="F375" s="2">
        <v>3.2</v>
      </c>
      <c r="G375" s="2" t="s">
        <v>351</v>
      </c>
      <c r="H375" s="11">
        <v>-1</v>
      </c>
      <c r="I375">
        <v>-1</v>
      </c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x14ac:dyDescent="0.3">
      <c r="A376" s="2" t="s">
        <v>4</v>
      </c>
      <c r="B376" s="15" t="s">
        <v>789</v>
      </c>
      <c r="C376" s="15"/>
      <c r="D376" s="2"/>
      <c r="E376" s="2"/>
      <c r="F376" s="2">
        <v>3.5</v>
      </c>
      <c r="G376" s="2" t="s">
        <v>358</v>
      </c>
      <c r="H376" s="11" t="s">
        <v>626</v>
      </c>
      <c r="I376" t="s">
        <v>708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x14ac:dyDescent="0.3">
      <c r="A377" s="2" t="s">
        <v>359</v>
      </c>
      <c r="B377" s="15" t="s">
        <v>947</v>
      </c>
      <c r="C377" s="15"/>
      <c r="D377" s="2"/>
      <c r="E377" s="2"/>
      <c r="F377" s="2">
        <v>3.4</v>
      </c>
      <c r="G377" s="2" t="s">
        <v>358</v>
      </c>
      <c r="H377" s="11">
        <v>-1</v>
      </c>
      <c r="I377">
        <v>-1</v>
      </c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x14ac:dyDescent="0.3">
      <c r="A378" s="2" t="s">
        <v>7</v>
      </c>
      <c r="B378" s="15" t="s">
        <v>792</v>
      </c>
      <c r="C378" s="15"/>
      <c r="D378" s="2"/>
      <c r="E378" s="2"/>
      <c r="F378" s="2">
        <v>3.3</v>
      </c>
      <c r="G378" s="2" t="s">
        <v>358</v>
      </c>
      <c r="H378" s="11">
        <v>-1</v>
      </c>
      <c r="I378">
        <v>-1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x14ac:dyDescent="0.3">
      <c r="A379" s="2" t="s">
        <v>72</v>
      </c>
      <c r="B379" s="15" t="s">
        <v>874</v>
      </c>
      <c r="C379" s="15"/>
      <c r="D379" s="2"/>
      <c r="E379" s="2"/>
      <c r="F379" s="2">
        <v>3.5</v>
      </c>
      <c r="G379" s="2" t="s">
        <v>361</v>
      </c>
      <c r="H379" s="11">
        <v>-1</v>
      </c>
      <c r="I379">
        <v>-1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x14ac:dyDescent="0.3">
      <c r="A380" s="2" t="s">
        <v>360</v>
      </c>
      <c r="B380" s="15" t="s">
        <v>948</v>
      </c>
      <c r="C380" s="15"/>
      <c r="D380" s="2"/>
      <c r="E380" s="2"/>
      <c r="F380" s="2">
        <v>3.33</v>
      </c>
      <c r="G380" s="2" t="s">
        <v>361</v>
      </c>
      <c r="H380" s="11">
        <v>-1</v>
      </c>
      <c r="I380">
        <v>-1</v>
      </c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x14ac:dyDescent="0.3">
      <c r="A381" s="2" t="s">
        <v>355</v>
      </c>
      <c r="B381" s="19" t="s">
        <v>1161</v>
      </c>
      <c r="C381" s="15"/>
      <c r="D381" s="2"/>
      <c r="E381" s="2"/>
      <c r="F381" s="2">
        <v>3.65</v>
      </c>
      <c r="G381" s="2" t="s">
        <v>362</v>
      </c>
      <c r="H381" s="11">
        <v>-1</v>
      </c>
      <c r="I381">
        <v>-1</v>
      </c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x14ac:dyDescent="0.3">
      <c r="A382" s="2" t="s">
        <v>357</v>
      </c>
      <c r="B382" s="19" t="s">
        <v>1162</v>
      </c>
      <c r="C382" s="15"/>
      <c r="D382" s="2"/>
      <c r="E382" s="2"/>
      <c r="F382" s="2">
        <v>3.8</v>
      </c>
      <c r="G382" s="2" t="s">
        <v>362</v>
      </c>
      <c r="H382" s="11">
        <v>-1</v>
      </c>
      <c r="I382">
        <v>-1</v>
      </c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x14ac:dyDescent="0.3">
      <c r="A383" s="2" t="s">
        <v>48</v>
      </c>
      <c r="B383" s="15" t="s">
        <v>822</v>
      </c>
      <c r="C383" s="15"/>
      <c r="D383" s="2"/>
      <c r="E383" s="2"/>
      <c r="F383" s="2">
        <v>3.34</v>
      </c>
      <c r="G383" s="2" t="s">
        <v>363</v>
      </c>
      <c r="H383" s="11" t="s">
        <v>650</v>
      </c>
      <c r="I383" t="s">
        <v>728</v>
      </c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x14ac:dyDescent="0.3">
      <c r="A384" s="2" t="s">
        <v>1098</v>
      </c>
      <c r="B384" s="15" t="s">
        <v>822</v>
      </c>
      <c r="C384" s="15"/>
      <c r="D384" s="2" t="s">
        <v>776</v>
      </c>
      <c r="E384" s="2"/>
      <c r="F384" s="2">
        <v>3.17</v>
      </c>
      <c r="G384" s="2" t="s">
        <v>363</v>
      </c>
      <c r="H384" s="11" t="s">
        <v>650</v>
      </c>
      <c r="I384" t="s">
        <v>728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x14ac:dyDescent="0.3">
      <c r="A385" s="2" t="s">
        <v>365</v>
      </c>
      <c r="B385" s="15" t="s">
        <v>949</v>
      </c>
      <c r="C385" s="15"/>
      <c r="D385" s="2"/>
      <c r="E385" s="2"/>
      <c r="F385" s="2">
        <v>3.44</v>
      </c>
      <c r="G385" s="2" t="s">
        <v>366</v>
      </c>
      <c r="H385" s="11" t="s">
        <v>700</v>
      </c>
      <c r="I385" t="s">
        <v>771</v>
      </c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x14ac:dyDescent="0.3">
      <c r="A386" s="2" t="s">
        <v>72</v>
      </c>
      <c r="B386" s="15" t="s">
        <v>874</v>
      </c>
      <c r="C386" s="15"/>
      <c r="D386" s="2"/>
      <c r="E386" s="2"/>
      <c r="F386" s="2">
        <v>3.4</v>
      </c>
      <c r="G386" s="2" t="s">
        <v>367</v>
      </c>
      <c r="H386" s="11">
        <v>-1</v>
      </c>
      <c r="I386">
        <v>-1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x14ac:dyDescent="0.3">
      <c r="A387" s="2" t="s">
        <v>72</v>
      </c>
      <c r="B387" s="15" t="s">
        <v>874</v>
      </c>
      <c r="C387" s="15"/>
      <c r="D387" s="2" t="s">
        <v>294</v>
      </c>
      <c r="E387" s="2"/>
      <c r="F387" s="2">
        <v>2.15</v>
      </c>
      <c r="G387" s="2" t="s">
        <v>367</v>
      </c>
      <c r="H387" s="11">
        <v>-1</v>
      </c>
      <c r="I387">
        <v>-1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x14ac:dyDescent="0.3">
      <c r="A388" s="2" t="s">
        <v>369</v>
      </c>
      <c r="B388" s="15" t="s">
        <v>950</v>
      </c>
      <c r="C388" s="15"/>
      <c r="D388" s="2"/>
      <c r="E388" s="2"/>
      <c r="F388" s="2">
        <v>3.54</v>
      </c>
      <c r="G388" s="2" t="s">
        <v>370</v>
      </c>
      <c r="H388" s="11">
        <v>-1</v>
      </c>
      <c r="I388">
        <v>-1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x14ac:dyDescent="0.3">
      <c r="A389" s="2" t="s">
        <v>371</v>
      </c>
      <c r="B389" s="15" t="s">
        <v>820</v>
      </c>
      <c r="C389" s="15"/>
      <c r="D389" s="2"/>
      <c r="E389" s="2"/>
      <c r="F389" s="2">
        <v>3.5</v>
      </c>
      <c r="G389" s="2" t="s">
        <v>372</v>
      </c>
      <c r="H389" s="11" t="s">
        <v>648</v>
      </c>
      <c r="I389">
        <v>-1</v>
      </c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x14ac:dyDescent="0.3">
      <c r="A390" s="2" t="s">
        <v>46</v>
      </c>
      <c r="B390" s="15" t="s">
        <v>820</v>
      </c>
      <c r="C390" s="15"/>
      <c r="D390" s="2" t="s">
        <v>294</v>
      </c>
      <c r="E390" s="2"/>
      <c r="F390" s="2">
        <v>2.2599999999999998</v>
      </c>
      <c r="G390" s="2" t="s">
        <v>372</v>
      </c>
      <c r="H390" s="11" t="s">
        <v>648</v>
      </c>
      <c r="I390">
        <v>-1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5" x14ac:dyDescent="0.35">
      <c r="A391" s="2" t="s">
        <v>79</v>
      </c>
      <c r="B391" s="15" t="s">
        <v>838</v>
      </c>
      <c r="C391" s="15"/>
      <c r="D391" s="2"/>
      <c r="E391" s="2"/>
      <c r="F391" s="2">
        <v>2.82</v>
      </c>
      <c r="G391" s="8" t="s">
        <v>374</v>
      </c>
      <c r="H391" s="11" t="s">
        <v>659</v>
      </c>
      <c r="I391" t="s">
        <v>737</v>
      </c>
      <c r="J391" s="8"/>
      <c r="K391" s="8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x14ac:dyDescent="0.3">
      <c r="A392" s="2" t="s">
        <v>375</v>
      </c>
      <c r="B392" s="19" t="s">
        <v>1163</v>
      </c>
      <c r="C392" s="15"/>
      <c r="D392" s="2"/>
      <c r="E392" s="2"/>
      <c r="F392" s="2">
        <v>3.6</v>
      </c>
      <c r="G392" s="2" t="s">
        <v>376</v>
      </c>
      <c r="H392" s="11">
        <v>-1</v>
      </c>
      <c r="I392">
        <v>-1</v>
      </c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x14ac:dyDescent="0.3">
      <c r="A393" s="2" t="s">
        <v>377</v>
      </c>
      <c r="B393" s="15" t="s">
        <v>951</v>
      </c>
      <c r="C393" s="15"/>
      <c r="D393" s="2"/>
      <c r="E393" s="2"/>
      <c r="F393" s="2">
        <v>3.45</v>
      </c>
      <c r="G393" s="2" t="s">
        <v>378</v>
      </c>
      <c r="H393" s="11">
        <v>-1</v>
      </c>
      <c r="I393">
        <v>-1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x14ac:dyDescent="0.3">
      <c r="A394" s="2" t="s">
        <v>379</v>
      </c>
      <c r="B394" s="15" t="s">
        <v>952</v>
      </c>
      <c r="C394" s="15"/>
      <c r="D394" s="2"/>
      <c r="E394" s="2"/>
      <c r="F394" s="2">
        <v>3.58</v>
      </c>
      <c r="G394" s="2" t="s">
        <v>378</v>
      </c>
      <c r="H394" s="11">
        <v>-1</v>
      </c>
      <c r="I394">
        <v>-1</v>
      </c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x14ac:dyDescent="0.3">
      <c r="A395" s="2" t="s">
        <v>380</v>
      </c>
      <c r="B395" s="15" t="s">
        <v>953</v>
      </c>
      <c r="C395" s="15"/>
      <c r="D395" s="2"/>
      <c r="E395" s="2"/>
      <c r="F395" s="2">
        <v>3.48</v>
      </c>
      <c r="G395" s="2" t="s">
        <v>378</v>
      </c>
      <c r="H395" s="11">
        <v>-1</v>
      </c>
      <c r="I395">
        <v>-1</v>
      </c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x14ac:dyDescent="0.3">
      <c r="A396" s="2" t="s">
        <v>381</v>
      </c>
      <c r="B396" s="15" t="s">
        <v>954</v>
      </c>
      <c r="C396" s="15"/>
      <c r="D396" s="2"/>
      <c r="E396" s="2"/>
      <c r="F396" s="2">
        <v>3.5</v>
      </c>
      <c r="G396" s="2" t="s">
        <v>378</v>
      </c>
      <c r="H396" s="11">
        <v>-1</v>
      </c>
      <c r="I396">
        <v>-1</v>
      </c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x14ac:dyDescent="0.3">
      <c r="A397" s="2" t="s">
        <v>382</v>
      </c>
      <c r="B397" s="15" t="s">
        <v>955</v>
      </c>
      <c r="C397" s="15"/>
      <c r="D397" s="2"/>
      <c r="E397" s="2"/>
      <c r="F397" s="2">
        <v>3.61</v>
      </c>
      <c r="G397" s="2" t="s">
        <v>378</v>
      </c>
      <c r="H397" s="11">
        <v>-1</v>
      </c>
      <c r="I397">
        <v>-1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x14ac:dyDescent="0.3">
      <c r="A398" s="2" t="s">
        <v>383</v>
      </c>
      <c r="B398" s="15" t="s">
        <v>956</v>
      </c>
      <c r="C398" s="15"/>
      <c r="D398" s="2"/>
      <c r="E398" s="2"/>
      <c r="F398" s="2">
        <v>3.47</v>
      </c>
      <c r="G398" s="2" t="s">
        <v>378</v>
      </c>
      <c r="H398" s="11">
        <v>-1</v>
      </c>
      <c r="I398">
        <v>-1</v>
      </c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x14ac:dyDescent="0.3">
      <c r="A399" s="2" t="s">
        <v>384</v>
      </c>
      <c r="B399" s="15" t="s">
        <v>957</v>
      </c>
      <c r="C399" s="15"/>
      <c r="D399" s="2"/>
      <c r="E399" s="2"/>
      <c r="F399" s="2">
        <v>3.49</v>
      </c>
      <c r="G399" s="2" t="s">
        <v>378</v>
      </c>
      <c r="H399" s="11">
        <v>-1</v>
      </c>
      <c r="I399">
        <v>-1</v>
      </c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x14ac:dyDescent="0.3">
      <c r="A400" s="2" t="s">
        <v>385</v>
      </c>
      <c r="B400" s="15" t="s">
        <v>958</v>
      </c>
      <c r="C400" s="15"/>
      <c r="D400" s="2"/>
      <c r="E400" s="2"/>
      <c r="F400" s="2">
        <v>3.47</v>
      </c>
      <c r="G400" s="2" t="s">
        <v>378</v>
      </c>
      <c r="H400" s="11">
        <v>-1</v>
      </c>
      <c r="I400">
        <v>-1</v>
      </c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x14ac:dyDescent="0.3">
      <c r="A401" s="2" t="s">
        <v>386</v>
      </c>
      <c r="B401" s="15" t="s">
        <v>959</v>
      </c>
      <c r="C401" s="15"/>
      <c r="D401" s="2"/>
      <c r="E401" s="2"/>
      <c r="F401" s="2">
        <v>3.47</v>
      </c>
      <c r="G401" s="2" t="s">
        <v>378</v>
      </c>
      <c r="H401" s="11">
        <v>-1</v>
      </c>
      <c r="I401">
        <v>-1</v>
      </c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x14ac:dyDescent="0.3">
      <c r="A402" s="2" t="s">
        <v>387</v>
      </c>
      <c r="B402" s="15" t="s">
        <v>960</v>
      </c>
      <c r="C402" s="15"/>
      <c r="D402" s="2"/>
      <c r="E402" s="2"/>
      <c r="F402" s="2">
        <v>3.45</v>
      </c>
      <c r="G402" s="2" t="s">
        <v>378</v>
      </c>
      <c r="H402" s="11">
        <v>-1</v>
      </c>
      <c r="I402">
        <v>-1</v>
      </c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x14ac:dyDescent="0.3">
      <c r="A403" s="2" t="s">
        <v>388</v>
      </c>
      <c r="B403" s="15" t="s">
        <v>961</v>
      </c>
      <c r="C403" s="15"/>
      <c r="D403" s="2"/>
      <c r="E403" s="2"/>
      <c r="F403" s="2">
        <v>3.45</v>
      </c>
      <c r="G403" s="2" t="s">
        <v>378</v>
      </c>
      <c r="H403" s="11">
        <v>-1</v>
      </c>
      <c r="I403">
        <v>-1</v>
      </c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x14ac:dyDescent="0.3">
      <c r="A404" s="2" t="s">
        <v>389</v>
      </c>
      <c r="B404" s="15" t="s">
        <v>962</v>
      </c>
      <c r="C404" s="15"/>
      <c r="D404" s="2"/>
      <c r="E404" s="2"/>
      <c r="F404" s="2">
        <v>3.46</v>
      </c>
      <c r="G404" s="2" t="s">
        <v>378</v>
      </c>
      <c r="H404" s="11">
        <v>-1</v>
      </c>
      <c r="I404">
        <v>-1</v>
      </c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x14ac:dyDescent="0.3">
      <c r="A405" s="2" t="s">
        <v>390</v>
      </c>
      <c r="B405" s="15" t="s">
        <v>963</v>
      </c>
      <c r="C405" s="15"/>
      <c r="D405" s="2"/>
      <c r="E405" s="2"/>
      <c r="F405" s="2">
        <v>3.46</v>
      </c>
      <c r="G405" s="2" t="s">
        <v>378</v>
      </c>
      <c r="H405" s="11">
        <v>-1</v>
      </c>
      <c r="I405">
        <v>-1</v>
      </c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x14ac:dyDescent="0.3">
      <c r="A406" s="2" t="s">
        <v>391</v>
      </c>
      <c r="B406" s="15" t="s">
        <v>964</v>
      </c>
      <c r="C406" s="15"/>
      <c r="D406" s="2"/>
      <c r="E406" s="2"/>
      <c r="F406" s="2">
        <v>3.48</v>
      </c>
      <c r="G406" s="2" t="s">
        <v>378</v>
      </c>
      <c r="H406" s="11">
        <v>-1</v>
      </c>
      <c r="I406">
        <v>-1</v>
      </c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x14ac:dyDescent="0.3">
      <c r="A407" s="2" t="s">
        <v>392</v>
      </c>
      <c r="B407" s="15" t="s">
        <v>965</v>
      </c>
      <c r="C407" s="15"/>
      <c r="D407" s="2"/>
      <c r="E407" s="2"/>
      <c r="F407" s="2">
        <v>3.41</v>
      </c>
      <c r="G407" s="2" t="s">
        <v>378</v>
      </c>
      <c r="H407" s="11">
        <v>-1</v>
      </c>
      <c r="I407">
        <v>-1</v>
      </c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x14ac:dyDescent="0.3">
      <c r="A408" s="2" t="s">
        <v>393</v>
      </c>
      <c r="B408" s="15" t="s">
        <v>966</v>
      </c>
      <c r="C408" s="15"/>
      <c r="D408" s="2"/>
      <c r="E408" s="2"/>
      <c r="F408" s="2">
        <v>3.5</v>
      </c>
      <c r="G408" s="2" t="s">
        <v>378</v>
      </c>
      <c r="H408" s="11">
        <v>-1</v>
      </c>
      <c r="I408">
        <v>-1</v>
      </c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x14ac:dyDescent="0.3">
      <c r="A409" s="2" t="s">
        <v>394</v>
      </c>
      <c r="B409" s="15" t="s">
        <v>967</v>
      </c>
      <c r="C409" s="15"/>
      <c r="D409" s="2"/>
      <c r="E409" s="2"/>
      <c r="F409" s="2">
        <v>3.43</v>
      </c>
      <c r="G409" s="2" t="s">
        <v>378</v>
      </c>
      <c r="H409" s="11">
        <v>-1</v>
      </c>
      <c r="I409">
        <v>-1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x14ac:dyDescent="0.3">
      <c r="A410" s="2" t="s">
        <v>395</v>
      </c>
      <c r="B410" s="15" t="s">
        <v>968</v>
      </c>
      <c r="C410" s="15"/>
      <c r="D410" s="2"/>
      <c r="E410" s="2"/>
      <c r="F410" s="2">
        <v>3.5</v>
      </c>
      <c r="G410" s="2" t="s">
        <v>378</v>
      </c>
      <c r="H410" s="11">
        <v>-1</v>
      </c>
      <c r="I410">
        <v>-1</v>
      </c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x14ac:dyDescent="0.3">
      <c r="A411" s="2" t="s">
        <v>396</v>
      </c>
      <c r="B411" s="15" t="s">
        <v>969</v>
      </c>
      <c r="C411" s="15"/>
      <c r="D411" s="2"/>
      <c r="E411" s="2"/>
      <c r="F411" s="2">
        <v>3.42</v>
      </c>
      <c r="G411" s="2" t="s">
        <v>378</v>
      </c>
      <c r="H411" s="11">
        <v>-1</v>
      </c>
      <c r="I411">
        <v>-1</v>
      </c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x14ac:dyDescent="0.3">
      <c r="A412" s="2" t="s">
        <v>397</v>
      </c>
      <c r="B412" s="15" t="s">
        <v>970</v>
      </c>
      <c r="C412" s="15"/>
      <c r="D412" s="2"/>
      <c r="E412" s="2"/>
      <c r="F412" s="2">
        <v>3.45</v>
      </c>
      <c r="G412" s="2" t="s">
        <v>378</v>
      </c>
      <c r="H412" s="11">
        <v>-1</v>
      </c>
      <c r="I412">
        <v>-1</v>
      </c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x14ac:dyDescent="0.3">
      <c r="A413" s="2" t="s">
        <v>398</v>
      </c>
      <c r="B413" s="15" t="s">
        <v>971</v>
      </c>
      <c r="C413" s="15"/>
      <c r="D413" s="2"/>
      <c r="E413" s="2"/>
      <c r="F413" s="2">
        <v>3.42</v>
      </c>
      <c r="G413" s="2" t="s">
        <v>378</v>
      </c>
      <c r="H413" s="11">
        <v>-1</v>
      </c>
      <c r="I413">
        <v>-1</v>
      </c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x14ac:dyDescent="0.3">
      <c r="A414" s="2" t="s">
        <v>399</v>
      </c>
      <c r="B414" s="15" t="s">
        <v>972</v>
      </c>
      <c r="C414" s="15"/>
      <c r="D414" s="2"/>
      <c r="E414" s="2"/>
      <c r="F414" s="2">
        <v>3.39</v>
      </c>
      <c r="G414" s="2" t="s">
        <v>378</v>
      </c>
      <c r="H414" s="11">
        <v>-1</v>
      </c>
      <c r="I414">
        <v>-1</v>
      </c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x14ac:dyDescent="0.3">
      <c r="A415" s="2" t="s">
        <v>400</v>
      </c>
      <c r="B415" s="15" t="s">
        <v>973</v>
      </c>
      <c r="C415" s="15"/>
      <c r="D415" s="2"/>
      <c r="E415" s="2"/>
      <c r="F415" s="2">
        <v>3.45</v>
      </c>
      <c r="G415" s="2" t="s">
        <v>378</v>
      </c>
      <c r="H415" s="11">
        <v>-1</v>
      </c>
      <c r="I415">
        <v>-1</v>
      </c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x14ac:dyDescent="0.3">
      <c r="A416" s="2" t="s">
        <v>401</v>
      </c>
      <c r="B416" s="15" t="s">
        <v>974</v>
      </c>
      <c r="C416" s="15"/>
      <c r="D416" s="2"/>
      <c r="E416" s="2"/>
      <c r="F416" s="2">
        <v>3.45</v>
      </c>
      <c r="G416" s="2" t="s">
        <v>378</v>
      </c>
      <c r="H416" s="11">
        <v>-1</v>
      </c>
      <c r="I416">
        <v>-1</v>
      </c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x14ac:dyDescent="0.3">
      <c r="A417" s="2" t="s">
        <v>402</v>
      </c>
      <c r="B417" s="15" t="s">
        <v>975</v>
      </c>
      <c r="C417" s="15"/>
      <c r="D417" s="2"/>
      <c r="E417" s="2"/>
      <c r="F417" s="2">
        <v>3.41</v>
      </c>
      <c r="G417" s="2" t="s">
        <v>378</v>
      </c>
      <c r="H417" s="11">
        <v>-1</v>
      </c>
      <c r="I417">
        <v>-1</v>
      </c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x14ac:dyDescent="0.3">
      <c r="A418" s="2" t="s">
        <v>403</v>
      </c>
      <c r="B418" s="15" t="s">
        <v>976</v>
      </c>
      <c r="C418" s="15"/>
      <c r="D418" s="2"/>
      <c r="E418" s="2"/>
      <c r="F418" s="2">
        <v>3.41</v>
      </c>
      <c r="G418" s="2" t="s">
        <v>378</v>
      </c>
      <c r="H418" s="11">
        <v>-1</v>
      </c>
      <c r="I418">
        <v>-1</v>
      </c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x14ac:dyDescent="0.3">
      <c r="A419" s="2" t="s">
        <v>169</v>
      </c>
      <c r="B419" s="15" t="s">
        <v>875</v>
      </c>
      <c r="C419" s="15"/>
      <c r="D419" s="2"/>
      <c r="E419" s="2"/>
      <c r="F419" s="2">
        <v>3.26</v>
      </c>
      <c r="G419" s="2" t="s">
        <v>404</v>
      </c>
      <c r="H419" s="11">
        <v>-1</v>
      </c>
      <c r="I419">
        <v>-1</v>
      </c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x14ac:dyDescent="0.3">
      <c r="A420" s="2" t="s">
        <v>72</v>
      </c>
      <c r="B420" s="15" t="s">
        <v>874</v>
      </c>
      <c r="C420" s="15"/>
      <c r="D420" s="2"/>
      <c r="E420" s="2"/>
      <c r="F420" s="2">
        <v>3.5</v>
      </c>
      <c r="G420" s="2" t="s">
        <v>404</v>
      </c>
      <c r="H420" s="11">
        <v>-1</v>
      </c>
      <c r="I420">
        <v>-1</v>
      </c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x14ac:dyDescent="0.3">
      <c r="A421" s="2" t="s">
        <v>4</v>
      </c>
      <c r="B421" s="15" t="s">
        <v>789</v>
      </c>
      <c r="C421" s="15"/>
      <c r="D421" s="2"/>
      <c r="E421" s="2"/>
      <c r="F421" s="2">
        <v>3.54</v>
      </c>
      <c r="G421" s="2" t="s">
        <v>411</v>
      </c>
      <c r="H421" s="11" t="s">
        <v>626</v>
      </c>
      <c r="I421" t="s">
        <v>708</v>
      </c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x14ac:dyDescent="0.3">
      <c r="A422" s="2" t="s">
        <v>72</v>
      </c>
      <c r="B422" s="15" t="s">
        <v>874</v>
      </c>
      <c r="C422" s="15"/>
      <c r="D422" s="2"/>
      <c r="E422" s="2"/>
      <c r="F422" s="2">
        <v>3.5</v>
      </c>
      <c r="G422" s="2" t="s">
        <v>411</v>
      </c>
      <c r="H422" s="11">
        <v>-1</v>
      </c>
      <c r="I422">
        <v>-1</v>
      </c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x14ac:dyDescent="0.3">
      <c r="A423" s="2" t="s">
        <v>405</v>
      </c>
      <c r="B423" s="15" t="s">
        <v>977</v>
      </c>
      <c r="C423" s="15"/>
      <c r="D423" s="2"/>
      <c r="E423" s="2"/>
      <c r="F423" s="2">
        <v>3.45</v>
      </c>
      <c r="G423" s="2" t="s">
        <v>411</v>
      </c>
      <c r="H423" s="11">
        <v>-1</v>
      </c>
      <c r="I423">
        <v>-1</v>
      </c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x14ac:dyDescent="0.3">
      <c r="A424" s="2" t="s">
        <v>406</v>
      </c>
      <c r="B424" s="15" t="s">
        <v>978</v>
      </c>
      <c r="C424" s="15"/>
      <c r="D424" s="2"/>
      <c r="E424" s="2"/>
      <c r="F424" s="2">
        <v>3.5</v>
      </c>
      <c r="G424" s="2" t="s">
        <v>411</v>
      </c>
      <c r="H424" s="11">
        <v>-1</v>
      </c>
      <c r="I424">
        <v>-1</v>
      </c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x14ac:dyDescent="0.3">
      <c r="A425" s="2" t="s">
        <v>407</v>
      </c>
      <c r="B425" s="15" t="s">
        <v>979</v>
      </c>
      <c r="C425" s="15"/>
      <c r="D425" s="2"/>
      <c r="E425" s="2"/>
      <c r="F425" s="2">
        <v>3.53</v>
      </c>
      <c r="G425" s="2" t="s">
        <v>411</v>
      </c>
      <c r="H425" s="11">
        <v>-1</v>
      </c>
      <c r="I425">
        <v>-1</v>
      </c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x14ac:dyDescent="0.3">
      <c r="A426" s="2" t="s">
        <v>408</v>
      </c>
      <c r="B426" s="15" t="s">
        <v>980</v>
      </c>
      <c r="C426" s="15"/>
      <c r="D426" s="2"/>
      <c r="E426" s="2"/>
      <c r="F426" s="2">
        <v>3.5</v>
      </c>
      <c r="G426" s="2" t="s">
        <v>411</v>
      </c>
      <c r="H426" s="11">
        <v>-1</v>
      </c>
      <c r="I426">
        <v>-1</v>
      </c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x14ac:dyDescent="0.3">
      <c r="A427" s="2" t="s">
        <v>409</v>
      </c>
      <c r="B427" s="15" t="s">
        <v>981</v>
      </c>
      <c r="C427" s="15"/>
      <c r="D427" s="2"/>
      <c r="E427" s="2"/>
      <c r="F427" s="2">
        <v>3.47</v>
      </c>
      <c r="G427" s="2" t="s">
        <v>411</v>
      </c>
      <c r="H427" s="11">
        <v>-1</v>
      </c>
      <c r="I427">
        <v>-1</v>
      </c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x14ac:dyDescent="0.3">
      <c r="A428" s="2" t="s">
        <v>410</v>
      </c>
      <c r="B428" s="15" t="s">
        <v>982</v>
      </c>
      <c r="C428" s="15"/>
      <c r="D428" s="2"/>
      <c r="E428" s="2"/>
      <c r="F428" s="2">
        <v>3.51</v>
      </c>
      <c r="G428" s="2" t="s">
        <v>411</v>
      </c>
      <c r="H428" s="11">
        <v>-1</v>
      </c>
      <c r="I428">
        <v>-1</v>
      </c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x14ac:dyDescent="0.3">
      <c r="A429" s="2" t="s">
        <v>203</v>
      </c>
      <c r="B429" s="15" t="s">
        <v>897</v>
      </c>
      <c r="C429" s="15"/>
      <c r="D429" s="2"/>
      <c r="E429" s="2"/>
      <c r="F429" s="2">
        <v>3.6</v>
      </c>
      <c r="G429" s="2" t="s">
        <v>415</v>
      </c>
      <c r="H429" s="11">
        <v>-1</v>
      </c>
      <c r="I429">
        <v>-1</v>
      </c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x14ac:dyDescent="0.3">
      <c r="A430" s="2" t="s">
        <v>1164</v>
      </c>
      <c r="B430" s="19" t="s">
        <v>1166</v>
      </c>
      <c r="C430" s="15"/>
      <c r="D430" s="2"/>
      <c r="E430" s="2"/>
      <c r="F430" s="2">
        <v>3.65</v>
      </c>
      <c r="G430" s="2" t="s">
        <v>415</v>
      </c>
      <c r="H430" s="11">
        <v>-1</v>
      </c>
      <c r="I430">
        <v>-1</v>
      </c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x14ac:dyDescent="0.3">
      <c r="A431" s="2" t="s">
        <v>1165</v>
      </c>
      <c r="B431" s="19" t="s">
        <v>1167</v>
      </c>
      <c r="C431" s="15"/>
      <c r="D431" s="2"/>
      <c r="E431" s="2"/>
      <c r="F431" s="2">
        <v>3.58</v>
      </c>
      <c r="G431" s="2" t="s">
        <v>415</v>
      </c>
      <c r="H431" s="11">
        <v>-1</v>
      </c>
      <c r="I431">
        <v>-1</v>
      </c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x14ac:dyDescent="0.3">
      <c r="A432" s="2" t="s">
        <v>414</v>
      </c>
      <c r="B432" s="15" t="s">
        <v>983</v>
      </c>
      <c r="C432" s="15"/>
      <c r="D432" s="2"/>
      <c r="E432" s="2"/>
      <c r="F432" s="2">
        <v>3.55</v>
      </c>
      <c r="G432" s="2" t="s">
        <v>415</v>
      </c>
      <c r="H432" s="11">
        <v>-1</v>
      </c>
      <c r="I432">
        <v>-1</v>
      </c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x14ac:dyDescent="0.3">
      <c r="A433" s="2" t="s">
        <v>160</v>
      </c>
      <c r="B433" s="15" t="s">
        <v>867</v>
      </c>
      <c r="C433" s="15"/>
      <c r="D433" s="2"/>
      <c r="E433" s="2"/>
      <c r="F433" s="2">
        <v>4.3600000000000003</v>
      </c>
      <c r="G433" s="2" t="s">
        <v>418</v>
      </c>
      <c r="H433" s="11">
        <v>-1</v>
      </c>
      <c r="I433">
        <v>-1</v>
      </c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x14ac:dyDescent="0.3">
      <c r="A434" s="2" t="s">
        <v>416</v>
      </c>
      <c r="B434" s="15" t="s">
        <v>984</v>
      </c>
      <c r="C434" s="15"/>
      <c r="D434" s="2"/>
      <c r="E434" s="2"/>
      <c r="F434" s="2">
        <v>4.49</v>
      </c>
      <c r="G434" s="2" t="s">
        <v>418</v>
      </c>
      <c r="H434" s="11">
        <v>-1</v>
      </c>
      <c r="I434">
        <v>-1</v>
      </c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x14ac:dyDescent="0.3">
      <c r="A435" s="2" t="s">
        <v>161</v>
      </c>
      <c r="B435" s="15" t="s">
        <v>868</v>
      </c>
      <c r="C435" s="15"/>
      <c r="D435" s="2"/>
      <c r="E435" s="2"/>
      <c r="F435" s="2">
        <v>4.38</v>
      </c>
      <c r="G435" s="2" t="s">
        <v>418</v>
      </c>
      <c r="H435" s="11">
        <v>-1</v>
      </c>
      <c r="I435">
        <v>-1</v>
      </c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x14ac:dyDescent="0.3">
      <c r="A436" s="2" t="s">
        <v>417</v>
      </c>
      <c r="B436" s="15" t="s">
        <v>985</v>
      </c>
      <c r="C436" s="15"/>
      <c r="D436" s="2"/>
      <c r="E436" s="2"/>
      <c r="F436" s="2">
        <v>4.38</v>
      </c>
      <c r="G436" s="2" t="s">
        <v>418</v>
      </c>
      <c r="H436" s="11">
        <v>-1</v>
      </c>
      <c r="I436">
        <v>-1</v>
      </c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x14ac:dyDescent="0.3">
      <c r="A437" s="2" t="s">
        <v>12</v>
      </c>
      <c r="B437" s="15" t="s">
        <v>797</v>
      </c>
      <c r="C437" s="15"/>
      <c r="D437" s="2"/>
      <c r="E437" s="2"/>
      <c r="F437" s="2">
        <v>4.54</v>
      </c>
      <c r="G437" s="2" t="s">
        <v>418</v>
      </c>
      <c r="H437" s="11">
        <v>-1</v>
      </c>
      <c r="I437">
        <v>-1</v>
      </c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x14ac:dyDescent="0.3">
      <c r="A438" s="2" t="s">
        <v>162</v>
      </c>
      <c r="B438" s="15" t="s">
        <v>869</v>
      </c>
      <c r="C438" s="15"/>
      <c r="D438" s="2"/>
      <c r="E438" s="2"/>
      <c r="F438" s="2">
        <v>4.4000000000000004</v>
      </c>
      <c r="G438" s="2" t="s">
        <v>418</v>
      </c>
      <c r="H438" s="11">
        <v>-1</v>
      </c>
      <c r="I438">
        <v>-1</v>
      </c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x14ac:dyDescent="0.3">
      <c r="A439" s="2" t="s">
        <v>72</v>
      </c>
      <c r="B439" s="15" t="s">
        <v>874</v>
      </c>
      <c r="C439" s="15"/>
      <c r="D439" s="2"/>
      <c r="E439" s="2"/>
      <c r="F439" s="2">
        <v>3.5</v>
      </c>
      <c r="G439" s="2" t="s">
        <v>424</v>
      </c>
      <c r="H439" s="11">
        <v>-1</v>
      </c>
      <c r="I439">
        <v>-1</v>
      </c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x14ac:dyDescent="0.3">
      <c r="A440" s="2" t="s">
        <v>420</v>
      </c>
      <c r="B440" s="15" t="s">
        <v>986</v>
      </c>
      <c r="C440" s="15"/>
      <c r="D440" s="2"/>
      <c r="E440" s="2"/>
      <c r="F440" s="2">
        <v>3.62</v>
      </c>
      <c r="G440" s="2" t="s">
        <v>424</v>
      </c>
      <c r="H440" s="11">
        <v>-1</v>
      </c>
      <c r="I440">
        <v>-1</v>
      </c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x14ac:dyDescent="0.3">
      <c r="A441" s="2" t="s">
        <v>421</v>
      </c>
      <c r="B441" s="15" t="s">
        <v>987</v>
      </c>
      <c r="C441" s="15"/>
      <c r="D441" s="2"/>
      <c r="E441" s="2"/>
      <c r="F441" s="2">
        <v>3.5</v>
      </c>
      <c r="G441" s="2" t="s">
        <v>424</v>
      </c>
      <c r="H441" s="11">
        <v>-1</v>
      </c>
      <c r="I441">
        <v>-1</v>
      </c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x14ac:dyDescent="0.3">
      <c r="A442" s="2" t="s">
        <v>419</v>
      </c>
      <c r="B442" s="15" t="s">
        <v>988</v>
      </c>
      <c r="C442" s="15"/>
      <c r="D442" s="2"/>
      <c r="E442" s="2"/>
      <c r="F442" s="2">
        <v>3.44</v>
      </c>
      <c r="G442" s="2" t="s">
        <v>424</v>
      </c>
      <c r="H442" s="11">
        <v>-1</v>
      </c>
      <c r="I442">
        <v>-1</v>
      </c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x14ac:dyDescent="0.3">
      <c r="A443" s="2" t="s">
        <v>422</v>
      </c>
      <c r="B443" s="15" t="s">
        <v>989</v>
      </c>
      <c r="C443" s="15"/>
      <c r="D443" s="2"/>
      <c r="E443" s="2"/>
      <c r="F443" s="2">
        <v>3.39</v>
      </c>
      <c r="G443" s="2" t="s">
        <v>424</v>
      </c>
      <c r="H443" s="11">
        <v>-1</v>
      </c>
      <c r="I443">
        <v>-1</v>
      </c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x14ac:dyDescent="0.3">
      <c r="A444" s="2" t="s">
        <v>423</v>
      </c>
      <c r="B444" s="15" t="s">
        <v>990</v>
      </c>
      <c r="C444" s="15"/>
      <c r="D444" s="2"/>
      <c r="E444" s="2"/>
      <c r="F444" s="2">
        <v>3.41</v>
      </c>
      <c r="G444" s="2" t="s">
        <v>424</v>
      </c>
      <c r="H444" s="11">
        <v>-1</v>
      </c>
      <c r="I444">
        <v>-1</v>
      </c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x14ac:dyDescent="0.3">
      <c r="A445" s="2" t="s">
        <v>72</v>
      </c>
      <c r="B445" s="15" t="s">
        <v>874</v>
      </c>
      <c r="C445" s="15"/>
      <c r="D445" s="2"/>
      <c r="E445" s="2"/>
      <c r="F445" s="2">
        <v>3.49</v>
      </c>
      <c r="G445" s="2" t="s">
        <v>425</v>
      </c>
      <c r="H445" s="11">
        <v>-1</v>
      </c>
      <c r="I445">
        <v>-1</v>
      </c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x14ac:dyDescent="0.3">
      <c r="A446" s="2" t="s">
        <v>426</v>
      </c>
      <c r="B446" s="15" t="s">
        <v>991</v>
      </c>
      <c r="C446" s="15"/>
      <c r="D446" s="2"/>
      <c r="E446" s="2"/>
      <c r="F446" s="2">
        <v>3.56</v>
      </c>
      <c r="G446" s="2" t="s">
        <v>425</v>
      </c>
      <c r="H446" s="11">
        <v>-1</v>
      </c>
      <c r="I446">
        <v>-1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x14ac:dyDescent="0.3">
      <c r="A447" s="2" t="s">
        <v>427</v>
      </c>
      <c r="B447" s="19" t="s">
        <v>992</v>
      </c>
      <c r="C447" s="15"/>
      <c r="D447" s="2"/>
      <c r="E447" s="2"/>
      <c r="F447" s="2">
        <v>3.6</v>
      </c>
      <c r="G447" s="2" t="s">
        <v>425</v>
      </c>
      <c r="H447" s="11">
        <v>-1</v>
      </c>
      <c r="I447">
        <v>-1</v>
      </c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x14ac:dyDescent="0.3">
      <c r="A448" s="2" t="s">
        <v>428</v>
      </c>
      <c r="B448" s="19" t="s">
        <v>993</v>
      </c>
      <c r="C448" s="15"/>
      <c r="D448" s="2"/>
      <c r="E448" s="2"/>
      <c r="F448" s="2">
        <v>3.55</v>
      </c>
      <c r="G448" s="2" t="s">
        <v>425</v>
      </c>
      <c r="H448" s="11">
        <v>-1</v>
      </c>
      <c r="I448">
        <v>-1</v>
      </c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x14ac:dyDescent="0.3">
      <c r="A449" s="2" t="s">
        <v>429</v>
      </c>
      <c r="B449" s="15" t="s">
        <v>994</v>
      </c>
      <c r="C449" s="15"/>
      <c r="D449" s="2"/>
      <c r="E449" s="2"/>
      <c r="F449" s="2">
        <v>3.62</v>
      </c>
      <c r="G449" s="2" t="s">
        <v>425</v>
      </c>
      <c r="H449" s="11">
        <v>-1</v>
      </c>
      <c r="I449">
        <v>-1</v>
      </c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x14ac:dyDescent="0.3">
      <c r="A450" s="2" t="s">
        <v>430</v>
      </c>
      <c r="B450" s="15" t="s">
        <v>995</v>
      </c>
      <c r="C450" s="15"/>
      <c r="D450" s="2"/>
      <c r="E450" s="2"/>
      <c r="F450" s="2">
        <v>3.55</v>
      </c>
      <c r="G450" s="2" t="s">
        <v>425</v>
      </c>
      <c r="H450" s="11">
        <v>-1</v>
      </c>
      <c r="I450">
        <v>-1</v>
      </c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x14ac:dyDescent="0.3">
      <c r="A451" s="2" t="s">
        <v>431</v>
      </c>
      <c r="B451" s="15" t="s">
        <v>996</v>
      </c>
      <c r="C451" s="15"/>
      <c r="D451" s="2"/>
      <c r="E451" s="2"/>
      <c r="F451" s="2">
        <v>2.6</v>
      </c>
      <c r="G451" s="2" t="s">
        <v>425</v>
      </c>
      <c r="H451" s="11">
        <v>-1</v>
      </c>
      <c r="I451">
        <v>-1</v>
      </c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x14ac:dyDescent="0.3">
      <c r="A452" s="2" t="s">
        <v>414</v>
      </c>
      <c r="B452" s="15" t="s">
        <v>983</v>
      </c>
      <c r="C452" s="15"/>
      <c r="D452" s="2"/>
      <c r="E452" s="2"/>
      <c r="F452" s="2">
        <v>3.44</v>
      </c>
      <c r="G452" s="2" t="s">
        <v>444</v>
      </c>
      <c r="H452" s="11">
        <v>-1</v>
      </c>
      <c r="I452">
        <v>-1</v>
      </c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x14ac:dyDescent="0.3">
      <c r="A453" s="2" t="s">
        <v>432</v>
      </c>
      <c r="B453" s="15" t="s">
        <v>997</v>
      </c>
      <c r="C453" s="15"/>
      <c r="D453" s="2"/>
      <c r="E453" s="2"/>
      <c r="F453" s="2">
        <v>3.34</v>
      </c>
      <c r="G453" s="2" t="s">
        <v>444</v>
      </c>
      <c r="H453" s="11">
        <v>-1</v>
      </c>
      <c r="I453">
        <v>-1</v>
      </c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x14ac:dyDescent="0.3">
      <c r="A454" s="2" t="s">
        <v>433</v>
      </c>
      <c r="B454" s="15" t="s">
        <v>998</v>
      </c>
      <c r="C454" s="15"/>
      <c r="D454" s="2"/>
      <c r="E454" s="2"/>
      <c r="F454" s="2">
        <v>3.39</v>
      </c>
      <c r="G454" s="2" t="s">
        <v>444</v>
      </c>
      <c r="H454" s="11">
        <v>-1</v>
      </c>
      <c r="I454">
        <v>-1</v>
      </c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x14ac:dyDescent="0.3">
      <c r="A455" s="2" t="s">
        <v>434</v>
      </c>
      <c r="B455" s="15" t="s">
        <v>999</v>
      </c>
      <c r="C455" s="15"/>
      <c r="D455" s="2"/>
      <c r="E455" s="2"/>
      <c r="F455" s="2">
        <v>3.4</v>
      </c>
      <c r="G455" s="2" t="s">
        <v>444</v>
      </c>
      <c r="H455" s="11">
        <v>-1</v>
      </c>
      <c r="I455">
        <v>-1</v>
      </c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x14ac:dyDescent="0.3">
      <c r="A456" s="2" t="s">
        <v>435</v>
      </c>
      <c r="B456" s="15" t="s">
        <v>1000</v>
      </c>
      <c r="C456" s="15"/>
      <c r="D456" s="2"/>
      <c r="E456" s="2"/>
      <c r="F456" s="2">
        <v>3.42</v>
      </c>
      <c r="G456" s="2" t="s">
        <v>444</v>
      </c>
      <c r="H456" s="11">
        <v>-1</v>
      </c>
      <c r="I456">
        <v>-1</v>
      </c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x14ac:dyDescent="0.3">
      <c r="A457" s="2" t="s">
        <v>436</v>
      </c>
      <c r="B457" s="15" t="s">
        <v>1001</v>
      </c>
      <c r="C457" s="15"/>
      <c r="D457" s="2"/>
      <c r="E457" s="2"/>
      <c r="F457" s="2">
        <v>3.41</v>
      </c>
      <c r="G457" s="2" t="s">
        <v>444</v>
      </c>
      <c r="H457" s="11">
        <v>-1</v>
      </c>
      <c r="I457">
        <v>-1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x14ac:dyDescent="0.3">
      <c r="A458" s="2" t="s">
        <v>437</v>
      </c>
      <c r="B458" s="15" t="s">
        <v>1002</v>
      </c>
      <c r="C458" s="15"/>
      <c r="D458" s="2"/>
      <c r="E458" s="2"/>
      <c r="F458" s="2">
        <v>3.4</v>
      </c>
      <c r="G458" s="2" t="s">
        <v>444</v>
      </c>
      <c r="H458" s="11">
        <v>-1</v>
      </c>
      <c r="I458">
        <v>-1</v>
      </c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x14ac:dyDescent="0.3">
      <c r="A459" s="2" t="s">
        <v>438</v>
      </c>
      <c r="B459" s="15" t="s">
        <v>1003</v>
      </c>
      <c r="C459" s="15"/>
      <c r="D459" s="2"/>
      <c r="E459" s="2"/>
      <c r="F459" s="2">
        <v>3.33</v>
      </c>
      <c r="G459" s="2" t="s">
        <v>444</v>
      </c>
      <c r="H459" s="11">
        <v>-1</v>
      </c>
      <c r="I459">
        <v>-1</v>
      </c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x14ac:dyDescent="0.3">
      <c r="A460" s="2" t="s">
        <v>439</v>
      </c>
      <c r="B460" s="15" t="s">
        <v>1004</v>
      </c>
      <c r="C460" s="15"/>
      <c r="D460" s="2"/>
      <c r="E460" s="2"/>
      <c r="F460" s="2">
        <v>3.41</v>
      </c>
      <c r="G460" s="2" t="s">
        <v>444</v>
      </c>
      <c r="H460" s="11">
        <v>-1</v>
      </c>
      <c r="I460">
        <v>-1</v>
      </c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x14ac:dyDescent="0.3">
      <c r="A461" s="2" t="s">
        <v>440</v>
      </c>
      <c r="B461" s="15" t="s">
        <v>1005</v>
      </c>
      <c r="C461" s="15"/>
      <c r="D461" s="2"/>
      <c r="E461" s="2"/>
      <c r="F461" s="2">
        <v>3.38</v>
      </c>
      <c r="G461" s="2" t="s">
        <v>444</v>
      </c>
      <c r="H461" s="11">
        <v>-1</v>
      </c>
      <c r="I461">
        <v>-1</v>
      </c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x14ac:dyDescent="0.3">
      <c r="A462" s="2" t="s">
        <v>441</v>
      </c>
      <c r="B462" s="15" t="s">
        <v>1006</v>
      </c>
      <c r="C462" s="15"/>
      <c r="D462" s="2"/>
      <c r="E462" s="2"/>
      <c r="F462" s="2">
        <v>3.4</v>
      </c>
      <c r="G462" s="2" t="s">
        <v>444</v>
      </c>
      <c r="H462" s="11">
        <v>-1</v>
      </c>
      <c r="I462">
        <v>-1</v>
      </c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x14ac:dyDescent="0.3">
      <c r="A463" s="2" t="s">
        <v>442</v>
      </c>
      <c r="B463" s="15" t="s">
        <v>1007</v>
      </c>
      <c r="C463" s="15"/>
      <c r="D463" s="2"/>
      <c r="E463" s="2"/>
      <c r="F463" s="2">
        <v>3.4</v>
      </c>
      <c r="G463" s="2" t="s">
        <v>444</v>
      </c>
      <c r="H463" s="11">
        <v>-1</v>
      </c>
      <c r="I463">
        <v>-1</v>
      </c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x14ac:dyDescent="0.3">
      <c r="A464" s="2" t="s">
        <v>443</v>
      </c>
      <c r="B464" s="15" t="s">
        <v>1008</v>
      </c>
      <c r="C464" s="15"/>
      <c r="D464" s="2"/>
      <c r="E464" s="2"/>
      <c r="F464" s="2">
        <v>3.38</v>
      </c>
      <c r="G464" s="2" t="s">
        <v>444</v>
      </c>
      <c r="H464" s="11">
        <v>-1</v>
      </c>
      <c r="I464">
        <v>-1</v>
      </c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x14ac:dyDescent="0.3">
      <c r="A465" s="2" t="s">
        <v>445</v>
      </c>
      <c r="B465" s="15" t="s">
        <v>1009</v>
      </c>
      <c r="C465" s="15"/>
      <c r="D465" s="2"/>
      <c r="E465" s="2"/>
      <c r="F465" s="2">
        <v>3.47</v>
      </c>
      <c r="G465" s="2" t="s">
        <v>444</v>
      </c>
      <c r="H465" s="11">
        <v>-1</v>
      </c>
      <c r="I465">
        <v>-1</v>
      </c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x14ac:dyDescent="0.3">
      <c r="A466" s="2" t="s">
        <v>446</v>
      </c>
      <c r="B466" s="15" t="s">
        <v>1010</v>
      </c>
      <c r="C466" s="15"/>
      <c r="D466" s="2"/>
      <c r="E466" s="2"/>
      <c r="F466" s="2">
        <v>3.4</v>
      </c>
      <c r="G466" s="2" t="s">
        <v>444</v>
      </c>
      <c r="H466" s="11">
        <v>-1</v>
      </c>
      <c r="I466">
        <v>-1</v>
      </c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x14ac:dyDescent="0.3">
      <c r="A467" s="2" t="s">
        <v>447</v>
      </c>
      <c r="B467" s="15" t="s">
        <v>1011</v>
      </c>
      <c r="C467" s="15"/>
      <c r="D467" s="2"/>
      <c r="E467" s="2"/>
      <c r="F467" s="2">
        <v>3.32</v>
      </c>
      <c r="G467" s="2" t="s">
        <v>444</v>
      </c>
      <c r="H467" s="11">
        <v>-1</v>
      </c>
      <c r="I467">
        <v>-1</v>
      </c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x14ac:dyDescent="0.3">
      <c r="A468" s="2" t="s">
        <v>448</v>
      </c>
      <c r="B468" s="15" t="s">
        <v>1012</v>
      </c>
      <c r="C468" s="15"/>
      <c r="D468" s="2"/>
      <c r="E468" s="2"/>
      <c r="F468" s="2">
        <v>3.33</v>
      </c>
      <c r="G468" s="2" t="s">
        <v>444</v>
      </c>
      <c r="H468" s="11">
        <v>-1</v>
      </c>
      <c r="I468">
        <v>-1</v>
      </c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x14ac:dyDescent="0.3">
      <c r="A469" s="2" t="s">
        <v>449</v>
      </c>
      <c r="B469" s="15" t="s">
        <v>1013</v>
      </c>
      <c r="C469" s="15"/>
      <c r="D469" s="2"/>
      <c r="E469" s="2"/>
      <c r="F469" s="2">
        <v>3.33</v>
      </c>
      <c r="G469" s="2" t="s">
        <v>444</v>
      </c>
      <c r="H469" s="11">
        <v>-1</v>
      </c>
      <c r="I469">
        <v>-1</v>
      </c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x14ac:dyDescent="0.3">
      <c r="A470" s="2" t="s">
        <v>450</v>
      </c>
      <c r="B470" s="15" t="s">
        <v>1014</v>
      </c>
      <c r="C470" s="15"/>
      <c r="D470" s="2"/>
      <c r="E470" s="2"/>
      <c r="F470" s="2">
        <v>3.35</v>
      </c>
      <c r="G470" s="2" t="s">
        <v>444</v>
      </c>
      <c r="H470" s="11">
        <v>-1</v>
      </c>
      <c r="I470">
        <v>-1</v>
      </c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x14ac:dyDescent="0.3">
      <c r="A471" s="2" t="s">
        <v>451</v>
      </c>
      <c r="B471" s="15" t="s">
        <v>1015</v>
      </c>
      <c r="C471" s="15"/>
      <c r="D471" s="2"/>
      <c r="E471" s="2"/>
      <c r="F471" s="2">
        <v>3.36</v>
      </c>
      <c r="G471" s="2" t="s">
        <v>444</v>
      </c>
      <c r="H471" s="11">
        <v>-1</v>
      </c>
      <c r="I471">
        <v>-1</v>
      </c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x14ac:dyDescent="0.3">
      <c r="A472" s="2" t="s">
        <v>452</v>
      </c>
      <c r="B472" s="15" t="s">
        <v>1016</v>
      </c>
      <c r="C472" s="15"/>
      <c r="D472" s="2"/>
      <c r="E472" s="2"/>
      <c r="F472" s="2">
        <v>3.33</v>
      </c>
      <c r="G472" s="2" t="s">
        <v>444</v>
      </c>
      <c r="H472" s="11">
        <v>-1</v>
      </c>
      <c r="I472">
        <v>-1</v>
      </c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x14ac:dyDescent="0.3">
      <c r="A473" s="2" t="s">
        <v>453</v>
      </c>
      <c r="B473" s="15" t="s">
        <v>1017</v>
      </c>
      <c r="C473" s="15"/>
      <c r="D473" s="2"/>
      <c r="E473" s="2"/>
      <c r="F473" s="2">
        <v>3.33</v>
      </c>
      <c r="G473" s="2" t="s">
        <v>444</v>
      </c>
      <c r="H473" s="11">
        <v>-1</v>
      </c>
      <c r="I473">
        <v>-1</v>
      </c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x14ac:dyDescent="0.3">
      <c r="A474" s="2" t="s">
        <v>454</v>
      </c>
      <c r="B474" s="15" t="s">
        <v>1018</v>
      </c>
      <c r="C474" s="15"/>
      <c r="D474" s="2"/>
      <c r="E474" s="2"/>
      <c r="F474" s="2">
        <v>3.32</v>
      </c>
      <c r="G474" s="2" t="s">
        <v>444</v>
      </c>
      <c r="H474" s="11">
        <v>-1</v>
      </c>
      <c r="I474">
        <v>-1</v>
      </c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x14ac:dyDescent="0.3">
      <c r="A475" s="2" t="s">
        <v>455</v>
      </c>
      <c r="B475" s="15" t="s">
        <v>1019</v>
      </c>
      <c r="C475" s="15"/>
      <c r="D475" s="2"/>
      <c r="E475" s="2"/>
      <c r="F475" s="2">
        <v>3.33</v>
      </c>
      <c r="G475" s="2" t="s">
        <v>444</v>
      </c>
      <c r="H475" s="11">
        <v>-1</v>
      </c>
      <c r="I475">
        <v>-1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x14ac:dyDescent="0.3">
      <c r="A476" s="2" t="s">
        <v>456</v>
      </c>
      <c r="B476" s="15" t="s">
        <v>1020</v>
      </c>
      <c r="C476" s="15"/>
      <c r="D476" s="2"/>
      <c r="E476" s="2"/>
      <c r="F476" s="2">
        <v>3.35</v>
      </c>
      <c r="G476" s="2" t="s">
        <v>444</v>
      </c>
      <c r="H476" s="11">
        <v>-1</v>
      </c>
      <c r="I476">
        <v>-1</v>
      </c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x14ac:dyDescent="0.3">
      <c r="A477" s="2" t="s">
        <v>457</v>
      </c>
      <c r="B477" s="15" t="s">
        <v>1021</v>
      </c>
      <c r="C477" s="15"/>
      <c r="D477" s="2"/>
      <c r="E477" s="2"/>
      <c r="F477" s="2">
        <v>3.36</v>
      </c>
      <c r="G477" s="2" t="s">
        <v>444</v>
      </c>
      <c r="H477" s="11">
        <v>-1</v>
      </c>
      <c r="I477">
        <v>-1</v>
      </c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x14ac:dyDescent="0.3">
      <c r="A478" s="2" t="s">
        <v>459</v>
      </c>
      <c r="B478" s="15" t="s">
        <v>1022</v>
      </c>
      <c r="C478" s="15"/>
      <c r="D478" s="2"/>
      <c r="E478" s="2"/>
      <c r="F478" s="2">
        <v>3.29</v>
      </c>
      <c r="G478" s="2" t="s">
        <v>458</v>
      </c>
      <c r="H478" s="11">
        <v>-1</v>
      </c>
      <c r="I478">
        <v>-1</v>
      </c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x14ac:dyDescent="0.3">
      <c r="A479" s="2" t="s">
        <v>460</v>
      </c>
      <c r="B479" s="15" t="s">
        <v>1023</v>
      </c>
      <c r="C479" s="15"/>
      <c r="D479" s="2"/>
      <c r="E479" s="2"/>
      <c r="F479" s="2">
        <v>3.17</v>
      </c>
      <c r="G479" s="2" t="s">
        <v>458</v>
      </c>
      <c r="H479" s="11">
        <v>-1</v>
      </c>
      <c r="I479">
        <v>-1</v>
      </c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x14ac:dyDescent="0.3">
      <c r="A480" s="2" t="s">
        <v>461</v>
      </c>
      <c r="B480" s="15" t="s">
        <v>1024</v>
      </c>
      <c r="C480" s="15"/>
      <c r="D480" s="2"/>
      <c r="E480" s="2"/>
      <c r="F480" s="2">
        <v>3.19</v>
      </c>
      <c r="G480" s="2" t="s">
        <v>458</v>
      </c>
      <c r="H480" s="11">
        <v>-1</v>
      </c>
      <c r="I480">
        <v>-1</v>
      </c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x14ac:dyDescent="0.3">
      <c r="A481" s="2" t="s">
        <v>462</v>
      </c>
      <c r="B481" s="15" t="s">
        <v>1025</v>
      </c>
      <c r="C481" s="15"/>
      <c r="D481" s="2"/>
      <c r="E481" s="2"/>
      <c r="F481" s="2">
        <v>3.19</v>
      </c>
      <c r="G481" s="2" t="s">
        <v>458</v>
      </c>
      <c r="H481" s="11">
        <v>-1</v>
      </c>
      <c r="I481">
        <v>-1</v>
      </c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x14ac:dyDescent="0.3">
      <c r="A482" s="2" t="s">
        <v>463</v>
      </c>
      <c r="B482" s="15" t="s">
        <v>1026</v>
      </c>
      <c r="C482" s="15"/>
      <c r="D482" s="2"/>
      <c r="E482" s="2"/>
      <c r="F482" s="2">
        <v>3.17</v>
      </c>
      <c r="G482" s="2" t="s">
        <v>458</v>
      </c>
      <c r="H482" s="11">
        <v>-1</v>
      </c>
      <c r="I482">
        <v>-1</v>
      </c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x14ac:dyDescent="0.3">
      <c r="A483" s="2" t="s">
        <v>464</v>
      </c>
      <c r="B483" s="15" t="s">
        <v>1027</v>
      </c>
      <c r="C483" s="15"/>
      <c r="D483" s="2"/>
      <c r="E483" s="2"/>
      <c r="F483" s="2">
        <v>3.15</v>
      </c>
      <c r="G483" s="2" t="s">
        <v>458</v>
      </c>
      <c r="H483" s="11">
        <v>-1</v>
      </c>
      <c r="I483">
        <v>-1</v>
      </c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x14ac:dyDescent="0.3">
      <c r="A484" s="2" t="s">
        <v>465</v>
      </c>
      <c r="B484" s="15" t="s">
        <v>1028</v>
      </c>
      <c r="C484" s="15"/>
      <c r="D484" s="2"/>
      <c r="E484" s="2"/>
      <c r="F484" s="2">
        <v>3.15</v>
      </c>
      <c r="G484" s="2" t="s">
        <v>458</v>
      </c>
      <c r="H484" s="11">
        <v>-1</v>
      </c>
      <c r="I484">
        <v>-1</v>
      </c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x14ac:dyDescent="0.3">
      <c r="A485" s="2" t="s">
        <v>445</v>
      </c>
      <c r="B485" s="15" t="s">
        <v>1009</v>
      </c>
      <c r="C485" s="15"/>
      <c r="D485" s="2"/>
      <c r="E485" s="2"/>
      <c r="F485" s="2">
        <v>3.46</v>
      </c>
      <c r="G485" s="2" t="s">
        <v>466</v>
      </c>
      <c r="H485" s="11">
        <v>-1</v>
      </c>
      <c r="I485">
        <v>-1</v>
      </c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x14ac:dyDescent="0.3">
      <c r="A486" s="2" t="s">
        <v>449</v>
      </c>
      <c r="B486" s="15" t="s">
        <v>1013</v>
      </c>
      <c r="C486" s="15"/>
      <c r="D486" s="2"/>
      <c r="E486" s="2"/>
      <c r="F486" s="2">
        <v>3.58</v>
      </c>
      <c r="G486" s="2" t="s">
        <v>466</v>
      </c>
      <c r="H486" s="11">
        <v>-1</v>
      </c>
      <c r="I486">
        <v>-1</v>
      </c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x14ac:dyDescent="0.3">
      <c r="A487" s="2" t="s">
        <v>53</v>
      </c>
      <c r="B487" s="15" t="s">
        <v>803</v>
      </c>
      <c r="C487" s="15"/>
      <c r="D487" s="2"/>
      <c r="E487" s="2"/>
      <c r="F487" s="2">
        <v>5.5</v>
      </c>
      <c r="G487" s="2" t="s">
        <v>54</v>
      </c>
      <c r="H487" s="11" t="s">
        <v>635</v>
      </c>
      <c r="I487" t="s">
        <v>716</v>
      </c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x14ac:dyDescent="0.3">
      <c r="A488" s="2" t="s">
        <v>468</v>
      </c>
      <c r="B488" s="19" t="s">
        <v>1168</v>
      </c>
      <c r="C488" s="15"/>
      <c r="D488" s="2"/>
      <c r="E488" s="2"/>
      <c r="F488" s="2">
        <v>3.76</v>
      </c>
      <c r="G488" s="2" t="s">
        <v>467</v>
      </c>
      <c r="H488" s="11">
        <v>-1</v>
      </c>
      <c r="I488">
        <v>-1</v>
      </c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x14ac:dyDescent="0.3">
      <c r="A489" s="2" t="s">
        <v>469</v>
      </c>
      <c r="B489" s="19" t="s">
        <v>1169</v>
      </c>
      <c r="C489" s="15"/>
      <c r="D489" s="2"/>
      <c r="E489" s="2"/>
      <c r="F489" s="2">
        <v>3.88</v>
      </c>
      <c r="G489" s="2" t="s">
        <v>467</v>
      </c>
      <c r="H489" s="11">
        <v>-1</v>
      </c>
      <c r="I489">
        <v>-1</v>
      </c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x14ac:dyDescent="0.3">
      <c r="A490" s="2" t="s">
        <v>470</v>
      </c>
      <c r="B490" s="19" t="s">
        <v>1170</v>
      </c>
      <c r="C490" s="15"/>
      <c r="D490" s="2"/>
      <c r="E490" s="2"/>
      <c r="F490" s="2">
        <v>4.51</v>
      </c>
      <c r="G490" s="2" t="s">
        <v>467</v>
      </c>
      <c r="H490" s="11">
        <v>-1</v>
      </c>
      <c r="I490">
        <v>-1</v>
      </c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x14ac:dyDescent="0.3">
      <c r="A491" s="2" t="s">
        <v>471</v>
      </c>
      <c r="B491" s="19" t="s">
        <v>1171</v>
      </c>
      <c r="C491" s="15"/>
      <c r="D491" s="2"/>
      <c r="E491" s="2"/>
      <c r="F491" s="2">
        <v>4.97</v>
      </c>
      <c r="G491" s="2" t="s">
        <v>467</v>
      </c>
      <c r="H491" s="11">
        <v>-1</v>
      </c>
      <c r="I491">
        <v>-1</v>
      </c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x14ac:dyDescent="0.3">
      <c r="A492" s="2" t="s">
        <v>472</v>
      </c>
      <c r="B492" s="19" t="s">
        <v>1172</v>
      </c>
      <c r="C492" s="15"/>
      <c r="D492" s="2"/>
      <c r="E492" s="2"/>
      <c r="F492" s="2">
        <v>5.4</v>
      </c>
      <c r="G492" s="2" t="s">
        <v>467</v>
      </c>
      <c r="H492" s="11">
        <v>-1</v>
      </c>
      <c r="I492">
        <v>-1</v>
      </c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x14ac:dyDescent="0.3">
      <c r="A493" s="2" t="s">
        <v>473</v>
      </c>
      <c r="B493" s="19" t="s">
        <v>1173</v>
      </c>
      <c r="C493" s="15"/>
      <c r="D493" s="2"/>
      <c r="E493" s="2"/>
      <c r="F493" s="2">
        <v>0.01</v>
      </c>
      <c r="G493" s="2" t="s">
        <v>475</v>
      </c>
      <c r="H493" s="11">
        <v>-1</v>
      </c>
      <c r="I493" t="s">
        <v>772</v>
      </c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x14ac:dyDescent="0.3">
      <c r="A494" s="2" t="s">
        <v>474</v>
      </c>
      <c r="B494" s="19" t="s">
        <v>1174</v>
      </c>
      <c r="C494" s="15"/>
      <c r="D494" s="2"/>
      <c r="E494" s="2"/>
      <c r="F494" s="2">
        <v>0.15</v>
      </c>
      <c r="G494" s="2" t="s">
        <v>475</v>
      </c>
      <c r="H494" s="11">
        <v>-1</v>
      </c>
      <c r="I494" t="s">
        <v>772</v>
      </c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x14ac:dyDescent="0.3">
      <c r="A495" s="2" t="s">
        <v>476</v>
      </c>
      <c r="B495" s="19" t="s">
        <v>1175</v>
      </c>
      <c r="C495" s="15"/>
      <c r="D495" s="2"/>
      <c r="E495" s="2"/>
      <c r="F495" s="2">
        <v>3.22</v>
      </c>
      <c r="G495" s="2" t="s">
        <v>479</v>
      </c>
      <c r="H495" s="11">
        <v>-1</v>
      </c>
      <c r="I495">
        <v>-1</v>
      </c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x14ac:dyDescent="0.3">
      <c r="A496" s="2" t="s">
        <v>106</v>
      </c>
      <c r="B496" s="19" t="s">
        <v>1176</v>
      </c>
      <c r="C496" s="15"/>
      <c r="D496" s="2"/>
      <c r="E496" s="2"/>
      <c r="F496" s="2">
        <v>3.87</v>
      </c>
      <c r="G496" s="2" t="s">
        <v>479</v>
      </c>
      <c r="H496" s="11">
        <v>-1</v>
      </c>
      <c r="I496">
        <v>-1</v>
      </c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x14ac:dyDescent="0.3">
      <c r="A497" s="2" t="s">
        <v>478</v>
      </c>
      <c r="B497" s="15" t="s">
        <v>1029</v>
      </c>
      <c r="C497" s="15"/>
      <c r="D497" s="2"/>
      <c r="E497" s="2"/>
      <c r="F497" s="2">
        <v>3.56</v>
      </c>
      <c r="G497" s="2" t="s">
        <v>479</v>
      </c>
      <c r="H497" s="11" t="s">
        <v>701</v>
      </c>
      <c r="I497" t="s">
        <v>773</v>
      </c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x14ac:dyDescent="0.3">
      <c r="A498" s="2" t="s">
        <v>46</v>
      </c>
      <c r="B498" s="15" t="s">
        <v>820</v>
      </c>
      <c r="C498" s="15"/>
      <c r="D498" s="2"/>
      <c r="E498" s="2"/>
      <c r="F498" s="2">
        <v>3.63</v>
      </c>
      <c r="G498" s="2" t="s">
        <v>58</v>
      </c>
      <c r="H498" s="11" t="s">
        <v>648</v>
      </c>
      <c r="I498">
        <v>-1</v>
      </c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x14ac:dyDescent="0.3">
      <c r="A499" s="2" t="s">
        <v>480</v>
      </c>
      <c r="B499" s="19" t="s">
        <v>1177</v>
      </c>
      <c r="C499" s="15"/>
      <c r="D499" s="2"/>
      <c r="E499" s="2"/>
      <c r="F499" s="2">
        <v>2.67</v>
      </c>
      <c r="G499" s="2" t="s">
        <v>58</v>
      </c>
      <c r="H499" s="11">
        <v>-1</v>
      </c>
      <c r="I499">
        <v>-1</v>
      </c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x14ac:dyDescent="0.3">
      <c r="A500" s="2" t="s">
        <v>46</v>
      </c>
      <c r="B500" s="15" t="s">
        <v>820</v>
      </c>
      <c r="C500" s="15"/>
      <c r="D500" s="2" t="s">
        <v>776</v>
      </c>
      <c r="E500" s="2"/>
      <c r="F500" s="2">
        <v>3.59</v>
      </c>
      <c r="G500" s="2" t="s">
        <v>58</v>
      </c>
      <c r="H500" s="11" t="s">
        <v>648</v>
      </c>
      <c r="I500">
        <v>-1</v>
      </c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x14ac:dyDescent="0.3">
      <c r="A501" s="2" t="s">
        <v>46</v>
      </c>
      <c r="B501" s="15" t="s">
        <v>820</v>
      </c>
      <c r="C501" s="15"/>
      <c r="D501" s="2" t="s">
        <v>776</v>
      </c>
      <c r="E501" s="2"/>
      <c r="F501" s="2">
        <v>3.44</v>
      </c>
      <c r="G501" s="2" t="s">
        <v>58</v>
      </c>
      <c r="H501" s="11" t="s">
        <v>648</v>
      </c>
      <c r="I501">
        <v>-1</v>
      </c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x14ac:dyDescent="0.3">
      <c r="A502" s="2" t="s">
        <v>483</v>
      </c>
      <c r="B502" s="15" t="s">
        <v>1030</v>
      </c>
      <c r="C502" s="15"/>
      <c r="D502" s="2"/>
      <c r="E502" s="2"/>
      <c r="F502" s="2">
        <v>2.86</v>
      </c>
      <c r="G502" s="2" t="s">
        <v>482</v>
      </c>
      <c r="H502" s="11">
        <v>-1</v>
      </c>
      <c r="I502">
        <v>-1</v>
      </c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x14ac:dyDescent="0.3">
      <c r="A503" s="2" t="s">
        <v>484</v>
      </c>
      <c r="B503" s="15" t="s">
        <v>1031</v>
      </c>
      <c r="C503" s="15"/>
      <c r="D503" s="2"/>
      <c r="E503" s="2"/>
      <c r="F503" s="2">
        <v>2.58</v>
      </c>
      <c r="G503" s="2" t="s">
        <v>482</v>
      </c>
      <c r="H503" s="11">
        <v>-1</v>
      </c>
      <c r="I503">
        <v>-1</v>
      </c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x14ac:dyDescent="0.3">
      <c r="A504" s="2" t="s">
        <v>485</v>
      </c>
      <c r="B504" s="15" t="s">
        <v>1032</v>
      </c>
      <c r="C504" s="15"/>
      <c r="D504" s="2"/>
      <c r="E504" s="2"/>
      <c r="F504" s="2">
        <v>2.57</v>
      </c>
      <c r="G504" s="2" t="s">
        <v>482</v>
      </c>
      <c r="H504" s="11">
        <v>-1</v>
      </c>
      <c r="I504">
        <v>-1</v>
      </c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x14ac:dyDescent="0.3">
      <c r="A505" s="2" t="s">
        <v>486</v>
      </c>
      <c r="B505" s="15" t="s">
        <v>1033</v>
      </c>
      <c r="C505" s="15"/>
      <c r="D505" s="2"/>
      <c r="E505" s="2"/>
      <c r="F505" s="2">
        <v>2.6</v>
      </c>
      <c r="G505" s="2" t="s">
        <v>482</v>
      </c>
      <c r="H505" s="11">
        <v>-1</v>
      </c>
      <c r="I505">
        <v>-1</v>
      </c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x14ac:dyDescent="0.3">
      <c r="A506" s="2" t="s">
        <v>487</v>
      </c>
      <c r="B506" s="15" t="s">
        <v>1034</v>
      </c>
      <c r="C506" s="15"/>
      <c r="D506" s="2"/>
      <c r="E506" s="2"/>
      <c r="F506" s="2">
        <v>2.57</v>
      </c>
      <c r="G506" s="2" t="s">
        <v>482</v>
      </c>
      <c r="H506" s="11">
        <v>-1</v>
      </c>
      <c r="I506">
        <v>-1</v>
      </c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x14ac:dyDescent="0.3">
      <c r="A507" s="2" t="s">
        <v>488</v>
      </c>
      <c r="B507" s="15" t="s">
        <v>1035</v>
      </c>
      <c r="C507" s="15"/>
      <c r="D507" s="2"/>
      <c r="E507" s="2"/>
      <c r="F507" s="2">
        <v>2.5</v>
      </c>
      <c r="G507" s="2" t="s">
        <v>482</v>
      </c>
      <c r="H507" s="11">
        <v>-1</v>
      </c>
      <c r="I507">
        <v>-1</v>
      </c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x14ac:dyDescent="0.3">
      <c r="A508" s="2" t="s">
        <v>489</v>
      </c>
      <c r="B508" s="15" t="s">
        <v>1036</v>
      </c>
      <c r="C508" s="15"/>
      <c r="D508" s="2"/>
      <c r="E508" s="2"/>
      <c r="F508" s="2">
        <v>2.6</v>
      </c>
      <c r="G508" s="2" t="s">
        <v>482</v>
      </c>
      <c r="H508" s="11">
        <v>-1</v>
      </c>
      <c r="I508">
        <v>-1</v>
      </c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x14ac:dyDescent="0.3">
      <c r="A509" s="2" t="s">
        <v>496</v>
      </c>
      <c r="B509" s="15" t="s">
        <v>1037</v>
      </c>
      <c r="C509" s="15"/>
      <c r="D509" s="2"/>
      <c r="E509" s="2"/>
      <c r="F509" s="2">
        <v>2.82</v>
      </c>
      <c r="G509" s="2" t="s">
        <v>482</v>
      </c>
      <c r="H509" s="11">
        <v>-1</v>
      </c>
      <c r="I509">
        <v>-1</v>
      </c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x14ac:dyDescent="0.3">
      <c r="A510" s="2" t="s">
        <v>490</v>
      </c>
      <c r="B510" s="15" t="s">
        <v>1038</v>
      </c>
      <c r="C510" s="15"/>
      <c r="D510" s="2"/>
      <c r="E510" s="2"/>
      <c r="F510" s="2">
        <v>2.59</v>
      </c>
      <c r="G510" s="2" t="s">
        <v>482</v>
      </c>
      <c r="H510" s="11">
        <v>-1</v>
      </c>
      <c r="I510">
        <v>-1</v>
      </c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x14ac:dyDescent="0.3">
      <c r="A511" s="2" t="s">
        <v>491</v>
      </c>
      <c r="B511" s="15" t="s">
        <v>1039</v>
      </c>
      <c r="C511" s="15"/>
      <c r="D511" s="2"/>
      <c r="E511" s="2"/>
      <c r="F511" s="2">
        <v>2.66</v>
      </c>
      <c r="G511" s="2" t="s">
        <v>482</v>
      </c>
      <c r="H511" s="11">
        <v>-1</v>
      </c>
      <c r="I511">
        <v>-1</v>
      </c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x14ac:dyDescent="0.3">
      <c r="A512" s="2" t="s">
        <v>492</v>
      </c>
      <c r="B512" s="15" t="s">
        <v>1040</v>
      </c>
      <c r="C512" s="15"/>
      <c r="D512" s="2"/>
      <c r="E512" s="2"/>
      <c r="F512" s="2">
        <v>2.56</v>
      </c>
      <c r="G512" s="2" t="s">
        <v>482</v>
      </c>
      <c r="H512" s="11">
        <v>-1</v>
      </c>
      <c r="I512">
        <v>-1</v>
      </c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x14ac:dyDescent="0.3">
      <c r="A513" s="2" t="s">
        <v>493</v>
      </c>
      <c r="B513" s="15" t="s">
        <v>1041</v>
      </c>
      <c r="C513" s="15"/>
      <c r="D513" s="2"/>
      <c r="E513" s="2"/>
      <c r="F513" s="2">
        <v>2.5099999999999998</v>
      </c>
      <c r="G513" s="2" t="s">
        <v>482</v>
      </c>
      <c r="H513" s="11">
        <v>-1</v>
      </c>
      <c r="I513">
        <v>-1</v>
      </c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x14ac:dyDescent="0.3">
      <c r="A514" s="2" t="s">
        <v>494</v>
      </c>
      <c r="B514" s="15" t="s">
        <v>1042</v>
      </c>
      <c r="C514" s="15"/>
      <c r="D514" s="2"/>
      <c r="E514" s="2"/>
      <c r="F514" s="2">
        <v>2.48</v>
      </c>
      <c r="G514" s="2" t="s">
        <v>482</v>
      </c>
      <c r="H514" s="11">
        <v>-1</v>
      </c>
      <c r="I514">
        <v>-1</v>
      </c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x14ac:dyDescent="0.3">
      <c r="A515" s="2" t="s">
        <v>495</v>
      </c>
      <c r="B515" s="15" t="s">
        <v>1043</v>
      </c>
      <c r="C515" s="15"/>
      <c r="D515" s="2"/>
      <c r="E515" s="2"/>
      <c r="F515" s="2">
        <v>2.5299999999999998</v>
      </c>
      <c r="G515" s="2" t="s">
        <v>482</v>
      </c>
      <c r="H515" s="11">
        <v>-1</v>
      </c>
      <c r="I515">
        <v>-1</v>
      </c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x14ac:dyDescent="0.3">
      <c r="A516" s="2" t="s">
        <v>72</v>
      </c>
      <c r="B516" s="15" t="s">
        <v>874</v>
      </c>
      <c r="C516" s="15"/>
      <c r="D516" s="2"/>
      <c r="E516" s="2"/>
      <c r="F516" s="2">
        <v>3.45</v>
      </c>
      <c r="G516" s="2" t="s">
        <v>504</v>
      </c>
      <c r="H516" s="11">
        <v>-1</v>
      </c>
      <c r="I516">
        <v>-1</v>
      </c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x14ac:dyDescent="0.3">
      <c r="A517" s="2" t="s">
        <v>72</v>
      </c>
      <c r="B517" s="15" t="s">
        <v>874</v>
      </c>
      <c r="C517" s="15"/>
      <c r="D517" s="2" t="s">
        <v>1056</v>
      </c>
      <c r="E517" s="2">
        <v>1</v>
      </c>
      <c r="F517" s="2">
        <v>3.5</v>
      </c>
      <c r="G517" s="2" t="s">
        <v>504</v>
      </c>
      <c r="H517" s="11">
        <v>-1</v>
      </c>
      <c r="I517">
        <v>-1</v>
      </c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x14ac:dyDescent="0.3">
      <c r="A518" s="2" t="s">
        <v>426</v>
      </c>
      <c r="B518" s="15" t="s">
        <v>991</v>
      </c>
      <c r="C518" s="15"/>
      <c r="D518" s="2"/>
      <c r="E518" s="2"/>
      <c r="F518" s="2">
        <v>3.52</v>
      </c>
      <c r="G518" s="2" t="s">
        <v>504</v>
      </c>
      <c r="H518" s="11">
        <v>-1</v>
      </c>
      <c r="I518">
        <v>-1</v>
      </c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x14ac:dyDescent="0.3">
      <c r="A519" s="2" t="s">
        <v>429</v>
      </c>
      <c r="B519" s="15" t="s">
        <v>994</v>
      </c>
      <c r="C519" s="15"/>
      <c r="D519" s="2"/>
      <c r="E519" s="2"/>
      <c r="F519" s="2">
        <v>3.58</v>
      </c>
      <c r="G519" s="2" t="s">
        <v>504</v>
      </c>
      <c r="H519" s="11">
        <v>-1</v>
      </c>
      <c r="I519">
        <v>-1</v>
      </c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x14ac:dyDescent="0.3">
      <c r="A520" s="2" t="s">
        <v>431</v>
      </c>
      <c r="B520" s="15" t="s">
        <v>996</v>
      </c>
      <c r="C520" s="15"/>
      <c r="D520" s="2"/>
      <c r="E520" s="2"/>
      <c r="F520" s="2">
        <v>3.52</v>
      </c>
      <c r="G520" s="2" t="s">
        <v>504</v>
      </c>
      <c r="H520" s="11">
        <v>-1</v>
      </c>
      <c r="I520">
        <v>-1</v>
      </c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x14ac:dyDescent="0.3">
      <c r="A521" s="2" t="s">
        <v>498</v>
      </c>
      <c r="B521" s="15" t="s">
        <v>1044</v>
      </c>
      <c r="C521" s="15"/>
      <c r="D521" s="2" t="s">
        <v>1056</v>
      </c>
      <c r="E521" s="2">
        <v>1</v>
      </c>
      <c r="F521" s="2">
        <v>3.57</v>
      </c>
      <c r="G521" s="2" t="s">
        <v>504</v>
      </c>
      <c r="H521" s="11">
        <v>-1</v>
      </c>
      <c r="I521">
        <v>-1</v>
      </c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x14ac:dyDescent="0.3">
      <c r="A522" s="2" t="s">
        <v>499</v>
      </c>
      <c r="B522" s="15" t="s">
        <v>1045</v>
      </c>
      <c r="C522" s="15"/>
      <c r="D522" s="2" t="s">
        <v>1056</v>
      </c>
      <c r="E522" s="2">
        <v>1</v>
      </c>
      <c r="F522" s="2">
        <v>3.52</v>
      </c>
      <c r="G522" s="2" t="s">
        <v>504</v>
      </c>
      <c r="H522" s="11">
        <v>-1</v>
      </c>
      <c r="I522">
        <v>-1</v>
      </c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x14ac:dyDescent="0.3">
      <c r="A523" s="2" t="s">
        <v>500</v>
      </c>
      <c r="B523" s="15" t="s">
        <v>1046</v>
      </c>
      <c r="C523" s="15"/>
      <c r="D523" s="2" t="s">
        <v>1056</v>
      </c>
      <c r="E523" s="2">
        <v>1</v>
      </c>
      <c r="F523" s="2">
        <v>3.59</v>
      </c>
      <c r="G523" s="2" t="s">
        <v>504</v>
      </c>
      <c r="H523" s="11">
        <v>-1</v>
      </c>
      <c r="I523">
        <v>-1</v>
      </c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x14ac:dyDescent="0.3">
      <c r="A524" s="2" t="s">
        <v>501</v>
      </c>
      <c r="B524" s="15" t="s">
        <v>1044</v>
      </c>
      <c r="C524" s="15"/>
      <c r="D524" s="2" t="s">
        <v>1056</v>
      </c>
      <c r="E524" s="2">
        <v>1</v>
      </c>
      <c r="F524" s="2">
        <v>3.57</v>
      </c>
      <c r="G524" s="2" t="s">
        <v>504</v>
      </c>
      <c r="H524" s="11">
        <v>-1</v>
      </c>
      <c r="I524">
        <v>-1</v>
      </c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x14ac:dyDescent="0.3">
      <c r="A525" s="2" t="s">
        <v>502</v>
      </c>
      <c r="B525" s="15" t="s">
        <v>1045</v>
      </c>
      <c r="C525" s="15"/>
      <c r="D525" s="2" t="s">
        <v>1056</v>
      </c>
      <c r="E525" s="2">
        <v>1</v>
      </c>
      <c r="F525" s="2">
        <v>3.57</v>
      </c>
      <c r="G525" s="2" t="s">
        <v>504</v>
      </c>
      <c r="H525" s="11">
        <v>-1</v>
      </c>
      <c r="I525">
        <v>-1</v>
      </c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x14ac:dyDescent="0.3">
      <c r="A526" s="2" t="s">
        <v>503</v>
      </c>
      <c r="B526" s="15" t="s">
        <v>1046</v>
      </c>
      <c r="C526" s="15"/>
      <c r="D526" s="2" t="s">
        <v>1056</v>
      </c>
      <c r="E526" s="2">
        <v>1</v>
      </c>
      <c r="F526" s="2">
        <v>3.61</v>
      </c>
      <c r="G526" s="2" t="s">
        <v>504</v>
      </c>
      <c r="H526" s="11">
        <v>-1</v>
      </c>
      <c r="I526">
        <v>-1</v>
      </c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x14ac:dyDescent="0.3">
      <c r="B527" s="15"/>
      <c r="C527" s="15"/>
      <c r="G527" s="4" t="s">
        <v>606</v>
      </c>
      <c r="H527" s="11">
        <v>-1</v>
      </c>
      <c r="I527" t="s">
        <v>774</v>
      </c>
      <c r="L527"/>
      <c r="M527"/>
      <c r="N527"/>
      <c r="P527"/>
    </row>
  </sheetData>
  <hyperlinks>
    <hyperlink ref="G288" r:id="rId1" tooltip="Persistent link using digital object identifier" display="https://doi.org/10.1016/j.pnsc.2012.03.002"/>
    <hyperlink ref="G289" r:id="rId2" tooltip="Persistent link using digital object identifier" display="https://doi.org/10.1016/j.pnsc.2012.03.002"/>
    <hyperlink ref="P3" r:id="rId3"/>
    <hyperlink ref="K2" r:id="rId4" display="https://sci-hub.ru/10.1016/0025-5408(81)90063-5"/>
    <hyperlink ref="K6" r:id="rId5"/>
    <hyperlink ref="K7" r:id="rId6"/>
    <hyperlink ref="K8" r:id="rId7"/>
    <hyperlink ref="G527" r:id="rId8" tooltip="DOI URL"/>
    <hyperlink ref="I6" r:id="rId9" display="https://www.crystallography.net/cod/1544425.htm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7"/>
  <sheetViews>
    <sheetView workbookViewId="0">
      <pane ySplit="1" topLeftCell="A284" activePane="bottomLeft" state="frozen"/>
      <selection pane="bottomLeft" activeCell="C1" sqref="C1:C1048576"/>
    </sheetView>
  </sheetViews>
  <sheetFormatPr defaultRowHeight="14.4" x14ac:dyDescent="0.3"/>
  <cols>
    <col min="1" max="1" width="24.109375" customWidth="1"/>
    <col min="2" max="2" width="11.6640625" customWidth="1"/>
    <col min="3" max="3" width="16.6640625" customWidth="1"/>
    <col min="4" max="4" width="17.5546875" customWidth="1"/>
    <col min="5" max="5" width="12.88671875" style="1" customWidth="1"/>
    <col min="6" max="6" width="8.88671875" style="3"/>
    <col min="7" max="7" width="8.88671875" style="5"/>
    <col min="9" max="9" width="8.88671875" style="6"/>
    <col min="13" max="13" width="13.21875" customWidth="1"/>
    <col min="14" max="14" width="14.21875" customWidth="1"/>
    <col min="15" max="15" width="12.88671875" customWidth="1"/>
    <col min="16" max="16" width="11.109375" customWidth="1"/>
    <col min="17" max="17" width="21.88671875" customWidth="1"/>
    <col min="18" max="18" width="16.44140625" customWidth="1"/>
  </cols>
  <sheetData>
    <row r="1" spans="1:26" x14ac:dyDescent="0.3">
      <c r="A1" s="2" t="s">
        <v>129</v>
      </c>
      <c r="B1" s="2" t="s">
        <v>130</v>
      </c>
      <c r="C1" s="12" t="s">
        <v>621</v>
      </c>
      <c r="D1" s="2" t="s">
        <v>52</v>
      </c>
      <c r="E1" s="2" t="s">
        <v>543</v>
      </c>
      <c r="F1" s="2" t="s">
        <v>544</v>
      </c>
      <c r="G1" s="2" t="s">
        <v>545</v>
      </c>
      <c r="H1" s="2" t="s">
        <v>510</v>
      </c>
      <c r="I1" s="2" t="s">
        <v>513</v>
      </c>
      <c r="J1" s="2" t="s">
        <v>515</v>
      </c>
      <c r="K1" s="2" t="s">
        <v>542</v>
      </c>
      <c r="L1" s="2" t="s">
        <v>559</v>
      </c>
      <c r="M1" s="2" t="s">
        <v>505</v>
      </c>
      <c r="N1" s="2" t="s">
        <v>611</v>
      </c>
      <c r="O1" s="2" t="s">
        <v>514</v>
      </c>
      <c r="P1" s="2" t="s">
        <v>506</v>
      </c>
      <c r="Q1" s="2" t="s">
        <v>522</v>
      </c>
      <c r="R1" s="2" t="s">
        <v>508</v>
      </c>
      <c r="S1" s="2" t="s">
        <v>509</v>
      </c>
      <c r="T1" s="2" t="s">
        <v>521</v>
      </c>
      <c r="U1" s="2" t="s">
        <v>517</v>
      </c>
      <c r="V1" s="2" t="s">
        <v>519</v>
      </c>
      <c r="W1" s="2" t="s">
        <v>509</v>
      </c>
      <c r="X1" s="2" t="s">
        <v>521</v>
      </c>
      <c r="Y1" s="2" t="s">
        <v>517</v>
      </c>
      <c r="Z1" s="2" t="s">
        <v>519</v>
      </c>
    </row>
    <row r="2" spans="1:26" x14ac:dyDescent="0.3">
      <c r="A2" s="2" t="s">
        <v>0</v>
      </c>
      <c r="B2" s="2">
        <v>3.5</v>
      </c>
      <c r="C2" s="11" t="s">
        <v>622</v>
      </c>
      <c r="D2" s="2" t="s">
        <v>530</v>
      </c>
      <c r="E2" s="2"/>
      <c r="F2" s="2"/>
      <c r="G2" s="2"/>
      <c r="H2" s="2"/>
      <c r="I2" s="2"/>
      <c r="J2" s="2"/>
      <c r="K2" s="2"/>
      <c r="L2" s="2"/>
      <c r="M2" s="2"/>
      <c r="N2" s="2">
        <v>130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">
      <c r="A3" s="2" t="s">
        <v>1</v>
      </c>
      <c r="B3" s="2">
        <v>3.2</v>
      </c>
      <c r="C3" s="11" t="s">
        <v>623</v>
      </c>
      <c r="D3" s="2" t="s">
        <v>584</v>
      </c>
      <c r="E3" s="2">
        <v>7.806</v>
      </c>
      <c r="F3" s="2">
        <v>7.6680000000000001</v>
      </c>
      <c r="G3" s="2">
        <v>21.54</v>
      </c>
      <c r="H3" s="2" t="s">
        <v>601</v>
      </c>
      <c r="I3" s="7" t="s">
        <v>596</v>
      </c>
      <c r="J3" s="2"/>
      <c r="K3" s="2">
        <v>2</v>
      </c>
      <c r="L3" s="2">
        <v>4</v>
      </c>
      <c r="M3" s="2"/>
      <c r="N3" s="2">
        <v>28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3">
      <c r="A4" s="2" t="s">
        <v>2</v>
      </c>
      <c r="B4" s="2">
        <v>3.35</v>
      </c>
      <c r="C4" s="11" t="s">
        <v>624</v>
      </c>
      <c r="D4" s="2" t="s">
        <v>585</v>
      </c>
      <c r="E4" s="2">
        <v>3.8849999999999998</v>
      </c>
      <c r="F4" s="2">
        <v>3.8849999999999998</v>
      </c>
      <c r="G4" s="2">
        <v>10.989000000000001</v>
      </c>
      <c r="H4" s="2" t="s">
        <v>511</v>
      </c>
      <c r="I4" s="2" t="s">
        <v>596</v>
      </c>
      <c r="J4" s="2"/>
      <c r="K4" s="2">
        <v>2</v>
      </c>
      <c r="L4" s="2">
        <v>2</v>
      </c>
      <c r="M4" s="2"/>
      <c r="N4" s="2">
        <v>60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2" t="s">
        <v>3</v>
      </c>
      <c r="B5" s="2">
        <v>3.3</v>
      </c>
      <c r="C5" s="11" t="s">
        <v>625</v>
      </c>
      <c r="D5" s="2" t="s">
        <v>586</v>
      </c>
      <c r="E5" s="2">
        <v>3.9049999999999998</v>
      </c>
      <c r="F5" s="2">
        <v>3.9049999999999998</v>
      </c>
      <c r="G5" s="2">
        <v>11.185</v>
      </c>
      <c r="H5" s="2" t="s">
        <v>511</v>
      </c>
      <c r="I5" s="2" t="s">
        <v>596</v>
      </c>
      <c r="J5" s="2"/>
      <c r="K5" s="2">
        <v>2</v>
      </c>
      <c r="L5" s="2">
        <v>2</v>
      </c>
      <c r="M5" s="2"/>
      <c r="N5" s="2">
        <v>12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2" t="s">
        <v>4</v>
      </c>
      <c r="B6" s="2">
        <v>3.35</v>
      </c>
      <c r="C6" s="11" t="s">
        <v>626</v>
      </c>
      <c r="D6" s="2" t="s">
        <v>587</v>
      </c>
      <c r="E6" s="2">
        <v>7.7270000000000003</v>
      </c>
      <c r="F6" s="2">
        <v>7.7270000000000003</v>
      </c>
      <c r="G6" s="2">
        <v>29.466000000000001</v>
      </c>
      <c r="H6" s="2" t="s">
        <v>528</v>
      </c>
      <c r="I6" s="2" t="s">
        <v>595</v>
      </c>
      <c r="J6" s="2" t="s">
        <v>593</v>
      </c>
      <c r="K6" s="2">
        <v>3</v>
      </c>
      <c r="L6" s="2">
        <v>6</v>
      </c>
      <c r="M6" s="2"/>
      <c r="N6" s="2">
        <v>14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2" t="s">
        <v>5</v>
      </c>
      <c r="B7" s="2">
        <v>3.5</v>
      </c>
      <c r="C7" s="11" t="s">
        <v>627</v>
      </c>
      <c r="D7" s="2" t="s">
        <v>588</v>
      </c>
      <c r="E7" s="2">
        <v>7.7249999999999996</v>
      </c>
      <c r="F7" s="2">
        <v>7.7249999999999996</v>
      </c>
      <c r="G7" s="2">
        <v>14.909000000000001</v>
      </c>
      <c r="H7" s="2" t="s">
        <v>527</v>
      </c>
      <c r="I7" s="2" t="s">
        <v>595</v>
      </c>
      <c r="J7" s="2" t="s">
        <v>593</v>
      </c>
      <c r="K7" s="2">
        <v>3</v>
      </c>
      <c r="L7" s="2">
        <v>3</v>
      </c>
      <c r="M7" s="2"/>
      <c r="N7" s="2">
        <v>3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2" t="s">
        <v>6</v>
      </c>
      <c r="B8" s="2">
        <v>3.5</v>
      </c>
      <c r="C8" s="11" t="s">
        <v>628</v>
      </c>
      <c r="D8" s="2" t="s">
        <v>589</v>
      </c>
      <c r="E8" s="2">
        <v>7.7270000000000003</v>
      </c>
      <c r="F8" s="2">
        <v>7.7270000000000003</v>
      </c>
      <c r="G8" s="2">
        <v>30.175999999999998</v>
      </c>
      <c r="H8" s="2" t="s">
        <v>528</v>
      </c>
      <c r="I8" s="2" t="s">
        <v>594</v>
      </c>
      <c r="J8" s="2" t="s">
        <v>593</v>
      </c>
      <c r="K8" s="2">
        <v>3</v>
      </c>
      <c r="L8" s="2">
        <v>6</v>
      </c>
      <c r="M8" s="2"/>
      <c r="N8" s="2">
        <v>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2" t="s">
        <v>7</v>
      </c>
      <c r="B9" s="2">
        <v>3.16</v>
      </c>
      <c r="C9" s="11">
        <v>-1</v>
      </c>
      <c r="D9" s="2" t="s">
        <v>590</v>
      </c>
      <c r="E9" s="2"/>
      <c r="F9" s="2"/>
      <c r="G9" s="2"/>
      <c r="H9" s="2"/>
      <c r="I9" s="2"/>
      <c r="J9" s="2"/>
      <c r="K9" s="2">
        <v>3</v>
      </c>
      <c r="L9" s="2"/>
      <c r="M9" s="2"/>
      <c r="N9" s="2">
        <v>10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2" t="s">
        <v>531</v>
      </c>
      <c r="B10" s="2">
        <v>3.21</v>
      </c>
      <c r="C10" s="11">
        <v>-1</v>
      </c>
      <c r="D10" s="2" t="s">
        <v>591</v>
      </c>
      <c r="E10" s="2"/>
      <c r="F10" s="2"/>
      <c r="G10" s="2"/>
      <c r="H10" s="2"/>
      <c r="I10" s="2"/>
      <c r="J10" s="2"/>
      <c r="K10" s="2"/>
      <c r="L10" s="2"/>
      <c r="M10" s="2"/>
      <c r="N10" s="2">
        <v>5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A11" s="2" t="s">
        <v>8</v>
      </c>
      <c r="B11" s="2">
        <v>3</v>
      </c>
      <c r="C11" s="11" t="s">
        <v>629</v>
      </c>
      <c r="D11" s="2" t="s">
        <v>592</v>
      </c>
      <c r="E11" s="2"/>
      <c r="F11" s="2"/>
      <c r="G11" s="2"/>
      <c r="H11" s="2"/>
      <c r="I11" s="2"/>
      <c r="J11" s="2"/>
      <c r="K11" s="2" t="s">
        <v>535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s="2" t="s">
        <v>10</v>
      </c>
      <c r="B12" s="2">
        <v>3.9</v>
      </c>
      <c r="C12" s="11" t="s">
        <v>630</v>
      </c>
      <c r="D12" s="2" t="s">
        <v>529</v>
      </c>
      <c r="E12" s="2">
        <v>3.8849999999999998</v>
      </c>
      <c r="F12" s="2">
        <v>3.8849999999999998</v>
      </c>
      <c r="G12" s="2">
        <v>11.12</v>
      </c>
      <c r="H12" s="2" t="s">
        <v>511</v>
      </c>
      <c r="I12" s="2"/>
      <c r="J12" s="2">
        <v>1</v>
      </c>
      <c r="K12" s="2">
        <v>2</v>
      </c>
      <c r="L12" s="2"/>
      <c r="M12" s="2"/>
      <c r="N12" s="2">
        <v>19.5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2" t="s">
        <v>11</v>
      </c>
      <c r="B13" s="2">
        <v>3.6</v>
      </c>
      <c r="C13" s="11">
        <v>-1</v>
      </c>
      <c r="D13" s="2" t="s">
        <v>529</v>
      </c>
      <c r="E13" s="2"/>
      <c r="F13" s="2"/>
      <c r="G13" s="2"/>
      <c r="H13" s="2"/>
      <c r="I13" s="2"/>
      <c r="J13" s="2"/>
      <c r="K13" s="2">
        <v>2</v>
      </c>
      <c r="L13" s="2"/>
      <c r="M13" s="2"/>
      <c r="N13" s="2">
        <v>18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">
      <c r="A14" s="2" t="s">
        <v>12</v>
      </c>
      <c r="B14" s="2">
        <v>4.2</v>
      </c>
      <c r="C14" s="11">
        <v>-1</v>
      </c>
      <c r="D14" s="2" t="s">
        <v>529</v>
      </c>
      <c r="E14" s="2"/>
      <c r="F14" s="2"/>
      <c r="G14" s="2"/>
      <c r="H14" s="2"/>
      <c r="I14" s="2"/>
      <c r="J14" s="2"/>
      <c r="K14" s="2">
        <v>2</v>
      </c>
      <c r="L14" s="2"/>
      <c r="M14" s="2"/>
      <c r="N14" s="2">
        <v>21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">
      <c r="A15" s="2" t="s">
        <v>13</v>
      </c>
      <c r="B15" s="2">
        <v>4.2</v>
      </c>
      <c r="C15" s="11">
        <v>-1</v>
      </c>
      <c r="D15" s="2" t="s">
        <v>529</v>
      </c>
      <c r="E15" s="2"/>
      <c r="F15" s="2"/>
      <c r="G15" s="2"/>
      <c r="H15" s="2"/>
      <c r="I15" s="2"/>
      <c r="J15" s="2"/>
      <c r="K15" s="2">
        <v>2</v>
      </c>
      <c r="L15" s="2"/>
      <c r="M15" s="2"/>
      <c r="N15" s="2">
        <v>21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3">
      <c r="A16" s="2" t="s">
        <v>14</v>
      </c>
      <c r="B16" s="2">
        <v>4</v>
      </c>
      <c r="C16" s="11" t="s">
        <v>631</v>
      </c>
      <c r="D16" s="2" t="s">
        <v>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">
      <c r="A17" s="2" t="s">
        <v>15</v>
      </c>
      <c r="B17" s="2">
        <v>4.4000000000000004</v>
      </c>
      <c r="C17" s="11" t="s">
        <v>632</v>
      </c>
      <c r="D17" s="2" t="s">
        <v>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">
      <c r="A18" s="2" t="s">
        <v>16</v>
      </c>
      <c r="B18" s="2">
        <v>4.0999999999999996</v>
      </c>
      <c r="C18" s="11" t="s">
        <v>633</v>
      </c>
      <c r="D18" s="2" t="s">
        <v>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3">
      <c r="A19" s="2" t="s">
        <v>17</v>
      </c>
      <c r="B19" s="2">
        <v>3.67</v>
      </c>
      <c r="C19" s="11" t="s">
        <v>634</v>
      </c>
      <c r="D19" s="2" t="s">
        <v>134</v>
      </c>
      <c r="E19" s="2">
        <v>5.4669999999999996</v>
      </c>
      <c r="F19" s="2">
        <v>5.4269999999999996</v>
      </c>
      <c r="G19" s="2">
        <v>24.931000000000001</v>
      </c>
      <c r="H19" s="2" t="s">
        <v>526</v>
      </c>
      <c r="I19" s="2">
        <v>1</v>
      </c>
      <c r="J19" s="2"/>
      <c r="K19" s="2">
        <v>2</v>
      </c>
      <c r="L19" s="2"/>
      <c r="M19" s="2">
        <v>1.96</v>
      </c>
      <c r="N19" s="2">
        <v>1500</v>
      </c>
      <c r="O19" s="2"/>
      <c r="P19" s="2">
        <v>1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">
      <c r="A20" s="2" t="s">
        <v>53</v>
      </c>
      <c r="B20" s="2">
        <v>3.64</v>
      </c>
      <c r="C20" s="11" t="s">
        <v>635</v>
      </c>
      <c r="D20" s="2" t="s">
        <v>134</v>
      </c>
      <c r="E20" s="2">
        <v>5.4729999999999999</v>
      </c>
      <c r="F20" s="2">
        <v>5.5269999999999992</v>
      </c>
      <c r="G20" s="2">
        <v>25.030999999999999</v>
      </c>
      <c r="H20" s="2" t="s">
        <v>526</v>
      </c>
      <c r="I20" s="2">
        <v>1</v>
      </c>
      <c r="J20" s="2"/>
      <c r="K20" s="2">
        <v>2</v>
      </c>
      <c r="L20" s="2"/>
      <c r="M20" s="2">
        <v>2.36</v>
      </c>
      <c r="N20" s="2">
        <v>11299.999999999998</v>
      </c>
      <c r="O20" s="2"/>
      <c r="P20" s="2">
        <v>1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3">
      <c r="A21" s="2" t="s">
        <v>18</v>
      </c>
      <c r="B21" s="2">
        <v>3.52</v>
      </c>
      <c r="C21" s="11" t="s">
        <v>636</v>
      </c>
      <c r="D21" s="2" t="s">
        <v>134</v>
      </c>
      <c r="E21" s="2">
        <v>3.9539999999999997</v>
      </c>
      <c r="F21" s="2">
        <v>3.9539999999999997</v>
      </c>
      <c r="G21" s="2">
        <v>25.487000000000002</v>
      </c>
      <c r="H21" s="2" t="s">
        <v>512</v>
      </c>
      <c r="I21" s="2">
        <v>1</v>
      </c>
      <c r="J21" s="2"/>
      <c r="K21" s="2">
        <v>2</v>
      </c>
      <c r="L21" s="2"/>
      <c r="M21" s="2">
        <v>2.1800000000000002</v>
      </c>
      <c r="N21" s="2">
        <v>550</v>
      </c>
      <c r="O21" s="2"/>
      <c r="P21" s="2">
        <v>1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3">
      <c r="A22" s="2" t="s">
        <v>19</v>
      </c>
      <c r="B22" s="2">
        <v>3.46</v>
      </c>
      <c r="C22" s="11" t="s">
        <v>637</v>
      </c>
      <c r="D22" s="2" t="s">
        <v>507</v>
      </c>
      <c r="E22" s="2"/>
      <c r="F22" s="2"/>
      <c r="G22" s="2"/>
      <c r="H22" s="2" t="s">
        <v>526</v>
      </c>
      <c r="I22" s="2"/>
      <c r="J22" s="2" t="s">
        <v>538</v>
      </c>
      <c r="K22" s="2">
        <v>2</v>
      </c>
      <c r="L22" s="2"/>
      <c r="M22" s="2"/>
      <c r="N22" s="2">
        <v>580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3">
      <c r="A23" s="2" t="s">
        <v>20</v>
      </c>
      <c r="B23" s="2">
        <v>3.43</v>
      </c>
      <c r="C23" s="11" t="s">
        <v>638</v>
      </c>
      <c r="D23" s="2" t="s">
        <v>507</v>
      </c>
      <c r="E23" s="2"/>
      <c r="F23" s="2"/>
      <c r="G23" s="2"/>
      <c r="H23" s="2" t="s">
        <v>526</v>
      </c>
      <c r="I23" s="2"/>
      <c r="J23" s="2" t="s">
        <v>538</v>
      </c>
      <c r="K23" s="2">
        <v>2</v>
      </c>
      <c r="L23" s="2"/>
      <c r="M23" s="2"/>
      <c r="N23" s="2">
        <v>3660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3">
      <c r="A24" s="2" t="s">
        <v>21</v>
      </c>
      <c r="B24" s="2">
        <v>3.3</v>
      </c>
      <c r="C24" s="11" t="s">
        <v>639</v>
      </c>
      <c r="D24" s="2" t="s">
        <v>507</v>
      </c>
      <c r="E24" s="2"/>
      <c r="F24" s="2"/>
      <c r="G24" s="2"/>
      <c r="H24" s="2" t="s">
        <v>512</v>
      </c>
      <c r="I24" s="2"/>
      <c r="J24" s="2" t="s">
        <v>539</v>
      </c>
      <c r="K24" s="2">
        <v>2</v>
      </c>
      <c r="L24" s="2"/>
      <c r="M24" s="2"/>
      <c r="N24" s="2">
        <v>1130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3">
      <c r="A25" s="2" t="s">
        <v>22</v>
      </c>
      <c r="B25" s="2">
        <v>2.74</v>
      </c>
      <c r="C25" s="11">
        <v>-1</v>
      </c>
      <c r="D25" s="2" t="s">
        <v>246</v>
      </c>
      <c r="E25" s="2"/>
      <c r="F25" s="2"/>
      <c r="G25" s="2"/>
      <c r="H25" s="2"/>
      <c r="I25" s="2">
        <v>1</v>
      </c>
      <c r="J25" s="2"/>
      <c r="K25" s="2"/>
      <c r="L25" s="2"/>
      <c r="M25" s="2"/>
      <c r="N25" s="2">
        <v>38.960999999999999</v>
      </c>
      <c r="O25" s="2"/>
      <c r="P25" s="2"/>
      <c r="Q25" s="2"/>
      <c r="R25" s="2">
        <v>1</v>
      </c>
      <c r="S25" s="2">
        <v>1</v>
      </c>
      <c r="T25" s="2"/>
      <c r="U25" s="2"/>
      <c r="V25" s="2"/>
      <c r="W25" s="2">
        <v>1</v>
      </c>
      <c r="X25" s="2"/>
      <c r="Y25" s="2"/>
      <c r="Z25" s="2"/>
    </row>
    <row r="26" spans="1:26" x14ac:dyDescent="0.3">
      <c r="A26" s="2" t="s">
        <v>23</v>
      </c>
      <c r="B26" s="2">
        <v>2.74</v>
      </c>
      <c r="C26" s="11">
        <v>-1</v>
      </c>
      <c r="D26" s="2" t="s">
        <v>246</v>
      </c>
      <c r="E26" s="2"/>
      <c r="F26" s="2"/>
      <c r="G26" s="2"/>
      <c r="H26" s="2"/>
      <c r="I26" s="2">
        <v>1</v>
      </c>
      <c r="J26" s="2"/>
      <c r="K26" s="2"/>
      <c r="L26" s="2"/>
      <c r="M26" s="2"/>
      <c r="N26" s="2">
        <v>50.949000000000005</v>
      </c>
      <c r="O26" s="2"/>
      <c r="P26" s="2"/>
      <c r="Q26" s="2"/>
      <c r="R26" s="2">
        <v>1</v>
      </c>
      <c r="S26" s="2">
        <v>1</v>
      </c>
      <c r="T26" s="2"/>
      <c r="U26" s="2"/>
      <c r="V26" s="2"/>
      <c r="W26" s="2">
        <v>1</v>
      </c>
      <c r="X26" s="2"/>
      <c r="Y26" s="2"/>
      <c r="Z26" s="2"/>
    </row>
    <row r="27" spans="1:26" x14ac:dyDescent="0.3">
      <c r="A27" s="2" t="s">
        <v>24</v>
      </c>
      <c r="B27" s="2">
        <v>2.75</v>
      </c>
      <c r="C27" s="11">
        <v>-1</v>
      </c>
      <c r="D27" s="2" t="s">
        <v>246</v>
      </c>
      <c r="E27" s="2"/>
      <c r="F27" s="2"/>
      <c r="G27" s="2"/>
      <c r="H27" s="2"/>
      <c r="I27" s="2">
        <v>1</v>
      </c>
      <c r="J27" s="2"/>
      <c r="K27" s="2"/>
      <c r="L27" s="2"/>
      <c r="M27" s="2"/>
      <c r="N27" s="2">
        <v>30.303000000000001</v>
      </c>
      <c r="O27" s="2"/>
      <c r="P27" s="2"/>
      <c r="Q27" s="2"/>
      <c r="R27" s="2">
        <v>1</v>
      </c>
      <c r="S27" s="2">
        <v>1</v>
      </c>
      <c r="T27" s="2"/>
      <c r="U27" s="2"/>
      <c r="V27" s="2"/>
      <c r="W27" s="2">
        <v>1</v>
      </c>
      <c r="X27" s="2"/>
      <c r="Y27" s="2"/>
      <c r="Z27" s="2"/>
    </row>
    <row r="28" spans="1:26" x14ac:dyDescent="0.3">
      <c r="A28" s="2" t="s">
        <v>25</v>
      </c>
      <c r="B28" s="2">
        <v>2.88</v>
      </c>
      <c r="C28" s="11" t="s">
        <v>640</v>
      </c>
      <c r="D28" s="2" t="s">
        <v>246</v>
      </c>
      <c r="E28" s="2">
        <v>5.4960000000000004</v>
      </c>
      <c r="F28" s="2">
        <v>5.4960000000000004</v>
      </c>
      <c r="G28" s="2">
        <v>25.55</v>
      </c>
      <c r="H28" s="2" t="s">
        <v>526</v>
      </c>
      <c r="I28" s="2">
        <v>1</v>
      </c>
      <c r="J28" s="2"/>
      <c r="K28" s="2">
        <v>4</v>
      </c>
      <c r="L28" s="2"/>
      <c r="M28" s="2"/>
      <c r="N28" s="2">
        <v>25.308</v>
      </c>
      <c r="O28" s="2"/>
      <c r="P28" s="2"/>
      <c r="Q28" s="2"/>
      <c r="R28" s="2">
        <v>1</v>
      </c>
      <c r="S28" s="2">
        <v>1</v>
      </c>
      <c r="T28" s="2"/>
      <c r="U28" s="2"/>
      <c r="V28" s="2"/>
      <c r="W28" s="2">
        <v>1</v>
      </c>
      <c r="X28" s="2"/>
      <c r="Y28" s="2"/>
      <c r="Z28" s="2"/>
    </row>
    <row r="29" spans="1:26" x14ac:dyDescent="0.3">
      <c r="A29" s="2" t="s">
        <v>26</v>
      </c>
      <c r="B29" s="2">
        <v>2.91</v>
      </c>
      <c r="C29" s="11">
        <v>-1</v>
      </c>
      <c r="D29" s="2" t="s">
        <v>246</v>
      </c>
      <c r="E29" s="2"/>
      <c r="F29" s="2"/>
      <c r="G29" s="2"/>
      <c r="H29" s="2"/>
      <c r="I29" s="2">
        <v>1</v>
      </c>
      <c r="J29" s="2"/>
      <c r="K29" s="2"/>
      <c r="L29" s="2"/>
      <c r="M29" s="2"/>
      <c r="N29" s="2">
        <v>9.3239999999999998</v>
      </c>
      <c r="O29" s="2"/>
      <c r="P29" s="2"/>
      <c r="Q29" s="2"/>
      <c r="R29" s="2">
        <v>1</v>
      </c>
      <c r="S29" s="2">
        <v>1</v>
      </c>
      <c r="T29" s="2"/>
      <c r="U29" s="2"/>
      <c r="V29" s="2"/>
      <c r="W29" s="2">
        <v>1</v>
      </c>
      <c r="X29" s="2"/>
      <c r="Y29" s="2"/>
      <c r="Z29" s="2"/>
    </row>
    <row r="30" spans="1:26" x14ac:dyDescent="0.3">
      <c r="A30" s="2" t="s">
        <v>27</v>
      </c>
      <c r="B30" s="2">
        <v>2.73</v>
      </c>
      <c r="C30" s="11">
        <v>-1</v>
      </c>
      <c r="D30" s="2" t="s">
        <v>246</v>
      </c>
      <c r="E30" s="2"/>
      <c r="F30" s="2"/>
      <c r="G30" s="2"/>
      <c r="H30" s="2"/>
      <c r="I30" s="2">
        <v>1</v>
      </c>
      <c r="J30" s="2"/>
      <c r="K30" s="2"/>
      <c r="L30" s="2"/>
      <c r="M30" s="2"/>
      <c r="N30" s="2">
        <v>0</v>
      </c>
      <c r="O30" s="2"/>
      <c r="P30" s="2"/>
      <c r="Q30" s="2"/>
      <c r="R30" s="2">
        <v>1</v>
      </c>
      <c r="S30" s="2">
        <v>1</v>
      </c>
      <c r="T30" s="2"/>
      <c r="U30" s="2"/>
      <c r="V30" s="2"/>
      <c r="W30" s="2">
        <v>1</v>
      </c>
      <c r="X30" s="2"/>
      <c r="Y30" s="2"/>
      <c r="Z30" s="2"/>
    </row>
    <row r="31" spans="1:26" x14ac:dyDescent="0.3">
      <c r="A31" s="2" t="s">
        <v>10</v>
      </c>
      <c r="B31" s="2">
        <v>3.9</v>
      </c>
      <c r="C31" s="11" t="s">
        <v>630</v>
      </c>
      <c r="D31" s="2" t="s">
        <v>152</v>
      </c>
      <c r="E31" s="2">
        <v>3.8849999999999998</v>
      </c>
      <c r="F31" s="2">
        <v>3.8849999999999998</v>
      </c>
      <c r="G31" s="2">
        <v>11.12</v>
      </c>
      <c r="H31" s="2" t="s">
        <v>511</v>
      </c>
      <c r="I31" s="2" t="s">
        <v>540</v>
      </c>
      <c r="J31" s="2"/>
      <c r="K31" s="2">
        <v>2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3">
      <c r="A32" s="2" t="s">
        <v>11</v>
      </c>
      <c r="B32" s="2">
        <v>3.5</v>
      </c>
      <c r="C32" s="11">
        <v>-1</v>
      </c>
      <c r="D32" s="2" t="s">
        <v>152</v>
      </c>
      <c r="E32" s="2">
        <v>3.8839999999999999</v>
      </c>
      <c r="F32" s="2">
        <v>3.8839999999999999</v>
      </c>
      <c r="G32" s="2">
        <v>11.12</v>
      </c>
      <c r="H32" s="2" t="s">
        <v>511</v>
      </c>
      <c r="I32" s="2" t="s">
        <v>540</v>
      </c>
      <c r="J32" s="2"/>
      <c r="K32" s="2">
        <v>2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3">
      <c r="A33" s="2" t="s">
        <v>12</v>
      </c>
      <c r="B33" s="2">
        <v>3.8</v>
      </c>
      <c r="C33" s="11">
        <v>-1</v>
      </c>
      <c r="D33" s="2" t="s">
        <v>152</v>
      </c>
      <c r="E33" s="2">
        <v>3.8460000000000001</v>
      </c>
      <c r="F33" s="2">
        <v>3.8460000000000001</v>
      </c>
      <c r="G33" s="2">
        <v>11.1</v>
      </c>
      <c r="H33" s="2" t="s">
        <v>511</v>
      </c>
      <c r="I33" s="2" t="s">
        <v>540</v>
      </c>
      <c r="J33" s="2"/>
      <c r="K33" s="2">
        <v>2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3">
      <c r="A34" s="2" t="s">
        <v>13</v>
      </c>
      <c r="B34" s="2">
        <v>3.8</v>
      </c>
      <c r="C34" s="11">
        <v>-1</v>
      </c>
      <c r="D34" s="2" t="s">
        <v>152</v>
      </c>
      <c r="E34" s="2">
        <v>3.8420000000000001</v>
      </c>
      <c r="F34" s="2">
        <v>3.8420000000000001</v>
      </c>
      <c r="G34" s="2">
        <v>11.11</v>
      </c>
      <c r="H34" s="2" t="s">
        <v>511</v>
      </c>
      <c r="I34" s="2" t="s">
        <v>540</v>
      </c>
      <c r="J34" s="2"/>
      <c r="K34" s="2">
        <v>2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3">
      <c r="A35" s="2" t="s">
        <v>31</v>
      </c>
      <c r="B35" s="2">
        <v>3.36</v>
      </c>
      <c r="C35" s="11">
        <v>-1</v>
      </c>
      <c r="D35" s="2" t="s">
        <v>30</v>
      </c>
      <c r="E35" s="2">
        <v>5.4324000000000003</v>
      </c>
      <c r="F35" s="2">
        <v>5.4151999999999996</v>
      </c>
      <c r="G35" s="2">
        <v>40.78</v>
      </c>
      <c r="H35" s="2"/>
      <c r="I35" s="2" t="s">
        <v>540</v>
      </c>
      <c r="J35" s="2"/>
      <c r="K35" s="2"/>
      <c r="L35" s="2"/>
      <c r="M35" s="2"/>
      <c r="N35" s="2">
        <v>0</v>
      </c>
      <c r="O35" s="2"/>
      <c r="P35" s="2"/>
      <c r="Q35" s="2"/>
      <c r="R35" s="2"/>
      <c r="S35" s="2">
        <v>1</v>
      </c>
      <c r="T35" s="2"/>
      <c r="U35" s="2"/>
      <c r="V35" s="2"/>
      <c r="W35" s="2">
        <v>1</v>
      </c>
      <c r="X35" s="2"/>
      <c r="Y35" s="2"/>
      <c r="Z35" s="2"/>
    </row>
    <row r="36" spans="1:26" x14ac:dyDescent="0.3">
      <c r="A36" s="2" t="s">
        <v>32</v>
      </c>
      <c r="B36" s="2">
        <v>3.02</v>
      </c>
      <c r="C36" s="11">
        <v>-1</v>
      </c>
      <c r="D36" s="2" t="s">
        <v>30</v>
      </c>
      <c r="E36" s="2"/>
      <c r="F36" s="2"/>
      <c r="G36" s="2"/>
      <c r="H36" s="2"/>
      <c r="I36" s="2" t="s">
        <v>540</v>
      </c>
      <c r="J36" s="2"/>
      <c r="K36" s="2"/>
      <c r="L36" s="2"/>
      <c r="M36" s="2"/>
      <c r="N36" s="2">
        <v>37.333333333333336</v>
      </c>
      <c r="O36" s="2"/>
      <c r="P36" s="2"/>
      <c r="Q36" s="2"/>
      <c r="R36" s="2"/>
      <c r="S36" s="2">
        <v>1</v>
      </c>
      <c r="T36" s="2"/>
      <c r="U36" s="2"/>
      <c r="V36" s="2"/>
      <c r="W36" s="2">
        <v>1</v>
      </c>
      <c r="X36" s="2"/>
      <c r="Y36" s="2"/>
      <c r="Z36" s="2"/>
    </row>
    <row r="37" spans="1:26" x14ac:dyDescent="0.3">
      <c r="A37" s="2" t="s">
        <v>19</v>
      </c>
      <c r="B37" s="2">
        <v>3.18</v>
      </c>
      <c r="C37" s="11" t="s">
        <v>637</v>
      </c>
      <c r="D37" s="2" t="s">
        <v>30</v>
      </c>
      <c r="E37" s="2"/>
      <c r="F37" s="2"/>
      <c r="G37" s="2"/>
      <c r="H37" s="2"/>
      <c r="I37" s="2" t="s">
        <v>540</v>
      </c>
      <c r="J37" s="2"/>
      <c r="K37" s="2">
        <v>2</v>
      </c>
      <c r="L37" s="2"/>
      <c r="M37" s="2"/>
      <c r="N37" s="2"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3">
      <c r="A38" s="2" t="s">
        <v>25</v>
      </c>
      <c r="B38" s="2">
        <v>2.88</v>
      </c>
      <c r="C38" s="11" t="s">
        <v>640</v>
      </c>
      <c r="D38" s="2" t="s">
        <v>30</v>
      </c>
      <c r="E38" s="2"/>
      <c r="F38" s="2"/>
      <c r="G38" s="2"/>
      <c r="H38" s="2"/>
      <c r="I38" s="2" t="s">
        <v>540</v>
      </c>
      <c r="J38" s="2"/>
      <c r="K38" s="2">
        <v>2</v>
      </c>
      <c r="L38" s="2"/>
      <c r="M38" s="2"/>
      <c r="N38" s="2">
        <v>10.666666666666668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3">
      <c r="A39" s="2" t="s">
        <v>33</v>
      </c>
      <c r="B39" s="2">
        <v>3.44</v>
      </c>
      <c r="C39" s="11">
        <v>-1</v>
      </c>
      <c r="D39" s="2" t="s">
        <v>30</v>
      </c>
      <c r="E39" s="2">
        <v>3.9</v>
      </c>
      <c r="F39" s="2">
        <v>3.9</v>
      </c>
      <c r="G39" s="2">
        <v>29.65</v>
      </c>
      <c r="H39" s="2" t="s">
        <v>548</v>
      </c>
      <c r="I39" s="2" t="s">
        <v>540</v>
      </c>
      <c r="J39" s="2"/>
      <c r="K39" s="2"/>
      <c r="L39" s="2"/>
      <c r="M39" s="2"/>
      <c r="N39" s="2">
        <v>0</v>
      </c>
      <c r="O39" s="2"/>
      <c r="P39" s="2"/>
      <c r="Q39" s="2"/>
      <c r="R39" s="2"/>
      <c r="S39" s="2">
        <v>1</v>
      </c>
      <c r="T39" s="2"/>
      <c r="U39" s="2"/>
      <c r="V39" s="2"/>
      <c r="W39" s="2">
        <v>1</v>
      </c>
      <c r="X39" s="2"/>
      <c r="Y39" s="2"/>
      <c r="Z39" s="2"/>
    </row>
    <row r="40" spans="1:26" x14ac:dyDescent="0.3">
      <c r="A40" s="2" t="s">
        <v>34</v>
      </c>
      <c r="B40" s="2">
        <v>3.09</v>
      </c>
      <c r="C40" s="11">
        <v>-1</v>
      </c>
      <c r="D40" s="2" t="s">
        <v>30</v>
      </c>
      <c r="E40" s="2"/>
      <c r="F40" s="2"/>
      <c r="G40" s="2"/>
      <c r="H40" s="2"/>
      <c r="I40" s="2" t="s">
        <v>540</v>
      </c>
      <c r="J40" s="2"/>
      <c r="K40" s="2"/>
      <c r="L40" s="2"/>
      <c r="M40" s="2"/>
      <c r="N40" s="2">
        <v>0</v>
      </c>
      <c r="O40" s="2"/>
      <c r="P40" s="2"/>
      <c r="Q40" s="2"/>
      <c r="R40" s="2"/>
      <c r="S40" s="2">
        <v>1</v>
      </c>
      <c r="T40" s="2"/>
      <c r="U40" s="2"/>
      <c r="V40" s="2"/>
      <c r="W40" s="2">
        <v>1</v>
      </c>
      <c r="X40" s="2"/>
      <c r="Y40" s="2"/>
      <c r="Z40" s="2"/>
    </row>
    <row r="41" spans="1:26" x14ac:dyDescent="0.3">
      <c r="A41" s="2" t="s">
        <v>35</v>
      </c>
      <c r="B41" s="2">
        <v>3.06</v>
      </c>
      <c r="C41" s="11">
        <v>-1</v>
      </c>
      <c r="D41" s="2" t="s">
        <v>30</v>
      </c>
      <c r="E41" s="2"/>
      <c r="F41" s="2"/>
      <c r="G41" s="2"/>
      <c r="H41" s="2"/>
      <c r="I41" s="2" t="s">
        <v>540</v>
      </c>
      <c r="J41" s="2"/>
      <c r="K41" s="2"/>
      <c r="L41" s="2"/>
      <c r="M41" s="2"/>
      <c r="N41" s="2">
        <v>0</v>
      </c>
      <c r="O41" s="2"/>
      <c r="P41" s="2"/>
      <c r="Q41" s="2"/>
      <c r="R41" s="2"/>
      <c r="S41" s="2">
        <v>1</v>
      </c>
      <c r="T41" s="2"/>
      <c r="U41" s="2"/>
      <c r="V41" s="2"/>
      <c r="W41" s="2">
        <v>1</v>
      </c>
      <c r="X41" s="2"/>
      <c r="Y41" s="2"/>
      <c r="Z41" s="2"/>
    </row>
    <row r="42" spans="1:26" x14ac:dyDescent="0.3">
      <c r="A42" s="2" t="s">
        <v>36</v>
      </c>
      <c r="B42" s="2">
        <v>3.31</v>
      </c>
      <c r="C42" s="11" t="s">
        <v>641</v>
      </c>
      <c r="D42" s="2" t="s">
        <v>30</v>
      </c>
      <c r="E42" s="2">
        <v>3.9</v>
      </c>
      <c r="F42" s="2">
        <v>3.9</v>
      </c>
      <c r="G42" s="2">
        <v>29.65</v>
      </c>
      <c r="H42" s="2" t="s">
        <v>512</v>
      </c>
      <c r="I42" s="2" t="s">
        <v>540</v>
      </c>
      <c r="J42" s="2"/>
      <c r="K42" s="2"/>
      <c r="L42" s="2"/>
      <c r="M42" s="2"/>
      <c r="N42" s="2">
        <v>0</v>
      </c>
      <c r="O42" s="2"/>
      <c r="P42" s="2"/>
      <c r="Q42" s="2"/>
      <c r="R42" s="2"/>
      <c r="S42" s="2">
        <v>1</v>
      </c>
      <c r="T42" s="2"/>
      <c r="U42" s="2"/>
      <c r="V42" s="2"/>
      <c r="W42" s="2">
        <v>1</v>
      </c>
      <c r="X42" s="2"/>
      <c r="Y42" s="2"/>
      <c r="Z42" s="2"/>
    </row>
    <row r="43" spans="1:26" x14ac:dyDescent="0.3">
      <c r="A43" s="2" t="s">
        <v>37</v>
      </c>
      <c r="B43" s="2">
        <v>2.98</v>
      </c>
      <c r="C43" s="11" t="s">
        <v>642</v>
      </c>
      <c r="D43" s="2" t="s">
        <v>30</v>
      </c>
      <c r="E43" s="2"/>
      <c r="F43" s="2"/>
      <c r="G43" s="2"/>
      <c r="H43" s="2" t="s">
        <v>512</v>
      </c>
      <c r="I43" s="2" t="s">
        <v>540</v>
      </c>
      <c r="J43" s="2"/>
      <c r="K43" s="2"/>
      <c r="L43" s="2"/>
      <c r="M43" s="2"/>
      <c r="N43" s="2">
        <v>42</v>
      </c>
      <c r="O43" s="2"/>
      <c r="P43" s="2"/>
      <c r="Q43" s="2"/>
      <c r="R43" s="2"/>
      <c r="S43" s="2">
        <v>1</v>
      </c>
      <c r="T43" s="2"/>
      <c r="U43" s="2"/>
      <c r="V43" s="2"/>
      <c r="W43" s="2">
        <v>1</v>
      </c>
      <c r="X43" s="2"/>
      <c r="Y43" s="2"/>
      <c r="Z43" s="2"/>
    </row>
    <row r="44" spans="1:26" x14ac:dyDescent="0.3">
      <c r="A44" s="2" t="s">
        <v>39</v>
      </c>
      <c r="B44" s="2">
        <v>4.04</v>
      </c>
      <c r="C44" s="11" t="s">
        <v>643</v>
      </c>
      <c r="D44" s="2" t="s">
        <v>38</v>
      </c>
      <c r="E44" s="2"/>
      <c r="F44" s="2"/>
      <c r="G44" s="2"/>
      <c r="H44" s="2"/>
      <c r="I44" s="2"/>
      <c r="J44" s="2"/>
      <c r="K44" s="2"/>
      <c r="L44" s="2"/>
      <c r="M44" s="2">
        <v>1</v>
      </c>
      <c r="N44" s="2"/>
      <c r="O44" s="2"/>
      <c r="P44" s="2"/>
      <c r="Q44" s="2"/>
      <c r="R44" s="2"/>
      <c r="S44" s="2">
        <v>1</v>
      </c>
      <c r="T44" s="2"/>
      <c r="U44" s="2"/>
      <c r="V44" s="2"/>
      <c r="W44" s="2">
        <v>1</v>
      </c>
      <c r="X44" s="2"/>
      <c r="Y44" s="2"/>
      <c r="Z44" s="2"/>
    </row>
    <row r="45" spans="1:26" x14ac:dyDescent="0.3">
      <c r="A45" s="2" t="s">
        <v>40</v>
      </c>
      <c r="B45" s="2">
        <v>3.91</v>
      </c>
      <c r="C45" s="11" t="s">
        <v>644</v>
      </c>
      <c r="D45" s="2" t="s">
        <v>38</v>
      </c>
      <c r="E45" s="2"/>
      <c r="F45" s="2"/>
      <c r="G45" s="2"/>
      <c r="H45" s="2"/>
      <c r="I45" s="2">
        <v>1</v>
      </c>
      <c r="J45" s="2"/>
      <c r="K45" s="2"/>
      <c r="L45" s="2"/>
      <c r="M45" s="2">
        <v>1</v>
      </c>
      <c r="N45" s="2"/>
      <c r="O45" s="2"/>
      <c r="P45" s="2"/>
      <c r="Q45" s="2"/>
      <c r="R45" s="2">
        <v>1</v>
      </c>
      <c r="S45" s="2">
        <v>1</v>
      </c>
      <c r="T45" s="2"/>
      <c r="U45" s="2"/>
      <c r="V45" s="2"/>
      <c r="W45" s="2">
        <v>1</v>
      </c>
      <c r="X45" s="2"/>
      <c r="Y45" s="2"/>
      <c r="Z45" s="2"/>
    </row>
    <row r="46" spans="1:26" x14ac:dyDescent="0.3">
      <c r="A46" s="2" t="s">
        <v>41</v>
      </c>
      <c r="B46" s="2">
        <v>3.79</v>
      </c>
      <c r="C46" s="11">
        <v>-1</v>
      </c>
      <c r="D46" s="2" t="s">
        <v>38</v>
      </c>
      <c r="E46" s="2"/>
      <c r="F46" s="2"/>
      <c r="G46" s="2"/>
      <c r="H46" s="2"/>
      <c r="I46" s="2"/>
      <c r="J46" s="2"/>
      <c r="K46" s="2"/>
      <c r="L46" s="2"/>
      <c r="M46" s="2">
        <v>1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3">
      <c r="A47" s="2" t="s">
        <v>42</v>
      </c>
      <c r="B47" s="2">
        <v>3.85</v>
      </c>
      <c r="C47" s="11" t="s">
        <v>645</v>
      </c>
      <c r="D47" s="2" t="s">
        <v>38</v>
      </c>
      <c r="E47" s="2"/>
      <c r="F47" s="2"/>
      <c r="G47" s="2"/>
      <c r="H47" s="2"/>
      <c r="I47" s="2">
        <v>1</v>
      </c>
      <c r="J47" s="2"/>
      <c r="K47" s="2"/>
      <c r="L47" s="2"/>
      <c r="M47" s="2">
        <v>1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3">
      <c r="A48" s="2" t="s">
        <v>43</v>
      </c>
      <c r="B48" s="2">
        <v>3.95</v>
      </c>
      <c r="C48" s="11" t="s">
        <v>646</v>
      </c>
      <c r="D48" s="2" t="s">
        <v>38</v>
      </c>
      <c r="E48" s="2"/>
      <c r="F48" s="2"/>
      <c r="G48" s="2"/>
      <c r="H48" s="2"/>
      <c r="I48" s="2"/>
      <c r="J48" s="2"/>
      <c r="K48" s="2"/>
      <c r="L48" s="2"/>
      <c r="M48" s="2">
        <v>1</v>
      </c>
      <c r="N48" s="2"/>
      <c r="O48" s="2"/>
      <c r="P48" s="2"/>
      <c r="Q48" s="2"/>
      <c r="R48" s="2"/>
      <c r="S48" s="2">
        <v>1</v>
      </c>
      <c r="T48" s="2"/>
      <c r="U48" s="2"/>
      <c r="V48" s="2"/>
      <c r="W48" s="2">
        <v>1</v>
      </c>
      <c r="X48" s="2"/>
      <c r="Y48" s="2"/>
      <c r="Z48" s="2"/>
    </row>
    <row r="49" spans="1:26" x14ac:dyDescent="0.3">
      <c r="A49" s="2" t="s">
        <v>41</v>
      </c>
      <c r="B49" s="2">
        <v>3.79</v>
      </c>
      <c r="C49" s="11">
        <v>-1</v>
      </c>
      <c r="D49" s="2" t="s">
        <v>38</v>
      </c>
      <c r="E49" s="2"/>
      <c r="F49" s="2"/>
      <c r="G49" s="2"/>
      <c r="H49" s="2"/>
      <c r="I49" s="2"/>
      <c r="J49" s="2"/>
      <c r="K49" s="2"/>
      <c r="L49" s="2"/>
      <c r="M49" s="2">
        <v>1</v>
      </c>
      <c r="N49" s="2"/>
      <c r="O49" s="2"/>
      <c r="P49" s="2"/>
      <c r="Q49" s="2"/>
      <c r="R49" s="2"/>
      <c r="S49" s="2">
        <v>1</v>
      </c>
      <c r="T49" s="2"/>
      <c r="U49" s="2"/>
      <c r="V49" s="2"/>
      <c r="W49" s="2">
        <v>1</v>
      </c>
      <c r="X49" s="2"/>
      <c r="Y49" s="2"/>
      <c r="Z49" s="2"/>
    </row>
    <row r="50" spans="1:26" x14ac:dyDescent="0.3">
      <c r="A50" s="2" t="s">
        <v>44</v>
      </c>
      <c r="B50" s="2">
        <v>3.82</v>
      </c>
      <c r="C50" s="11">
        <v>-1</v>
      </c>
      <c r="D50" s="2" t="s">
        <v>38</v>
      </c>
      <c r="E50" s="2"/>
      <c r="F50" s="2"/>
      <c r="G50" s="2"/>
      <c r="H50" s="2"/>
      <c r="I50" s="2"/>
      <c r="J50" s="2"/>
      <c r="K50" s="2"/>
      <c r="L50" s="2"/>
      <c r="M50" s="2">
        <v>1</v>
      </c>
      <c r="N50" s="2"/>
      <c r="O50" s="2"/>
      <c r="P50" s="2"/>
      <c r="Q50" s="2"/>
      <c r="R50" s="2"/>
      <c r="S50" s="2">
        <v>1</v>
      </c>
      <c r="T50" s="2"/>
      <c r="U50" s="2"/>
      <c r="V50" s="2"/>
      <c r="W50" s="2">
        <v>1</v>
      </c>
      <c r="X50" s="2"/>
      <c r="Y50" s="2"/>
      <c r="Z50" s="2"/>
    </row>
    <row r="51" spans="1:26" x14ac:dyDescent="0.3">
      <c r="A51" s="2" t="s">
        <v>42</v>
      </c>
      <c r="B51" s="2">
        <v>3.85</v>
      </c>
      <c r="C51" s="11" t="s">
        <v>645</v>
      </c>
      <c r="D51" s="2" t="s">
        <v>38</v>
      </c>
      <c r="E51" s="2"/>
      <c r="F51" s="2"/>
      <c r="G51" s="2"/>
      <c r="H51" s="2"/>
      <c r="I51" s="2"/>
      <c r="J51" s="2"/>
      <c r="K51" s="2"/>
      <c r="L51" s="2"/>
      <c r="M51" s="2">
        <v>1</v>
      </c>
      <c r="N51" s="2"/>
      <c r="O51" s="2"/>
      <c r="P51" s="2"/>
      <c r="Q51" s="2"/>
      <c r="R51" s="2"/>
      <c r="S51" s="2">
        <v>1</v>
      </c>
      <c r="T51" s="2"/>
      <c r="U51" s="2"/>
      <c r="V51" s="2"/>
      <c r="W51" s="2">
        <v>1</v>
      </c>
      <c r="X51" s="2"/>
      <c r="Y51" s="2"/>
      <c r="Z51" s="2"/>
    </row>
    <row r="52" spans="1:26" x14ac:dyDescent="0.3">
      <c r="A52" s="2" t="s">
        <v>45</v>
      </c>
      <c r="B52" s="2">
        <v>4.07</v>
      </c>
      <c r="C52" s="11" t="s">
        <v>647</v>
      </c>
      <c r="D52" s="2" t="s">
        <v>38</v>
      </c>
      <c r="E52" s="2"/>
      <c r="F52" s="2"/>
      <c r="G52" s="2"/>
      <c r="H52" s="2"/>
      <c r="I52" s="2"/>
      <c r="J52" s="2"/>
      <c r="K52" s="2"/>
      <c r="L52" s="2"/>
      <c r="M52" s="2">
        <v>1</v>
      </c>
      <c r="N52" s="2"/>
      <c r="O52" s="2"/>
      <c r="P52" s="2"/>
      <c r="Q52" s="2"/>
      <c r="R52" s="2"/>
      <c r="S52" s="2">
        <v>1</v>
      </c>
      <c r="T52" s="2"/>
      <c r="U52" s="2"/>
      <c r="V52" s="2"/>
      <c r="W52" s="2">
        <v>1</v>
      </c>
      <c r="X52" s="2"/>
      <c r="Y52" s="2"/>
      <c r="Z52" s="2"/>
    </row>
    <row r="53" spans="1:26" x14ac:dyDescent="0.3">
      <c r="A53" s="2" t="s">
        <v>39</v>
      </c>
      <c r="B53" s="2">
        <v>4.04</v>
      </c>
      <c r="C53" s="11" t="s">
        <v>643</v>
      </c>
      <c r="D53" s="2" t="s">
        <v>38</v>
      </c>
      <c r="E53" s="2"/>
      <c r="F53" s="2"/>
      <c r="G53" s="2"/>
      <c r="H53" s="2"/>
      <c r="I53" s="2"/>
      <c r="J53" s="2"/>
      <c r="K53" s="2"/>
      <c r="L53" s="2"/>
      <c r="M53" s="2">
        <v>1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3">
      <c r="A54" s="2" t="s">
        <v>40</v>
      </c>
      <c r="B54" s="2">
        <v>3.87</v>
      </c>
      <c r="C54" s="11" t="s">
        <v>644</v>
      </c>
      <c r="D54" s="2" t="s">
        <v>38</v>
      </c>
      <c r="E54" s="2"/>
      <c r="F54" s="2"/>
      <c r="G54" s="2"/>
      <c r="H54" s="2"/>
      <c r="I54" s="2"/>
      <c r="J54" s="2"/>
      <c r="K54" s="2"/>
      <c r="L54" s="2"/>
      <c r="M54" s="2">
        <v>1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3">
      <c r="A55" s="2" t="s">
        <v>46</v>
      </c>
      <c r="B55" s="2">
        <v>3.4</v>
      </c>
      <c r="C55" s="11" t="s">
        <v>648</v>
      </c>
      <c r="D55" s="2" t="s">
        <v>38</v>
      </c>
      <c r="E55" s="2"/>
      <c r="F55" s="2"/>
      <c r="G55" s="2"/>
      <c r="H55" s="2"/>
      <c r="I55" s="2"/>
      <c r="J55" s="2"/>
      <c r="K55" s="2"/>
      <c r="L55" s="2"/>
      <c r="M55" s="2">
        <v>1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3">
      <c r="A56" s="2" t="s">
        <v>36</v>
      </c>
      <c r="B56" s="2">
        <v>3.2</v>
      </c>
      <c r="C56" s="11" t="s">
        <v>641</v>
      </c>
      <c r="D56" s="2" t="s">
        <v>38</v>
      </c>
      <c r="E56" s="2"/>
      <c r="F56" s="2"/>
      <c r="G56" s="2"/>
      <c r="H56" s="2"/>
      <c r="I56" s="2"/>
      <c r="J56" s="2"/>
      <c r="K56" s="2"/>
      <c r="L56" s="2"/>
      <c r="M56" s="2">
        <v>1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3">
      <c r="A57" s="2" t="s">
        <v>47</v>
      </c>
      <c r="B57" s="2">
        <v>3.3</v>
      </c>
      <c r="C57" s="11" t="s">
        <v>649</v>
      </c>
      <c r="D57" s="2" t="s">
        <v>38</v>
      </c>
      <c r="E57" s="2"/>
      <c r="F57" s="2"/>
      <c r="G57" s="2"/>
      <c r="H57" s="2"/>
      <c r="I57" s="2"/>
      <c r="J57" s="2"/>
      <c r="K57" s="2"/>
      <c r="L57" s="2"/>
      <c r="M57" s="2">
        <v>1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3">
      <c r="A58" s="2" t="s">
        <v>48</v>
      </c>
      <c r="B58" s="2">
        <v>3.8</v>
      </c>
      <c r="C58" s="11" t="s">
        <v>650</v>
      </c>
      <c r="D58" s="2" t="s">
        <v>38</v>
      </c>
      <c r="E58" s="2"/>
      <c r="F58" s="2"/>
      <c r="G58" s="2"/>
      <c r="H58" s="2"/>
      <c r="I58" s="2"/>
      <c r="J58" s="2"/>
      <c r="K58" s="2"/>
      <c r="L58" s="2"/>
      <c r="M58" s="2">
        <v>1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3">
      <c r="A59" s="2" t="s">
        <v>49</v>
      </c>
      <c r="B59" s="2">
        <v>3.8</v>
      </c>
      <c r="C59" s="11">
        <v>-1</v>
      </c>
      <c r="D59" s="2" t="s">
        <v>38</v>
      </c>
      <c r="E59" s="2"/>
      <c r="F59" s="2"/>
      <c r="G59" s="2"/>
      <c r="H59" s="2"/>
      <c r="I59" s="2"/>
      <c r="J59" s="2"/>
      <c r="K59" s="2"/>
      <c r="L59" s="2"/>
      <c r="M59" s="2">
        <v>1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3">
      <c r="A60" s="2" t="s">
        <v>42</v>
      </c>
      <c r="B60" s="2">
        <v>3.85</v>
      </c>
      <c r="C60" s="11" t="s">
        <v>645</v>
      </c>
      <c r="D60" s="2" t="s">
        <v>38</v>
      </c>
      <c r="E60" s="2"/>
      <c r="F60" s="2"/>
      <c r="G60" s="2"/>
      <c r="H60" s="2"/>
      <c r="I60" s="2"/>
      <c r="J60" s="2"/>
      <c r="K60" s="2"/>
      <c r="L60" s="2"/>
      <c r="M60" s="2">
        <v>1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3">
      <c r="A61" s="2" t="s">
        <v>50</v>
      </c>
      <c r="B61" s="2">
        <v>4.3</v>
      </c>
      <c r="C61" s="11" t="s">
        <v>651</v>
      </c>
      <c r="D61" s="2" t="s">
        <v>38</v>
      </c>
      <c r="E61" s="2"/>
      <c r="F61" s="2"/>
      <c r="G61" s="2"/>
      <c r="H61" s="2"/>
      <c r="I61" s="2"/>
      <c r="J61" s="2"/>
      <c r="K61" s="2"/>
      <c r="L61" s="2"/>
      <c r="M61" s="2">
        <v>1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3">
      <c r="A62" s="2" t="s">
        <v>51</v>
      </c>
      <c r="B62" s="2">
        <v>4</v>
      </c>
      <c r="C62" s="11" t="s">
        <v>652</v>
      </c>
      <c r="D62" s="2" t="s">
        <v>38</v>
      </c>
      <c r="E62" s="2"/>
      <c r="F62" s="2"/>
      <c r="G62" s="2"/>
      <c r="H62" s="2"/>
      <c r="I62" s="2"/>
      <c r="J62" s="2"/>
      <c r="K62" s="2"/>
      <c r="L62" s="2"/>
      <c r="M62" s="2">
        <v>1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3">
      <c r="A63" s="2" t="s">
        <v>40</v>
      </c>
      <c r="B63" s="2">
        <v>3.91</v>
      </c>
      <c r="C63" s="11" t="s">
        <v>644</v>
      </c>
      <c r="D63" s="2" t="s">
        <v>38</v>
      </c>
      <c r="E63" s="2"/>
      <c r="F63" s="2"/>
      <c r="G63" s="2"/>
      <c r="H63" s="2"/>
      <c r="I63" s="2"/>
      <c r="J63" s="2"/>
      <c r="K63" s="2"/>
      <c r="L63" s="2"/>
      <c r="M63" s="2">
        <v>1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3">
      <c r="A64" s="2" t="s">
        <v>53</v>
      </c>
      <c r="B64" s="2">
        <v>5.5</v>
      </c>
      <c r="C64" s="11" t="s">
        <v>635</v>
      </c>
      <c r="D64" s="2" t="s">
        <v>54</v>
      </c>
      <c r="E64" s="2"/>
      <c r="F64" s="2"/>
      <c r="G64" s="2"/>
      <c r="H64" s="2"/>
      <c r="I64" s="2"/>
      <c r="J64" s="2">
        <v>1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3">
      <c r="A65" s="2" t="s">
        <v>55</v>
      </c>
      <c r="B65" s="2">
        <v>1.96</v>
      </c>
      <c r="C65" s="11" t="s">
        <v>653</v>
      </c>
      <c r="D65" s="2" t="s">
        <v>56</v>
      </c>
      <c r="E65" s="2"/>
      <c r="F65" s="2"/>
      <c r="G65" s="2"/>
      <c r="H65" s="2" t="s">
        <v>516</v>
      </c>
      <c r="I65" s="2"/>
      <c r="J65" s="2">
        <v>1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3">
      <c r="A66" s="2" t="s">
        <v>46</v>
      </c>
      <c r="B66" s="2">
        <v>3.63</v>
      </c>
      <c r="C66" s="11" t="s">
        <v>648</v>
      </c>
      <c r="D66" s="2" t="s">
        <v>58</v>
      </c>
      <c r="E66" s="2">
        <v>3.8769</v>
      </c>
      <c r="F66" s="2">
        <v>3.8769</v>
      </c>
      <c r="G66" s="2">
        <v>29.824000000000002</v>
      </c>
      <c r="H66" s="2" t="s">
        <v>512</v>
      </c>
      <c r="I66" s="2">
        <v>1</v>
      </c>
      <c r="J66" s="2"/>
      <c r="K66" s="2"/>
      <c r="L66" s="2"/>
      <c r="M66" s="2"/>
      <c r="N66" s="2"/>
      <c r="O66" s="2"/>
      <c r="P66" s="2">
        <v>1</v>
      </c>
      <c r="Q66" s="2"/>
      <c r="R66" s="2">
        <v>1</v>
      </c>
      <c r="S66" s="2">
        <v>1</v>
      </c>
      <c r="T66" s="2"/>
      <c r="U66" s="2"/>
      <c r="V66" s="2"/>
      <c r="W66" s="2">
        <v>1</v>
      </c>
      <c r="X66" s="2"/>
      <c r="Y66" s="2"/>
      <c r="Z66" s="2"/>
    </row>
    <row r="67" spans="1:26" x14ac:dyDescent="0.3">
      <c r="A67" s="2" t="s">
        <v>518</v>
      </c>
      <c r="B67" s="2">
        <v>2.67</v>
      </c>
      <c r="C67" s="11">
        <v>-1</v>
      </c>
      <c r="D67" s="2" t="s">
        <v>58</v>
      </c>
      <c r="E67" s="2">
        <v>3.8079999999999998</v>
      </c>
      <c r="F67" s="2">
        <v>3.8079999999999998</v>
      </c>
      <c r="G67" s="2">
        <v>28.87</v>
      </c>
      <c r="H67" s="2" t="s">
        <v>512</v>
      </c>
      <c r="I67" s="2">
        <v>1</v>
      </c>
      <c r="J67" s="2"/>
      <c r="K67" s="2"/>
      <c r="L67" s="2"/>
      <c r="M67" s="2"/>
      <c r="N67" s="2"/>
      <c r="O67" s="2"/>
      <c r="P67" s="2">
        <v>1</v>
      </c>
      <c r="Q67" s="2"/>
      <c r="R67" s="2">
        <v>1</v>
      </c>
      <c r="S67" s="2">
        <v>1</v>
      </c>
      <c r="T67" s="2"/>
      <c r="U67" s="2"/>
      <c r="V67" s="2"/>
      <c r="W67" s="2">
        <v>1</v>
      </c>
      <c r="X67" s="2"/>
      <c r="Y67" s="2"/>
      <c r="Z67" s="2"/>
    </row>
    <row r="68" spans="1:26" x14ac:dyDescent="0.3">
      <c r="A68" s="2" t="s">
        <v>57</v>
      </c>
      <c r="B68" s="2">
        <v>3.59</v>
      </c>
      <c r="C68" s="11">
        <v>-1</v>
      </c>
      <c r="D68" s="2" t="s">
        <v>58</v>
      </c>
      <c r="E68" s="2">
        <f xml:space="preserve"> 3.857</f>
        <v>3.8570000000000002</v>
      </c>
      <c r="F68" s="2">
        <f xml:space="preserve"> 3.857</f>
        <v>3.8570000000000002</v>
      </c>
      <c r="G68" s="2">
        <v>14.692</v>
      </c>
      <c r="H68" s="2" t="s">
        <v>511</v>
      </c>
      <c r="I68" s="2">
        <v>1</v>
      </c>
      <c r="J68" s="2"/>
      <c r="K68" s="2"/>
      <c r="L68" s="2"/>
      <c r="M68" s="2"/>
      <c r="N68" s="2"/>
      <c r="O68" s="2"/>
      <c r="P68" s="2">
        <v>1</v>
      </c>
      <c r="Q68" s="2"/>
      <c r="R68" s="2">
        <v>1</v>
      </c>
      <c r="S68" s="2">
        <v>1</v>
      </c>
      <c r="T68" s="2"/>
      <c r="U68" s="2"/>
      <c r="V68" s="2">
        <v>1</v>
      </c>
      <c r="W68" s="2">
        <v>1</v>
      </c>
      <c r="X68" s="2"/>
      <c r="Y68" s="2"/>
      <c r="Z68" s="2">
        <v>1</v>
      </c>
    </row>
    <row r="69" spans="1:26" s="1" customFormat="1" x14ac:dyDescent="0.3">
      <c r="A69" s="2" t="s">
        <v>124</v>
      </c>
      <c r="B69" s="2"/>
      <c r="C69" s="11" t="s">
        <v>654</v>
      </c>
      <c r="D69" s="2" t="s">
        <v>520</v>
      </c>
      <c r="E69" s="2">
        <f>5.45</f>
        <v>5.45</v>
      </c>
      <c r="F69" s="2">
        <v>5.4059999999999997</v>
      </c>
      <c r="G69" s="2">
        <v>32.832000000000001</v>
      </c>
      <c r="H69" s="2"/>
      <c r="I69" s="2">
        <v>1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3">
      <c r="A70" s="2" t="s">
        <v>59</v>
      </c>
      <c r="B70" s="2">
        <v>2.34</v>
      </c>
      <c r="C70" s="11">
        <v>-1</v>
      </c>
      <c r="D70" s="2" t="s">
        <v>520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3">
      <c r="A71" s="2" t="s">
        <v>60</v>
      </c>
      <c r="B71" s="2">
        <v>1.64</v>
      </c>
      <c r="C71" s="11">
        <v>-1</v>
      </c>
      <c r="D71" s="2" t="s">
        <v>520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3">
      <c r="A72" s="2" t="s">
        <v>208</v>
      </c>
      <c r="B72" s="2">
        <v>4.5999999999999996</v>
      </c>
      <c r="C72" s="11" t="s">
        <v>655</v>
      </c>
      <c r="D72" s="2" t="s">
        <v>62</v>
      </c>
      <c r="E72" s="2"/>
      <c r="F72" s="2"/>
      <c r="G72" s="2"/>
      <c r="H72" s="2"/>
      <c r="I72" s="2"/>
      <c r="J72" s="2"/>
      <c r="K72" s="2"/>
      <c r="L72" s="2"/>
      <c r="M72" s="2">
        <v>0.9</v>
      </c>
      <c r="N72" s="2">
        <v>1</v>
      </c>
      <c r="O72" s="2"/>
      <c r="P72" s="2"/>
      <c r="Q72" s="2"/>
      <c r="R72" s="2"/>
      <c r="S72" s="2">
        <v>1</v>
      </c>
      <c r="T72" s="2">
        <v>1</v>
      </c>
      <c r="U72" s="2"/>
      <c r="V72" s="2"/>
      <c r="W72" s="2">
        <v>1</v>
      </c>
      <c r="X72" s="2">
        <v>1</v>
      </c>
      <c r="Y72" s="2"/>
      <c r="Z72" s="2"/>
    </row>
    <row r="73" spans="1:26" x14ac:dyDescent="0.3">
      <c r="A73" s="2" t="s">
        <v>51</v>
      </c>
      <c r="B73" s="2">
        <v>3.9</v>
      </c>
      <c r="C73" s="11" t="s">
        <v>652</v>
      </c>
      <c r="D73" s="2" t="s">
        <v>62</v>
      </c>
      <c r="E73" s="2"/>
      <c r="F73" s="2"/>
      <c r="G73" s="2"/>
      <c r="H73" s="2"/>
      <c r="I73" s="2"/>
      <c r="J73" s="2"/>
      <c r="K73" s="2"/>
      <c r="L73" s="2"/>
      <c r="M73" s="2">
        <v>0.7</v>
      </c>
      <c r="N73" s="2">
        <v>1</v>
      </c>
      <c r="O73" s="2"/>
      <c r="P73" s="2"/>
      <c r="Q73" s="2"/>
      <c r="R73" s="2"/>
      <c r="S73" s="2">
        <v>1</v>
      </c>
      <c r="T73" s="2">
        <v>1</v>
      </c>
      <c r="U73" s="2"/>
      <c r="V73" s="2"/>
      <c r="W73" s="2">
        <v>1</v>
      </c>
      <c r="X73" s="2">
        <v>1</v>
      </c>
      <c r="Y73" s="2"/>
      <c r="Z73" s="2"/>
    </row>
    <row r="74" spans="1:26" x14ac:dyDescent="0.3">
      <c r="A74" s="2" t="s">
        <v>61</v>
      </c>
      <c r="B74" s="2">
        <v>3.6</v>
      </c>
      <c r="C74" s="11" t="s">
        <v>656</v>
      </c>
      <c r="D74" s="2" t="s">
        <v>62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3">
      <c r="A75" s="2" t="s">
        <v>63</v>
      </c>
      <c r="B75" s="2">
        <v>4.2</v>
      </c>
      <c r="C75" s="11">
        <v>-1</v>
      </c>
      <c r="D75" s="2" t="s">
        <v>62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>
        <v>1</v>
      </c>
      <c r="T75" s="2"/>
      <c r="U75" s="2"/>
      <c r="V75" s="2"/>
      <c r="W75" s="2">
        <v>1</v>
      </c>
      <c r="X75" s="2"/>
      <c r="Y75" s="2"/>
      <c r="Z75" s="2"/>
    </row>
    <row r="76" spans="1:26" x14ac:dyDescent="0.3">
      <c r="A76" s="2" t="s">
        <v>64</v>
      </c>
      <c r="B76" s="2">
        <v>3.55</v>
      </c>
      <c r="C76" s="11">
        <v>-1</v>
      </c>
      <c r="D76" s="2" t="s">
        <v>62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>
        <v>1</v>
      </c>
      <c r="T76" s="2"/>
      <c r="U76" s="2"/>
      <c r="V76" s="2"/>
      <c r="W76" s="2">
        <v>1</v>
      </c>
      <c r="X76" s="2"/>
      <c r="Y76" s="2"/>
      <c r="Z76" s="2"/>
    </row>
    <row r="77" spans="1:26" x14ac:dyDescent="0.3">
      <c r="A77" s="2" t="s">
        <v>65</v>
      </c>
      <c r="B77" s="2">
        <v>2.54</v>
      </c>
      <c r="C77" s="11" t="s">
        <v>657</v>
      </c>
      <c r="D77" s="2" t="s">
        <v>71</v>
      </c>
      <c r="E77" s="2">
        <v>3.8860999999999999</v>
      </c>
      <c r="F77" s="2">
        <v>3.8860999999999999</v>
      </c>
      <c r="G77" s="2">
        <v>12.5922</v>
      </c>
      <c r="H77" s="2" t="s">
        <v>512</v>
      </c>
      <c r="I77" s="2">
        <v>1</v>
      </c>
      <c r="J77" s="2">
        <v>1</v>
      </c>
      <c r="K77" s="2"/>
      <c r="L77" s="2"/>
      <c r="M77" s="2">
        <v>0.4</v>
      </c>
      <c r="N77" s="2">
        <v>1</v>
      </c>
      <c r="O77" s="2"/>
      <c r="P77" s="2">
        <v>1</v>
      </c>
      <c r="Q77" s="2">
        <v>1</v>
      </c>
      <c r="R77" s="2"/>
      <c r="S77" s="2">
        <v>1</v>
      </c>
      <c r="T77" s="2"/>
      <c r="U77" s="2"/>
      <c r="V77" s="2">
        <v>1</v>
      </c>
      <c r="W77" s="2">
        <v>1</v>
      </c>
      <c r="X77" s="2"/>
      <c r="Y77" s="2"/>
      <c r="Z77" s="2">
        <v>1</v>
      </c>
    </row>
    <row r="78" spans="1:26" x14ac:dyDescent="0.3">
      <c r="A78" s="2" t="s">
        <v>66</v>
      </c>
      <c r="B78" s="2">
        <v>2.3199999999999998</v>
      </c>
      <c r="C78" s="11">
        <v>-1</v>
      </c>
      <c r="D78" s="2" t="s">
        <v>71</v>
      </c>
      <c r="E78" s="2">
        <v>3.8915000000000002</v>
      </c>
      <c r="F78" s="2">
        <v>3.8915000000000002</v>
      </c>
      <c r="G78" s="2">
        <v>12.589499999999999</v>
      </c>
      <c r="H78" s="2" t="s">
        <v>512</v>
      </c>
      <c r="I78" s="2">
        <v>1</v>
      </c>
      <c r="J78" s="2">
        <v>1</v>
      </c>
      <c r="K78" s="2"/>
      <c r="L78" s="2"/>
      <c r="M78" s="2">
        <v>1.3</v>
      </c>
      <c r="N78" s="2">
        <v>1</v>
      </c>
      <c r="O78" s="2"/>
      <c r="P78" s="2">
        <v>1</v>
      </c>
      <c r="Q78" s="2">
        <v>1</v>
      </c>
      <c r="R78" s="2"/>
      <c r="S78" s="2">
        <v>1</v>
      </c>
      <c r="T78" s="2"/>
      <c r="U78" s="2"/>
      <c r="V78" s="2">
        <v>1</v>
      </c>
      <c r="W78" s="2">
        <v>1</v>
      </c>
      <c r="X78" s="2"/>
      <c r="Y78" s="2"/>
      <c r="Z78" s="2">
        <v>1</v>
      </c>
    </row>
    <row r="79" spans="1:26" x14ac:dyDescent="0.3">
      <c r="A79" s="2" t="s">
        <v>67</v>
      </c>
      <c r="B79" s="2">
        <v>2.2200000000000002</v>
      </c>
      <c r="C79" s="11">
        <v>-1</v>
      </c>
      <c r="D79" s="2" t="s">
        <v>71</v>
      </c>
      <c r="E79" s="2">
        <v>3.8965000000000001</v>
      </c>
      <c r="F79" s="2">
        <v>3.8965000000000001</v>
      </c>
      <c r="G79" s="2">
        <v>12.6137</v>
      </c>
      <c r="H79" s="2" t="s">
        <v>512</v>
      </c>
      <c r="I79" s="2">
        <v>1</v>
      </c>
      <c r="J79" s="2">
        <v>1</v>
      </c>
      <c r="K79" s="2"/>
      <c r="L79" s="2"/>
      <c r="M79" s="2">
        <v>3.2</v>
      </c>
      <c r="N79" s="2">
        <v>1</v>
      </c>
      <c r="O79" s="2"/>
      <c r="P79" s="2">
        <v>1</v>
      </c>
      <c r="Q79" s="2">
        <v>1</v>
      </c>
      <c r="R79" s="2"/>
      <c r="S79" s="2">
        <v>1</v>
      </c>
      <c r="T79" s="2"/>
      <c r="U79" s="2"/>
      <c r="V79" s="2">
        <v>1</v>
      </c>
      <c r="W79" s="2">
        <v>1</v>
      </c>
      <c r="X79" s="2"/>
      <c r="Y79" s="2"/>
      <c r="Z79" s="2">
        <v>1</v>
      </c>
    </row>
    <row r="80" spans="1:26" x14ac:dyDescent="0.3">
      <c r="A80" s="2" t="s">
        <v>68</v>
      </c>
      <c r="B80" s="2">
        <v>2.16</v>
      </c>
      <c r="C80" s="11">
        <v>-1</v>
      </c>
      <c r="D80" s="2" t="s">
        <v>71</v>
      </c>
      <c r="E80" s="2">
        <v>3.9016999999999999</v>
      </c>
      <c r="F80" s="2">
        <v>3.9016999999999999</v>
      </c>
      <c r="G80" s="2">
        <v>12.593500000000001</v>
      </c>
      <c r="H80" s="2" t="s">
        <v>512</v>
      </c>
      <c r="I80" s="2">
        <v>1</v>
      </c>
      <c r="J80" s="2">
        <v>1</v>
      </c>
      <c r="K80" s="2"/>
      <c r="L80" s="2"/>
      <c r="M80" s="2">
        <v>3.4</v>
      </c>
      <c r="N80" s="2">
        <v>1</v>
      </c>
      <c r="O80" s="2"/>
      <c r="P80" s="2">
        <v>1</v>
      </c>
      <c r="Q80" s="2">
        <v>1</v>
      </c>
      <c r="R80" s="2"/>
      <c r="S80" s="2">
        <v>1</v>
      </c>
      <c r="T80" s="2"/>
      <c r="U80" s="2"/>
      <c r="V80" s="2">
        <v>1</v>
      </c>
      <c r="W80" s="2">
        <v>1</v>
      </c>
      <c r="X80" s="2"/>
      <c r="Y80" s="2"/>
      <c r="Z80" s="2">
        <v>1</v>
      </c>
    </row>
    <row r="81" spans="1:26" x14ac:dyDescent="0.3">
      <c r="A81" s="2" t="s">
        <v>69</v>
      </c>
      <c r="B81" s="2">
        <v>2.1</v>
      </c>
      <c r="C81" s="11">
        <v>-1</v>
      </c>
      <c r="D81" s="2" t="s">
        <v>71</v>
      </c>
      <c r="E81" s="2">
        <v>3.9022000000000001</v>
      </c>
      <c r="F81" s="2">
        <v>3.9022000000000001</v>
      </c>
      <c r="G81" s="2">
        <v>12.6189</v>
      </c>
      <c r="H81" s="2" t="s">
        <v>512</v>
      </c>
      <c r="I81" s="2">
        <v>1</v>
      </c>
      <c r="J81" s="2">
        <v>1</v>
      </c>
      <c r="K81" s="2"/>
      <c r="L81" s="2"/>
      <c r="M81" s="2">
        <v>3.8</v>
      </c>
      <c r="N81" s="2">
        <v>1</v>
      </c>
      <c r="O81" s="2"/>
      <c r="P81" s="2">
        <v>1</v>
      </c>
      <c r="Q81" s="2">
        <v>1</v>
      </c>
      <c r="R81" s="2"/>
      <c r="S81" s="2">
        <v>1</v>
      </c>
      <c r="T81" s="2"/>
      <c r="U81" s="2"/>
      <c r="V81" s="2">
        <v>1</v>
      </c>
      <c r="W81" s="2">
        <v>1</v>
      </c>
      <c r="X81" s="2"/>
      <c r="Y81" s="2"/>
      <c r="Z81" s="2">
        <v>1</v>
      </c>
    </row>
    <row r="82" spans="1:26" x14ac:dyDescent="0.3">
      <c r="A82" s="2" t="s">
        <v>70</v>
      </c>
      <c r="B82" s="2">
        <v>2.08</v>
      </c>
      <c r="C82" s="11">
        <v>-1</v>
      </c>
      <c r="D82" s="2" t="s">
        <v>71</v>
      </c>
      <c r="E82" s="2">
        <v>3.9043999999999999</v>
      </c>
      <c r="F82" s="2">
        <v>3.9043999999999999</v>
      </c>
      <c r="G82" s="2">
        <v>12.6092</v>
      </c>
      <c r="H82" s="2" t="s">
        <v>512</v>
      </c>
      <c r="I82" s="2">
        <v>1</v>
      </c>
      <c r="J82" s="2">
        <v>1</v>
      </c>
      <c r="K82" s="2"/>
      <c r="L82" s="2"/>
      <c r="M82" s="2">
        <v>4.2</v>
      </c>
      <c r="N82" s="2">
        <v>1</v>
      </c>
      <c r="O82" s="2"/>
      <c r="P82" s="2">
        <v>1</v>
      </c>
      <c r="Q82" s="2">
        <v>1</v>
      </c>
      <c r="R82" s="2"/>
      <c r="S82" s="2">
        <v>1</v>
      </c>
      <c r="T82" s="2"/>
      <c r="U82" s="2"/>
      <c r="V82" s="2">
        <v>1</v>
      </c>
      <c r="W82" s="2">
        <v>1</v>
      </c>
      <c r="X82" s="2"/>
      <c r="Y82" s="2"/>
      <c r="Z82" s="2">
        <v>1</v>
      </c>
    </row>
    <row r="83" spans="1:26" x14ac:dyDescent="0.3">
      <c r="A83" s="2" t="s">
        <v>523</v>
      </c>
      <c r="B83" s="2">
        <v>4.0999999999999996</v>
      </c>
      <c r="C83" s="11">
        <v>-1</v>
      </c>
      <c r="D83" s="2" t="s">
        <v>74</v>
      </c>
      <c r="E83" s="2">
        <v>3.87</v>
      </c>
      <c r="F83" s="2">
        <v>3.87</v>
      </c>
      <c r="G83" s="2">
        <v>15.1</v>
      </c>
      <c r="H83" s="2" t="s">
        <v>511</v>
      </c>
      <c r="I83" s="2">
        <v>1</v>
      </c>
      <c r="J83" s="2">
        <v>1</v>
      </c>
      <c r="K83" s="2"/>
      <c r="L83" s="2"/>
      <c r="M83" s="2"/>
      <c r="N83" s="2">
        <v>1</v>
      </c>
      <c r="O83" s="2"/>
      <c r="P83" s="2"/>
      <c r="Q83" s="2"/>
      <c r="R83" s="2">
        <v>1</v>
      </c>
      <c r="S83" s="2"/>
      <c r="T83" s="2"/>
      <c r="U83" s="2"/>
      <c r="V83" s="2"/>
      <c r="W83" s="2"/>
      <c r="X83" s="2"/>
      <c r="Y83" s="2"/>
      <c r="Z83" s="2"/>
    </row>
    <row r="84" spans="1:26" x14ac:dyDescent="0.3">
      <c r="A84" s="2" t="s">
        <v>524</v>
      </c>
      <c r="B84" s="2">
        <v>4.3</v>
      </c>
      <c r="C84" s="11">
        <v>-1</v>
      </c>
      <c r="D84" s="2" t="s">
        <v>74</v>
      </c>
      <c r="E84" s="2"/>
      <c r="F84" s="2"/>
      <c r="G84" s="2">
        <v>17.2</v>
      </c>
      <c r="H84" s="2"/>
      <c r="I84" s="2">
        <v>1</v>
      </c>
      <c r="J84" s="2">
        <v>1</v>
      </c>
      <c r="K84" s="2"/>
      <c r="L84" s="2"/>
      <c r="M84" s="2"/>
      <c r="N84" s="2">
        <v>1</v>
      </c>
      <c r="O84" s="2"/>
      <c r="P84" s="2"/>
      <c r="Q84" s="2"/>
      <c r="R84" s="2">
        <v>1</v>
      </c>
      <c r="S84" s="2"/>
      <c r="T84" s="2"/>
      <c r="U84" s="2"/>
      <c r="V84" s="2"/>
      <c r="W84" s="2"/>
      <c r="X84" s="2"/>
      <c r="Y84" s="2"/>
      <c r="Z84" s="2"/>
    </row>
    <row r="85" spans="1:26" x14ac:dyDescent="0.3">
      <c r="A85" s="2" t="s">
        <v>525</v>
      </c>
      <c r="B85" s="2">
        <v>4.2</v>
      </c>
      <c r="C85" s="11">
        <v>-1</v>
      </c>
      <c r="D85" s="2" t="s">
        <v>74</v>
      </c>
      <c r="E85" s="2"/>
      <c r="F85" s="2"/>
      <c r="G85" s="2">
        <v>14.4</v>
      </c>
      <c r="H85" s="2"/>
      <c r="I85" s="2">
        <v>1</v>
      </c>
      <c r="J85" s="2">
        <v>1</v>
      </c>
      <c r="K85" s="2"/>
      <c r="L85" s="2"/>
      <c r="M85" s="2"/>
      <c r="N85" s="2">
        <v>1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3">
      <c r="A86" s="2" t="s">
        <v>73</v>
      </c>
      <c r="B86" s="2">
        <v>4</v>
      </c>
      <c r="C86" s="11">
        <v>-1</v>
      </c>
      <c r="D86" s="2" t="s">
        <v>74</v>
      </c>
      <c r="E86" s="2"/>
      <c r="F86" s="2"/>
      <c r="G86" s="2">
        <v>28.5</v>
      </c>
      <c r="H86" s="2"/>
      <c r="I86" s="2">
        <v>1</v>
      </c>
      <c r="J86" s="2">
        <v>1</v>
      </c>
      <c r="K86" s="2"/>
      <c r="L86" s="2"/>
      <c r="M86" s="2"/>
      <c r="N86" s="2">
        <v>1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3">
      <c r="A87" s="2" t="s">
        <v>75</v>
      </c>
      <c r="B87" s="2">
        <v>2.62</v>
      </c>
      <c r="C87" s="11" t="s">
        <v>658</v>
      </c>
      <c r="D87" s="2" t="s">
        <v>76</v>
      </c>
      <c r="E87" s="2">
        <v>5.4580000000000002</v>
      </c>
      <c r="F87" s="2">
        <v>5.4210000000000003</v>
      </c>
      <c r="G87" s="2">
        <v>41.02</v>
      </c>
      <c r="H87" s="2" t="s">
        <v>526</v>
      </c>
      <c r="I87" s="2">
        <v>1</v>
      </c>
      <c r="J87" s="2"/>
      <c r="K87" s="2"/>
      <c r="L87" s="2"/>
      <c r="M87" s="2"/>
      <c r="N87" s="2">
        <v>1</v>
      </c>
      <c r="O87" s="2"/>
      <c r="P87" s="2"/>
      <c r="Q87" s="2"/>
      <c r="R87" s="2">
        <v>1</v>
      </c>
      <c r="S87" s="2">
        <v>1</v>
      </c>
      <c r="T87" s="2"/>
      <c r="U87" s="2">
        <v>1</v>
      </c>
      <c r="V87" s="2"/>
      <c r="W87" s="2">
        <v>1</v>
      </c>
      <c r="X87" s="2"/>
      <c r="Y87" s="2">
        <v>1</v>
      </c>
      <c r="Z87" s="2"/>
    </row>
    <row r="88" spans="1:26" x14ac:dyDescent="0.3">
      <c r="A88" s="2" t="s">
        <v>77</v>
      </c>
      <c r="B88" s="2">
        <v>2.67</v>
      </c>
      <c r="C88" s="11">
        <v>-1</v>
      </c>
      <c r="D88" s="2" t="s">
        <v>76</v>
      </c>
      <c r="E88" s="2">
        <v>5.4359999999999999</v>
      </c>
      <c r="F88" s="2">
        <v>5.42</v>
      </c>
      <c r="G88" s="2">
        <v>41.19</v>
      </c>
      <c r="H88" s="2" t="s">
        <v>526</v>
      </c>
      <c r="I88" s="2">
        <v>1</v>
      </c>
      <c r="J88" s="2"/>
      <c r="K88" s="2"/>
      <c r="L88" s="2"/>
      <c r="M88" s="2"/>
      <c r="N88" s="2">
        <v>1</v>
      </c>
      <c r="O88" s="2"/>
      <c r="P88" s="2"/>
      <c r="Q88" s="2"/>
      <c r="R88" s="2">
        <v>1</v>
      </c>
      <c r="S88" s="2">
        <v>1</v>
      </c>
      <c r="T88" s="2"/>
      <c r="U88" s="2">
        <v>1</v>
      </c>
      <c r="V88" s="2"/>
      <c r="W88" s="2">
        <v>1</v>
      </c>
      <c r="X88" s="2"/>
      <c r="Y88" s="2">
        <v>1</v>
      </c>
      <c r="Z88" s="2"/>
    </row>
    <row r="89" spans="1:26" x14ac:dyDescent="0.3">
      <c r="A89" s="2" t="s">
        <v>78</v>
      </c>
      <c r="B89" s="2">
        <v>2.71</v>
      </c>
      <c r="C89" s="11">
        <v>-1</v>
      </c>
      <c r="D89" s="2" t="s">
        <v>76</v>
      </c>
      <c r="E89" s="2">
        <v>5.4370000000000003</v>
      </c>
      <c r="F89" s="2">
        <v>5.4359999999999999</v>
      </c>
      <c r="G89" s="2">
        <v>41.29</v>
      </c>
      <c r="H89" s="2" t="s">
        <v>526</v>
      </c>
      <c r="I89" s="2">
        <v>1</v>
      </c>
      <c r="J89" s="2"/>
      <c r="K89" s="2"/>
      <c r="L89" s="2"/>
      <c r="M89" s="2"/>
      <c r="N89" s="2">
        <v>1</v>
      </c>
      <c r="O89" s="2"/>
      <c r="P89" s="2"/>
      <c r="Q89" s="2"/>
      <c r="R89" s="2">
        <v>1</v>
      </c>
      <c r="S89" s="2">
        <v>1</v>
      </c>
      <c r="T89" s="2"/>
      <c r="U89" s="2">
        <v>1</v>
      </c>
      <c r="V89" s="2"/>
      <c r="W89" s="2">
        <v>1</v>
      </c>
      <c r="X89" s="2"/>
      <c r="Y89" s="2">
        <v>1</v>
      </c>
      <c r="Z89" s="2"/>
    </row>
    <row r="90" spans="1:26" x14ac:dyDescent="0.3">
      <c r="A90" s="2" t="s">
        <v>79</v>
      </c>
      <c r="B90" s="2">
        <v>2.75</v>
      </c>
      <c r="C90" s="11" t="s">
        <v>659</v>
      </c>
      <c r="D90" s="2" t="s">
        <v>80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3">
      <c r="A91" s="2" t="s">
        <v>81</v>
      </c>
      <c r="B91" s="2">
        <v>3.59</v>
      </c>
      <c r="C91" s="11" t="s">
        <v>660</v>
      </c>
      <c r="D91" s="2" t="s">
        <v>87</v>
      </c>
      <c r="E91" s="2"/>
      <c r="F91" s="2"/>
      <c r="G91" s="2"/>
      <c r="H91" s="2"/>
      <c r="I91" s="2">
        <v>1</v>
      </c>
      <c r="J91" s="2"/>
      <c r="K91" s="2"/>
      <c r="L91" s="2"/>
      <c r="M91" s="2">
        <v>3.59</v>
      </c>
      <c r="N91" s="2"/>
      <c r="O91" s="2"/>
      <c r="P91" s="2"/>
      <c r="Q91" s="2"/>
      <c r="R91" s="2"/>
      <c r="S91" s="2">
        <v>1</v>
      </c>
      <c r="T91" s="2"/>
      <c r="U91" s="2"/>
      <c r="V91" s="2"/>
      <c r="W91" s="2">
        <v>1</v>
      </c>
      <c r="X91" s="2"/>
      <c r="Y91" s="2"/>
      <c r="Z91" s="2"/>
    </row>
    <row r="92" spans="1:26" x14ac:dyDescent="0.3">
      <c r="A92" s="2" t="s">
        <v>82</v>
      </c>
      <c r="B92" s="2">
        <v>3.74</v>
      </c>
      <c r="C92" s="11">
        <v>-1</v>
      </c>
      <c r="D92" s="2" t="s">
        <v>87</v>
      </c>
      <c r="E92" s="2"/>
      <c r="F92" s="2"/>
      <c r="G92" s="2"/>
      <c r="H92" s="2"/>
      <c r="I92" s="2">
        <v>1</v>
      </c>
      <c r="J92" s="2"/>
      <c r="K92" s="2"/>
      <c r="L92" s="2"/>
      <c r="M92" s="2">
        <v>3.74</v>
      </c>
      <c r="N92" s="2"/>
      <c r="O92" s="2"/>
      <c r="P92" s="2"/>
      <c r="Q92" s="2"/>
      <c r="R92" s="2"/>
      <c r="S92" s="2">
        <v>1</v>
      </c>
      <c r="T92" s="2"/>
      <c r="U92" s="2"/>
      <c r="V92" s="2"/>
      <c r="W92" s="2">
        <v>1</v>
      </c>
      <c r="X92" s="2"/>
      <c r="Y92" s="2"/>
      <c r="Z92" s="2"/>
    </row>
    <row r="93" spans="1:26" x14ac:dyDescent="0.3">
      <c r="A93" s="2" t="s">
        <v>86</v>
      </c>
      <c r="B93" s="2">
        <v>3.82</v>
      </c>
      <c r="C93" s="11">
        <v>-1</v>
      </c>
      <c r="D93" s="2" t="s">
        <v>87</v>
      </c>
      <c r="E93" s="2"/>
      <c r="F93" s="2"/>
      <c r="G93" s="2"/>
      <c r="H93" s="2"/>
      <c r="I93" s="2">
        <v>1</v>
      </c>
      <c r="J93" s="2"/>
      <c r="K93" s="2"/>
      <c r="L93" s="2"/>
      <c r="M93" s="2">
        <v>3.82</v>
      </c>
      <c r="N93" s="2"/>
      <c r="O93" s="2"/>
      <c r="P93" s="2"/>
      <c r="Q93" s="2"/>
      <c r="R93" s="2"/>
      <c r="S93" s="2">
        <v>1</v>
      </c>
      <c r="T93" s="2"/>
      <c r="U93" s="2"/>
      <c r="V93" s="2"/>
      <c r="W93" s="2">
        <v>1</v>
      </c>
      <c r="X93" s="2"/>
      <c r="Y93" s="2"/>
      <c r="Z93" s="2"/>
    </row>
    <row r="94" spans="1:26" x14ac:dyDescent="0.3">
      <c r="A94" s="2" t="s">
        <v>85</v>
      </c>
      <c r="B94" s="2">
        <v>4.16</v>
      </c>
      <c r="C94" s="11">
        <v>-1</v>
      </c>
      <c r="D94" s="2" t="s">
        <v>87</v>
      </c>
      <c r="E94" s="2"/>
      <c r="F94" s="2"/>
      <c r="G94" s="2"/>
      <c r="H94" s="2"/>
      <c r="I94" s="2">
        <v>1</v>
      </c>
      <c r="J94" s="2"/>
      <c r="K94" s="2"/>
      <c r="L94" s="2"/>
      <c r="M94" s="2">
        <v>4.16</v>
      </c>
      <c r="N94" s="2"/>
      <c r="O94" s="2"/>
      <c r="P94" s="2"/>
      <c r="Q94" s="2"/>
      <c r="R94" s="2"/>
      <c r="S94" s="2">
        <v>1</v>
      </c>
      <c r="T94" s="2"/>
      <c r="U94" s="2"/>
      <c r="V94" s="2"/>
      <c r="W94" s="2">
        <v>1</v>
      </c>
      <c r="X94" s="2"/>
      <c r="Y94" s="2"/>
      <c r="Z94" s="2"/>
    </row>
    <row r="95" spans="1:26" x14ac:dyDescent="0.3">
      <c r="A95" s="2" t="s">
        <v>84</v>
      </c>
      <c r="B95" s="2">
        <v>3.52</v>
      </c>
      <c r="C95" s="11">
        <v>-1</v>
      </c>
      <c r="D95" s="2" t="s">
        <v>87</v>
      </c>
      <c r="E95" s="2"/>
      <c r="F95" s="2"/>
      <c r="G95" s="2"/>
      <c r="H95" s="2"/>
      <c r="I95" s="2">
        <v>1</v>
      </c>
      <c r="J95" s="2"/>
      <c r="K95" s="2"/>
      <c r="L95" s="2"/>
      <c r="M95" s="2">
        <v>3.52</v>
      </c>
      <c r="N95" s="2"/>
      <c r="O95" s="2"/>
      <c r="P95" s="2"/>
      <c r="Q95" s="2"/>
      <c r="R95" s="2"/>
      <c r="S95" s="2">
        <v>1</v>
      </c>
      <c r="T95" s="2"/>
      <c r="U95" s="2"/>
      <c r="V95" s="2"/>
      <c r="W95" s="2">
        <v>1</v>
      </c>
      <c r="X95" s="2"/>
      <c r="Y95" s="2"/>
      <c r="Z95" s="2"/>
    </row>
    <row r="96" spans="1:26" x14ac:dyDescent="0.3">
      <c r="A96" s="2" t="s">
        <v>83</v>
      </c>
      <c r="B96" s="2">
        <v>3.43</v>
      </c>
      <c r="C96" s="11">
        <v>-1</v>
      </c>
      <c r="D96" s="2" t="s">
        <v>87</v>
      </c>
      <c r="E96" s="2"/>
      <c r="F96" s="2"/>
      <c r="G96" s="2"/>
      <c r="H96" s="2"/>
      <c r="I96" s="2">
        <v>1</v>
      </c>
      <c r="J96" s="2"/>
      <c r="K96" s="2"/>
      <c r="L96" s="2"/>
      <c r="M96" s="2">
        <v>3.43</v>
      </c>
      <c r="N96" s="2"/>
      <c r="O96" s="2"/>
      <c r="P96" s="2"/>
      <c r="Q96" s="2"/>
      <c r="R96" s="2"/>
      <c r="S96" s="2">
        <v>1</v>
      </c>
      <c r="T96" s="2"/>
      <c r="U96" s="2"/>
      <c r="V96" s="2"/>
      <c r="W96" s="2">
        <v>1</v>
      </c>
      <c r="X96" s="2"/>
      <c r="Y96" s="2"/>
      <c r="Z96" s="2"/>
    </row>
    <row r="97" spans="1:26" x14ac:dyDescent="0.3">
      <c r="A97" s="2" t="s">
        <v>88</v>
      </c>
      <c r="B97" s="2">
        <v>3.44</v>
      </c>
      <c r="C97" s="11">
        <v>-1</v>
      </c>
      <c r="D97" s="2" t="s">
        <v>89</v>
      </c>
      <c r="E97" s="2"/>
      <c r="F97" s="2"/>
      <c r="G97" s="2"/>
      <c r="H97" s="2"/>
      <c r="I97" s="2">
        <v>1</v>
      </c>
      <c r="J97" s="2">
        <v>1</v>
      </c>
      <c r="K97" s="2"/>
      <c r="L97" s="2"/>
      <c r="M97" s="2">
        <v>4.0999999999999996</v>
      </c>
      <c r="N97" s="2">
        <v>1</v>
      </c>
      <c r="O97" s="2"/>
      <c r="P97" s="2">
        <v>1</v>
      </c>
      <c r="Q97" s="2"/>
      <c r="R97" s="2"/>
      <c r="S97" s="2">
        <v>1</v>
      </c>
      <c r="T97" s="2"/>
      <c r="U97" s="2"/>
      <c r="V97" s="2"/>
      <c r="W97" s="2">
        <v>1</v>
      </c>
      <c r="X97" s="2"/>
      <c r="Y97" s="2"/>
      <c r="Z97" s="2"/>
    </row>
    <row r="98" spans="1:26" x14ac:dyDescent="0.3">
      <c r="A98" s="2" t="s">
        <v>46</v>
      </c>
      <c r="B98" s="2">
        <v>3.69</v>
      </c>
      <c r="C98" s="11" t="s">
        <v>648</v>
      </c>
      <c r="D98" s="2" t="s">
        <v>89</v>
      </c>
      <c r="E98" s="2">
        <v>3.87</v>
      </c>
      <c r="F98" s="2">
        <v>3.87</v>
      </c>
      <c r="G98" s="2">
        <v>29.8</v>
      </c>
      <c r="H98" s="2" t="s">
        <v>512</v>
      </c>
      <c r="I98" s="2">
        <v>1</v>
      </c>
      <c r="J98" s="2">
        <v>1</v>
      </c>
      <c r="K98" s="2">
        <v>3</v>
      </c>
      <c r="L98" s="2"/>
      <c r="M98" s="2">
        <v>5.7</v>
      </c>
      <c r="N98" s="2">
        <v>1</v>
      </c>
      <c r="O98" s="2"/>
      <c r="P98" s="2">
        <v>1</v>
      </c>
      <c r="Q98" s="2"/>
      <c r="R98" s="2"/>
      <c r="S98" s="2">
        <v>1</v>
      </c>
      <c r="T98" s="2"/>
      <c r="U98" s="2"/>
      <c r="V98" s="2"/>
      <c r="W98" s="2">
        <v>1</v>
      </c>
      <c r="X98" s="2"/>
      <c r="Y98" s="2"/>
      <c r="Z98" s="2"/>
    </row>
    <row r="99" spans="1:26" x14ac:dyDescent="0.3">
      <c r="A99" s="2" t="s">
        <v>46</v>
      </c>
      <c r="B99" s="2">
        <v>3.78</v>
      </c>
      <c r="C99" s="11" t="s">
        <v>648</v>
      </c>
      <c r="D99" s="2" t="s">
        <v>91</v>
      </c>
      <c r="E99" s="2">
        <v>3.859</v>
      </c>
      <c r="F99" s="2">
        <v>3.859</v>
      </c>
      <c r="G99" s="2">
        <v>29.047999999999998</v>
      </c>
      <c r="H99" s="2" t="s">
        <v>512</v>
      </c>
      <c r="I99" s="2">
        <v>1</v>
      </c>
      <c r="J99" s="2">
        <v>1</v>
      </c>
      <c r="K99" s="2">
        <v>3</v>
      </c>
      <c r="L99" s="2"/>
      <c r="M99" s="2"/>
      <c r="N99" s="2">
        <v>1</v>
      </c>
      <c r="O99" s="2"/>
      <c r="P99" s="2"/>
      <c r="Q99" s="2"/>
      <c r="R99" s="2"/>
      <c r="S99" s="2">
        <v>1</v>
      </c>
      <c r="T99" s="2"/>
      <c r="U99" s="2"/>
      <c r="V99" s="2"/>
      <c r="W99" s="2"/>
      <c r="X99" s="2"/>
      <c r="Y99" s="2"/>
      <c r="Z99" s="2"/>
    </row>
    <row r="100" spans="1:26" x14ac:dyDescent="0.3">
      <c r="A100" s="2" t="s">
        <v>90</v>
      </c>
      <c r="B100" s="2">
        <v>3.2</v>
      </c>
      <c r="C100" s="11">
        <v>-1</v>
      </c>
      <c r="D100" s="2" t="s">
        <v>91</v>
      </c>
      <c r="E100" s="2">
        <v>3.8650000000000002</v>
      </c>
      <c r="F100" s="2">
        <v>3.8650000000000002</v>
      </c>
      <c r="G100" s="2">
        <v>29.241</v>
      </c>
      <c r="H100" s="2"/>
      <c r="I100" s="2">
        <v>1</v>
      </c>
      <c r="J100" s="2"/>
      <c r="K100" s="2">
        <v>3</v>
      </c>
      <c r="L100" s="2"/>
      <c r="M100" s="2"/>
      <c r="N100" s="2">
        <v>1</v>
      </c>
      <c r="O100" s="2"/>
      <c r="P100" s="2"/>
      <c r="Q100" s="2"/>
      <c r="R100" s="2"/>
      <c r="S100" s="2">
        <v>1</v>
      </c>
      <c r="T100" s="2"/>
      <c r="U100" s="2"/>
      <c r="V100" s="2"/>
      <c r="W100" s="2"/>
      <c r="X100" s="2"/>
      <c r="Y100" s="2"/>
      <c r="Z100" s="2"/>
    </row>
    <row r="101" spans="1:26" x14ac:dyDescent="0.3">
      <c r="A101" s="2" t="s">
        <v>92</v>
      </c>
      <c r="B101" s="2">
        <v>2.93</v>
      </c>
      <c r="C101" s="11">
        <v>-1</v>
      </c>
      <c r="D101" s="2" t="s">
        <v>91</v>
      </c>
      <c r="E101" s="2">
        <v>3.8660000000000001</v>
      </c>
      <c r="F101" s="2">
        <v>3.8660000000000001</v>
      </c>
      <c r="G101" s="2">
        <v>29.145</v>
      </c>
      <c r="H101" s="2"/>
      <c r="I101" s="2">
        <v>1</v>
      </c>
      <c r="J101" s="2"/>
      <c r="K101" s="2">
        <v>3</v>
      </c>
      <c r="L101" s="2"/>
      <c r="M101" s="2"/>
      <c r="N101" s="2">
        <v>1</v>
      </c>
      <c r="O101" s="2"/>
      <c r="P101" s="2"/>
      <c r="Q101" s="2"/>
      <c r="R101" s="2"/>
      <c r="S101" s="2">
        <v>1</v>
      </c>
      <c r="T101" s="2"/>
      <c r="U101" s="2"/>
      <c r="V101" s="2"/>
      <c r="W101" s="2"/>
      <c r="X101" s="2"/>
      <c r="Y101" s="2"/>
      <c r="Z101" s="2"/>
    </row>
    <row r="102" spans="1:26" x14ac:dyDescent="0.3">
      <c r="A102" s="2" t="s">
        <v>93</v>
      </c>
      <c r="B102" s="2">
        <v>2.69</v>
      </c>
      <c r="C102" s="11">
        <v>-1</v>
      </c>
      <c r="D102" s="2" t="s">
        <v>91</v>
      </c>
      <c r="E102" s="2">
        <v>3.871</v>
      </c>
      <c r="F102" s="2">
        <v>3.871</v>
      </c>
      <c r="G102" s="2">
        <v>29.241</v>
      </c>
      <c r="H102" s="2"/>
      <c r="I102" s="2">
        <v>1</v>
      </c>
      <c r="J102" s="2"/>
      <c r="K102" s="2">
        <v>3</v>
      </c>
      <c r="L102" s="2"/>
      <c r="M102" s="2"/>
      <c r="N102" s="2">
        <v>1</v>
      </c>
      <c r="O102" s="2"/>
      <c r="P102" s="2"/>
      <c r="Q102" s="2"/>
      <c r="R102" s="2"/>
      <c r="S102" s="2">
        <v>1</v>
      </c>
      <c r="T102" s="2"/>
      <c r="U102" s="2"/>
      <c r="V102" s="2"/>
      <c r="W102" s="2"/>
      <c r="X102" s="2"/>
      <c r="Y102" s="2"/>
      <c r="Z102" s="2"/>
    </row>
    <row r="103" spans="1:26" x14ac:dyDescent="0.3">
      <c r="A103" s="2" t="s">
        <v>94</v>
      </c>
      <c r="B103" s="2">
        <v>2.4300000000000002</v>
      </c>
      <c r="C103" s="11">
        <v>-1</v>
      </c>
      <c r="D103" s="2" t="s">
        <v>91</v>
      </c>
      <c r="E103" s="2">
        <v>3.8740000000000001</v>
      </c>
      <c r="F103" s="2">
        <v>3.8740000000000001</v>
      </c>
      <c r="G103" s="2">
        <v>32.945999999999998</v>
      </c>
      <c r="H103" s="2"/>
      <c r="I103" s="2">
        <v>1</v>
      </c>
      <c r="J103" s="2"/>
      <c r="K103" s="2">
        <v>3</v>
      </c>
      <c r="L103" s="2"/>
      <c r="M103" s="2"/>
      <c r="N103" s="2">
        <v>1</v>
      </c>
      <c r="O103" s="2"/>
      <c r="P103" s="2"/>
      <c r="Q103" s="2"/>
      <c r="R103" s="2"/>
      <c r="S103" s="2">
        <v>1</v>
      </c>
      <c r="T103" s="2"/>
      <c r="U103" s="2"/>
      <c r="V103" s="2"/>
      <c r="W103" s="2"/>
      <c r="X103" s="2"/>
      <c r="Y103" s="2"/>
      <c r="Z103" s="2"/>
    </row>
    <row r="104" spans="1:26" x14ac:dyDescent="0.3">
      <c r="A104" s="2" t="s">
        <v>95</v>
      </c>
      <c r="B104" s="2">
        <v>2.41</v>
      </c>
      <c r="C104" s="11">
        <v>-1</v>
      </c>
      <c r="D104" s="2" t="s">
        <v>91</v>
      </c>
      <c r="E104" s="2"/>
      <c r="F104" s="2"/>
      <c r="G104" s="2"/>
      <c r="H104" s="2"/>
      <c r="I104" s="2">
        <v>1</v>
      </c>
      <c r="J104" s="2"/>
      <c r="K104" s="2">
        <v>3</v>
      </c>
      <c r="L104" s="2"/>
      <c r="M104" s="2"/>
      <c r="N104" s="2">
        <v>1</v>
      </c>
      <c r="O104" s="2"/>
      <c r="P104" s="2"/>
      <c r="Q104" s="2"/>
      <c r="R104" s="2"/>
      <c r="S104" s="2">
        <v>1</v>
      </c>
      <c r="T104" s="2"/>
      <c r="U104" s="2"/>
      <c r="V104" s="2"/>
      <c r="W104" s="2"/>
      <c r="X104" s="2"/>
      <c r="Y104" s="2"/>
      <c r="Z104" s="2"/>
    </row>
    <row r="105" spans="1:26" x14ac:dyDescent="0.3">
      <c r="A105" s="2" t="s">
        <v>96</v>
      </c>
      <c r="B105" s="2">
        <v>3.06</v>
      </c>
      <c r="C105" s="11">
        <v>-1</v>
      </c>
      <c r="D105" s="2" t="s">
        <v>91</v>
      </c>
      <c r="E105" s="2">
        <v>3.8660000000000001</v>
      </c>
      <c r="F105" s="2">
        <v>3.8660000000000001</v>
      </c>
      <c r="G105" s="2">
        <v>29.114000000000001</v>
      </c>
      <c r="H105" s="2"/>
      <c r="I105" s="2">
        <v>1</v>
      </c>
      <c r="J105" s="2"/>
      <c r="K105" s="2">
        <v>3</v>
      </c>
      <c r="L105" s="2"/>
      <c r="M105" s="2"/>
      <c r="N105" s="2">
        <v>1</v>
      </c>
      <c r="O105" s="2"/>
      <c r="P105" s="2"/>
      <c r="Q105" s="2"/>
      <c r="R105" s="2"/>
      <c r="S105" s="2">
        <v>1</v>
      </c>
      <c r="T105" s="2"/>
      <c r="U105" s="2"/>
      <c r="V105" s="2"/>
      <c r="W105" s="2"/>
      <c r="X105" s="2"/>
      <c r="Y105" s="2"/>
      <c r="Z105" s="2"/>
    </row>
    <row r="106" spans="1:26" x14ac:dyDescent="0.3">
      <c r="A106" s="2" t="s">
        <v>97</v>
      </c>
      <c r="B106" s="2">
        <v>2.12</v>
      </c>
      <c r="C106" s="11">
        <v>-1</v>
      </c>
      <c r="D106" s="2" t="s">
        <v>91</v>
      </c>
      <c r="E106" s="2">
        <v>3.8570000000000002</v>
      </c>
      <c r="F106" s="2">
        <v>3.8570000000000002</v>
      </c>
      <c r="G106" s="2">
        <v>29.533999999999999</v>
      </c>
      <c r="H106" s="2"/>
      <c r="I106" s="2">
        <v>1</v>
      </c>
      <c r="J106" s="2"/>
      <c r="K106" s="2">
        <v>3</v>
      </c>
      <c r="L106" s="2"/>
      <c r="M106" s="2"/>
      <c r="N106" s="2">
        <v>1</v>
      </c>
      <c r="O106" s="2"/>
      <c r="P106" s="2"/>
      <c r="Q106" s="2"/>
      <c r="R106" s="2"/>
      <c r="S106" s="2">
        <v>1</v>
      </c>
      <c r="T106" s="2"/>
      <c r="U106" s="2"/>
      <c r="V106" s="2"/>
      <c r="W106" s="2"/>
      <c r="X106" s="2"/>
      <c r="Y106" s="2"/>
      <c r="Z106" s="2"/>
    </row>
    <row r="107" spans="1:26" x14ac:dyDescent="0.3">
      <c r="A107" s="2" t="s">
        <v>98</v>
      </c>
      <c r="B107" s="2">
        <v>3.9</v>
      </c>
      <c r="C107" s="11">
        <v>-1</v>
      </c>
      <c r="D107" s="2" t="s">
        <v>103</v>
      </c>
      <c r="E107" s="2">
        <v>3.9037999999999999</v>
      </c>
      <c r="F107" s="2">
        <v>3.9037999999999999</v>
      </c>
      <c r="G107" s="2">
        <v>9.7742000000000004</v>
      </c>
      <c r="H107" s="2" t="s">
        <v>511</v>
      </c>
      <c r="I107" s="2">
        <v>1</v>
      </c>
      <c r="J107" s="2"/>
      <c r="K107" s="2">
        <v>3</v>
      </c>
      <c r="L107" s="2"/>
      <c r="M107" s="2">
        <v>4</v>
      </c>
      <c r="N107" s="2">
        <f>385*2</f>
        <v>770</v>
      </c>
      <c r="O107" s="2"/>
      <c r="P107" s="2"/>
      <c r="Q107" s="2"/>
      <c r="R107" s="2"/>
      <c r="S107" s="2">
        <v>1</v>
      </c>
      <c r="T107" s="2"/>
      <c r="U107" s="2"/>
      <c r="V107" s="2"/>
      <c r="W107" s="2"/>
      <c r="X107" s="2"/>
      <c r="Y107" s="2"/>
      <c r="Z107" s="2"/>
    </row>
    <row r="108" spans="1:26" x14ac:dyDescent="0.3">
      <c r="A108" s="2" t="s">
        <v>100</v>
      </c>
      <c r="B108" s="2">
        <v>3.9</v>
      </c>
      <c r="C108" s="11" t="s">
        <v>661</v>
      </c>
      <c r="D108" s="2" t="s">
        <v>103</v>
      </c>
      <c r="E108" s="2">
        <v>3.847</v>
      </c>
      <c r="F108" s="2">
        <v>3.847</v>
      </c>
      <c r="G108" s="2">
        <v>18.109400000000001</v>
      </c>
      <c r="H108" s="2" t="s">
        <v>512</v>
      </c>
      <c r="I108" s="2">
        <v>1</v>
      </c>
      <c r="J108" s="2"/>
      <c r="K108" s="2">
        <v>3</v>
      </c>
      <c r="L108" s="2"/>
      <c r="M108" s="2">
        <v>0.2</v>
      </c>
      <c r="N108" s="2">
        <v>29.8</v>
      </c>
      <c r="O108" s="2"/>
      <c r="P108" s="2"/>
      <c r="Q108" s="2"/>
      <c r="R108" s="2"/>
      <c r="S108" s="2">
        <v>1</v>
      </c>
      <c r="T108" s="2"/>
      <c r="U108" s="2"/>
      <c r="V108" s="2"/>
      <c r="W108" s="2"/>
      <c r="X108" s="2"/>
      <c r="Y108" s="2"/>
      <c r="Z108" s="2"/>
    </row>
    <row r="109" spans="1:26" x14ac:dyDescent="0.3">
      <c r="A109" s="2" t="s">
        <v>101</v>
      </c>
      <c r="B109" s="2">
        <v>3.9</v>
      </c>
      <c r="C109" s="11">
        <v>-1</v>
      </c>
      <c r="D109" s="2" t="s">
        <v>103</v>
      </c>
      <c r="E109" s="2">
        <v>3.9973999999999998</v>
      </c>
      <c r="F109" s="2">
        <v>3.9973999999999998</v>
      </c>
      <c r="G109" s="2">
        <v>12.132999999999999</v>
      </c>
      <c r="H109" s="2" t="s">
        <v>511</v>
      </c>
      <c r="I109" s="2">
        <v>1</v>
      </c>
      <c r="J109" s="2"/>
      <c r="K109" s="2">
        <v>3</v>
      </c>
      <c r="L109" s="2"/>
      <c r="M109" s="2">
        <v>1.1000000000000001</v>
      </c>
      <c r="N109" s="2">
        <f>374*2</f>
        <v>748</v>
      </c>
      <c r="O109" s="2"/>
      <c r="P109" s="2"/>
      <c r="Q109" s="2"/>
      <c r="R109" s="2"/>
      <c r="S109" s="2">
        <v>1</v>
      </c>
      <c r="T109" s="2"/>
      <c r="U109" s="2"/>
      <c r="V109" s="2"/>
      <c r="W109" s="2"/>
      <c r="X109" s="2"/>
      <c r="Y109" s="2"/>
      <c r="Z109" s="2"/>
    </row>
    <row r="110" spans="1:26" x14ac:dyDescent="0.3">
      <c r="A110" s="2" t="s">
        <v>102</v>
      </c>
      <c r="B110" s="2">
        <v>3.9</v>
      </c>
      <c r="C110" s="11">
        <v>-1</v>
      </c>
      <c r="D110" s="2" t="s">
        <v>103</v>
      </c>
      <c r="E110" s="2">
        <v>3.9727000000000001</v>
      </c>
      <c r="F110" s="2">
        <v>3.9727000000000001</v>
      </c>
      <c r="G110" s="2">
        <v>12.763199999999999</v>
      </c>
      <c r="H110" s="2" t="s">
        <v>511</v>
      </c>
      <c r="I110" s="2">
        <v>1</v>
      </c>
      <c r="J110" s="2"/>
      <c r="K110" s="2">
        <v>3</v>
      </c>
      <c r="L110" s="2"/>
      <c r="M110" s="2">
        <v>1.6</v>
      </c>
      <c r="N110" s="2">
        <v>176</v>
      </c>
      <c r="O110" s="2"/>
      <c r="P110" s="2"/>
      <c r="Q110" s="2"/>
      <c r="R110" s="2"/>
      <c r="S110" s="2">
        <v>1</v>
      </c>
      <c r="T110" s="2"/>
      <c r="U110" s="2"/>
      <c r="V110" s="2"/>
      <c r="W110" s="2"/>
      <c r="X110" s="2"/>
      <c r="Y110" s="2"/>
      <c r="Z110" s="2"/>
    </row>
    <row r="111" spans="1:26" x14ac:dyDescent="0.3">
      <c r="A111" s="2" t="s">
        <v>28</v>
      </c>
      <c r="B111" s="2">
        <v>3.6</v>
      </c>
      <c r="C111" s="11" t="s">
        <v>662</v>
      </c>
      <c r="D111" s="2" t="s">
        <v>103</v>
      </c>
      <c r="E111" s="2"/>
      <c r="F111" s="2"/>
      <c r="G111" s="2"/>
      <c r="H111" s="2"/>
      <c r="I111" s="2"/>
      <c r="J111" s="2"/>
      <c r="K111" s="2"/>
      <c r="L111" s="2"/>
      <c r="M111" s="2">
        <v>1.5</v>
      </c>
      <c r="N111" s="2">
        <f>24.7*2</f>
        <v>49.4</v>
      </c>
      <c r="O111" s="2"/>
      <c r="P111" s="2"/>
      <c r="Q111" s="2"/>
      <c r="R111" s="2"/>
      <c r="S111" s="2">
        <v>1</v>
      </c>
      <c r="T111" s="2"/>
      <c r="U111" s="2"/>
      <c r="V111" s="2"/>
      <c r="W111" s="2"/>
      <c r="X111" s="2"/>
      <c r="Y111" s="2"/>
      <c r="Z111" s="2"/>
    </row>
    <row r="112" spans="1:26" x14ac:dyDescent="0.3">
      <c r="A112" s="2" t="s">
        <v>104</v>
      </c>
      <c r="B112" s="2">
        <v>4</v>
      </c>
      <c r="C112" s="11">
        <v>-1</v>
      </c>
      <c r="D112" s="2" t="s">
        <v>107</v>
      </c>
      <c r="E112" s="2">
        <v>3.9607999999999999</v>
      </c>
      <c r="F112" s="2">
        <v>3.9607999999999999</v>
      </c>
      <c r="G112" s="2">
        <v>21.8126</v>
      </c>
      <c r="H112" s="2" t="s">
        <v>512</v>
      </c>
      <c r="I112" s="2">
        <v>1</v>
      </c>
      <c r="J112" s="2"/>
      <c r="K112" s="2"/>
      <c r="L112" s="2"/>
      <c r="M112" s="2">
        <v>3.7</v>
      </c>
      <c r="N112" s="2">
        <f>146*2</f>
        <v>292</v>
      </c>
      <c r="O112" s="2"/>
      <c r="P112" s="2"/>
      <c r="Q112" s="2"/>
      <c r="R112" s="2"/>
      <c r="S112" s="2">
        <v>1</v>
      </c>
      <c r="T112" s="2"/>
      <c r="U112" s="2"/>
      <c r="V112" s="2"/>
      <c r="W112" s="2"/>
      <c r="X112" s="2"/>
      <c r="Y112" s="2"/>
      <c r="Z112" s="2"/>
    </row>
    <row r="113" spans="1:26" x14ac:dyDescent="0.3">
      <c r="A113" s="2" t="s">
        <v>105</v>
      </c>
      <c r="B113" s="2">
        <v>4</v>
      </c>
      <c r="C113" s="11">
        <v>-1</v>
      </c>
      <c r="D113" s="2" t="s">
        <v>107</v>
      </c>
      <c r="E113" s="2">
        <v>3.9483999999999999</v>
      </c>
      <c r="F113" s="2">
        <v>3.9483999999999999</v>
      </c>
      <c r="G113" s="2">
        <v>9.7742000000000004</v>
      </c>
      <c r="H113" s="2" t="s">
        <v>511</v>
      </c>
      <c r="I113" s="2">
        <v>1</v>
      </c>
      <c r="J113" s="2"/>
      <c r="K113" s="2"/>
      <c r="L113" s="2"/>
      <c r="M113" s="2">
        <v>7.8</v>
      </c>
      <c r="N113" s="2">
        <f>158*2</f>
        <v>316</v>
      </c>
      <c r="O113" s="2"/>
      <c r="P113" s="2"/>
      <c r="Q113" s="2"/>
      <c r="R113" s="2"/>
      <c r="S113" s="2">
        <v>1</v>
      </c>
      <c r="T113" s="2"/>
      <c r="U113" s="2"/>
      <c r="V113" s="2"/>
      <c r="W113" s="2"/>
      <c r="X113" s="2"/>
      <c r="Y113" s="2"/>
      <c r="Z113" s="2"/>
    </row>
    <row r="114" spans="1:26" x14ac:dyDescent="0.3">
      <c r="A114" s="2" t="s">
        <v>106</v>
      </c>
      <c r="B114" s="2">
        <v>4</v>
      </c>
      <c r="C114" s="11">
        <v>-1</v>
      </c>
      <c r="D114" s="2" t="s">
        <v>107</v>
      </c>
      <c r="E114" s="2"/>
      <c r="F114" s="2"/>
      <c r="G114" s="2"/>
      <c r="H114" s="2"/>
      <c r="I114" s="2">
        <v>1</v>
      </c>
      <c r="J114" s="2"/>
      <c r="K114" s="2"/>
      <c r="L114" s="2"/>
      <c r="M114" s="2">
        <v>3.3</v>
      </c>
      <c r="N114" s="2">
        <f>70</f>
        <v>70</v>
      </c>
      <c r="O114" s="2"/>
      <c r="P114" s="2"/>
      <c r="Q114" s="2"/>
      <c r="R114" s="2"/>
      <c r="S114" s="2">
        <v>1</v>
      </c>
      <c r="T114" s="2"/>
      <c r="U114" s="2"/>
      <c r="V114" s="2"/>
      <c r="W114" s="2"/>
      <c r="X114" s="2"/>
      <c r="Y114" s="2"/>
      <c r="Z114" s="2"/>
    </row>
    <row r="115" spans="1:26" x14ac:dyDescent="0.3">
      <c r="A115" s="2" t="s">
        <v>99</v>
      </c>
      <c r="B115" s="2">
        <v>3.9</v>
      </c>
      <c r="C115" s="11" t="s">
        <v>663</v>
      </c>
      <c r="D115" s="2" t="s">
        <v>107</v>
      </c>
      <c r="E115" s="2"/>
      <c r="F115" s="2"/>
      <c r="G115" s="2"/>
      <c r="H115" s="2"/>
      <c r="I115" s="2">
        <v>1</v>
      </c>
      <c r="J115" s="2"/>
      <c r="K115" s="2"/>
      <c r="L115" s="2"/>
      <c r="M115" s="2">
        <v>4</v>
      </c>
      <c r="N115" s="2">
        <f>385*2</f>
        <v>770</v>
      </c>
      <c r="O115" s="2"/>
      <c r="P115" s="2"/>
      <c r="Q115" s="2"/>
      <c r="R115" s="2"/>
      <c r="S115" s="2">
        <v>1</v>
      </c>
      <c r="T115" s="2"/>
      <c r="U115" s="2"/>
      <c r="V115" s="2"/>
      <c r="W115" s="2"/>
      <c r="X115" s="2"/>
      <c r="Y115" s="2"/>
      <c r="Z115" s="2"/>
    </row>
    <row r="116" spans="1:26" x14ac:dyDescent="0.3">
      <c r="A116" s="2" t="s">
        <v>108</v>
      </c>
      <c r="B116" s="2">
        <v>4.0999999999999996</v>
      </c>
      <c r="C116" s="11">
        <v>-1</v>
      </c>
      <c r="D116" s="2" t="s">
        <v>109</v>
      </c>
      <c r="E116" s="2">
        <v>3.9499</v>
      </c>
      <c r="F116" s="2">
        <v>3.9499</v>
      </c>
      <c r="G116" s="2">
        <v>17.030999999999999</v>
      </c>
      <c r="H116" s="2" t="s">
        <v>511</v>
      </c>
      <c r="I116" s="2">
        <v>1</v>
      </c>
      <c r="J116" s="2"/>
      <c r="K116" s="2"/>
      <c r="L116" s="2"/>
      <c r="M116" s="2"/>
      <c r="N116" s="2"/>
      <c r="O116" s="2"/>
      <c r="P116" s="2"/>
      <c r="Q116" s="2"/>
      <c r="R116" s="2"/>
      <c r="S116" s="2">
        <v>1</v>
      </c>
      <c r="T116" s="2"/>
      <c r="U116" s="2"/>
      <c r="V116" s="2"/>
      <c r="W116" s="2"/>
      <c r="X116" s="2"/>
      <c r="Y116" s="2"/>
      <c r="Z116" s="2"/>
    </row>
    <row r="117" spans="1:26" x14ac:dyDescent="0.3">
      <c r="A117" s="2" t="s">
        <v>36</v>
      </c>
      <c r="B117" s="2">
        <v>3.2</v>
      </c>
      <c r="C117" s="11" t="s">
        <v>641</v>
      </c>
      <c r="D117" s="2" t="s">
        <v>110</v>
      </c>
      <c r="E117" s="2"/>
      <c r="F117" s="2"/>
      <c r="G117" s="2"/>
      <c r="H117" s="2"/>
      <c r="I117" s="2">
        <v>1</v>
      </c>
      <c r="J117" s="2"/>
      <c r="K117" s="2"/>
      <c r="L117" s="2"/>
      <c r="M117" s="2">
        <v>3.49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3">
      <c r="A118" s="2" t="s">
        <v>111</v>
      </c>
      <c r="B118" s="2">
        <v>3.3</v>
      </c>
      <c r="C118" s="11">
        <v>-1</v>
      </c>
      <c r="D118" s="2" t="s">
        <v>112</v>
      </c>
      <c r="E118" s="2">
        <v>3.8917999999999999</v>
      </c>
      <c r="F118" s="2">
        <v>3.8820000000000001</v>
      </c>
      <c r="G118" s="2">
        <v>36.127000000000002</v>
      </c>
      <c r="H118" s="2" t="s">
        <v>561</v>
      </c>
      <c r="I118" s="2">
        <v>1</v>
      </c>
      <c r="J118" s="2"/>
      <c r="K118" s="2">
        <v>4</v>
      </c>
      <c r="L118" s="2"/>
      <c r="M118" s="2">
        <v>4.5999999999999996</v>
      </c>
      <c r="N118" s="2"/>
      <c r="O118" s="2"/>
      <c r="P118" s="2"/>
      <c r="Q118" s="2"/>
      <c r="R118" s="2">
        <v>1</v>
      </c>
      <c r="S118" s="2"/>
      <c r="T118" s="2"/>
      <c r="U118" s="2"/>
      <c r="V118" s="2"/>
      <c r="W118" s="2"/>
      <c r="X118" s="2"/>
      <c r="Y118" s="2"/>
      <c r="Z118" s="2"/>
    </row>
    <row r="119" spans="1:26" x14ac:dyDescent="0.3">
      <c r="A119" s="2" t="s">
        <v>113</v>
      </c>
      <c r="B119" s="2">
        <v>2.0099999999999998</v>
      </c>
      <c r="C119" s="11" t="s">
        <v>664</v>
      </c>
      <c r="D119" s="2" t="s">
        <v>116</v>
      </c>
      <c r="E119" s="2">
        <v>5.63</v>
      </c>
      <c r="F119" s="2">
        <v>5.63</v>
      </c>
      <c r="G119" s="2">
        <v>7.9509999999999996</v>
      </c>
      <c r="H119" s="2" t="s">
        <v>562</v>
      </c>
      <c r="I119" s="2">
        <v>1</v>
      </c>
      <c r="J119" s="2"/>
      <c r="K119" s="2"/>
      <c r="L119" s="2"/>
      <c r="M119" s="2" t="s">
        <v>535</v>
      </c>
      <c r="N119" s="2">
        <v>1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3">
      <c r="A120" s="2" t="s">
        <v>114</v>
      </c>
      <c r="B120" s="2">
        <v>2.21</v>
      </c>
      <c r="C120" s="11">
        <v>-1</v>
      </c>
      <c r="D120" s="2" t="s">
        <v>117</v>
      </c>
      <c r="E120" s="2">
        <v>3.9668000000000001</v>
      </c>
      <c r="F120" s="2">
        <v>5.63</v>
      </c>
      <c r="G120" s="2">
        <v>20.597999999999999</v>
      </c>
      <c r="H120" s="2" t="s">
        <v>512</v>
      </c>
      <c r="I120" s="2">
        <v>1</v>
      </c>
      <c r="J120" s="2"/>
      <c r="K120" s="2"/>
      <c r="L120" s="2"/>
      <c r="M120" s="2">
        <v>2</v>
      </c>
      <c r="N120" s="2">
        <v>1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3">
      <c r="A121" s="2" t="s">
        <v>115</v>
      </c>
      <c r="B121" s="2">
        <v>2.27</v>
      </c>
      <c r="C121" s="11">
        <v>-1</v>
      </c>
      <c r="D121" s="2" t="s">
        <v>118</v>
      </c>
      <c r="E121" s="2">
        <v>3.9493</v>
      </c>
      <c r="F121" s="2">
        <v>5.63</v>
      </c>
      <c r="G121" s="2">
        <v>12.727</v>
      </c>
      <c r="H121" s="2" t="s">
        <v>512</v>
      </c>
      <c r="I121" s="2">
        <v>1</v>
      </c>
      <c r="J121" s="2"/>
      <c r="K121" s="2"/>
      <c r="L121" s="2"/>
      <c r="M121" s="2">
        <v>1</v>
      </c>
      <c r="N121" s="2">
        <v>1</v>
      </c>
      <c r="O121" s="2"/>
      <c r="P121" s="2"/>
      <c r="Q121" s="2"/>
      <c r="R121" s="2">
        <v>1</v>
      </c>
      <c r="S121" s="2">
        <v>1</v>
      </c>
      <c r="T121" s="2"/>
      <c r="U121" s="2"/>
      <c r="V121" s="2">
        <v>1</v>
      </c>
      <c r="W121" s="2"/>
      <c r="X121" s="2"/>
      <c r="Y121" s="2"/>
      <c r="Z121" s="2"/>
    </row>
    <row r="122" spans="1:26" x14ac:dyDescent="0.3">
      <c r="A122" s="2" t="s">
        <v>119</v>
      </c>
      <c r="B122" s="2">
        <v>3.157</v>
      </c>
      <c r="C122" s="11">
        <v>-1</v>
      </c>
      <c r="D122" s="2" t="s">
        <v>120</v>
      </c>
      <c r="E122" s="2">
        <v>12.449</v>
      </c>
      <c r="F122" s="2">
        <v>12.449</v>
      </c>
      <c r="G122" s="2">
        <v>3.8961000000000001</v>
      </c>
      <c r="H122" s="2" t="s">
        <v>565</v>
      </c>
      <c r="I122" s="2">
        <v>1</v>
      </c>
      <c r="J122" s="2">
        <v>1</v>
      </c>
      <c r="K122" s="2"/>
      <c r="L122" s="2"/>
      <c r="M122" s="2">
        <v>11.6</v>
      </c>
      <c r="N122" s="2"/>
      <c r="O122" s="2"/>
      <c r="P122" s="2"/>
      <c r="Q122" s="2"/>
      <c r="R122" s="2"/>
      <c r="S122" s="2">
        <v>1</v>
      </c>
      <c r="T122" s="2"/>
      <c r="U122" s="2"/>
      <c r="V122" s="2"/>
      <c r="W122" s="2"/>
      <c r="X122" s="2"/>
      <c r="Y122" s="2"/>
      <c r="Z122" s="2"/>
    </row>
    <row r="123" spans="1:26" x14ac:dyDescent="0.3">
      <c r="A123" s="2" t="s">
        <v>563</v>
      </c>
      <c r="B123" s="2">
        <v>3.1880000000000002</v>
      </c>
      <c r="C123" s="11">
        <v>-1</v>
      </c>
      <c r="D123" s="2" t="s">
        <v>120</v>
      </c>
      <c r="E123" s="2"/>
      <c r="F123" s="2"/>
      <c r="G123" s="2"/>
      <c r="H123" s="2"/>
      <c r="I123" s="2">
        <v>1</v>
      </c>
      <c r="J123" s="2"/>
      <c r="K123" s="2"/>
      <c r="L123" s="2"/>
      <c r="M123" s="2">
        <v>11.72</v>
      </c>
      <c r="N123" s="2"/>
      <c r="O123" s="2"/>
      <c r="P123" s="2"/>
      <c r="Q123" s="2"/>
      <c r="R123" s="2"/>
      <c r="S123" s="2">
        <v>1</v>
      </c>
      <c r="T123" s="2"/>
      <c r="U123" s="2"/>
      <c r="V123" s="2"/>
      <c r="W123" s="2"/>
      <c r="X123" s="2"/>
      <c r="Y123" s="2"/>
      <c r="Z123" s="2"/>
    </row>
    <row r="124" spans="1:26" x14ac:dyDescent="0.3">
      <c r="A124" s="2" t="s">
        <v>564</v>
      </c>
      <c r="B124" s="2">
        <v>3.2040000000000002</v>
      </c>
      <c r="C124" s="11">
        <v>-1</v>
      </c>
      <c r="D124" s="2" t="s">
        <v>120</v>
      </c>
      <c r="E124" s="2"/>
      <c r="F124" s="2"/>
      <c r="G124" s="2"/>
      <c r="H124" s="2"/>
      <c r="I124" s="2">
        <v>1</v>
      </c>
      <c r="J124" s="2"/>
      <c r="K124" s="2"/>
      <c r="L124" s="2"/>
      <c r="M124" s="2">
        <v>11.64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3">
      <c r="A125" s="2" t="s">
        <v>121</v>
      </c>
      <c r="B125" s="2">
        <v>3</v>
      </c>
      <c r="C125" s="11" t="s">
        <v>665</v>
      </c>
      <c r="D125" s="2" t="s">
        <v>128</v>
      </c>
      <c r="E125" s="2"/>
      <c r="F125" s="2"/>
      <c r="G125" s="2"/>
      <c r="H125" s="2"/>
      <c r="I125" s="2"/>
      <c r="J125" s="2"/>
      <c r="K125" s="2"/>
      <c r="L125" s="2"/>
      <c r="M125" s="2"/>
      <c r="N125" s="2">
        <v>1</v>
      </c>
      <c r="O125" s="2"/>
      <c r="P125" s="2"/>
      <c r="Q125" s="2"/>
      <c r="R125" s="2"/>
      <c r="S125" s="2">
        <v>1</v>
      </c>
      <c r="T125" s="2"/>
      <c r="U125" s="2"/>
      <c r="V125" s="2"/>
      <c r="W125" s="2"/>
      <c r="X125" s="2"/>
      <c r="Y125" s="2"/>
      <c r="Z125" s="2"/>
    </row>
    <row r="126" spans="1:26" x14ac:dyDescent="0.3">
      <c r="A126" s="2" t="s">
        <v>79</v>
      </c>
      <c r="B126" s="2">
        <v>2.8</v>
      </c>
      <c r="C126" s="11" t="s">
        <v>659</v>
      </c>
      <c r="D126" s="2" t="s">
        <v>128</v>
      </c>
      <c r="E126" s="2"/>
      <c r="F126" s="2"/>
      <c r="G126" s="2"/>
      <c r="H126" s="2"/>
      <c r="I126" s="2"/>
      <c r="J126" s="2"/>
      <c r="K126" s="2"/>
      <c r="L126" s="2"/>
      <c r="M126" s="2"/>
      <c r="N126" s="2">
        <v>1</v>
      </c>
      <c r="O126" s="2"/>
      <c r="P126" s="2"/>
      <c r="Q126" s="2"/>
      <c r="R126" s="2"/>
      <c r="S126" s="2">
        <v>1</v>
      </c>
      <c r="T126" s="2"/>
      <c r="U126" s="2"/>
      <c r="V126" s="2"/>
      <c r="W126" s="2"/>
      <c r="X126" s="2"/>
      <c r="Y126" s="2"/>
      <c r="Z126" s="2"/>
    </row>
    <row r="127" spans="1:26" x14ac:dyDescent="0.3">
      <c r="A127" s="2" t="s">
        <v>122</v>
      </c>
      <c r="B127" s="2">
        <v>2.8</v>
      </c>
      <c r="C127" s="11">
        <v>-1</v>
      </c>
      <c r="D127" s="2" t="s">
        <v>128</v>
      </c>
      <c r="E127" s="2"/>
      <c r="F127" s="2"/>
      <c r="G127" s="2"/>
      <c r="H127" s="2"/>
      <c r="I127" s="2"/>
      <c r="J127" s="2"/>
      <c r="K127" s="2"/>
      <c r="L127" s="2"/>
      <c r="M127" s="2"/>
      <c r="N127" s="2">
        <v>1</v>
      </c>
      <c r="O127" s="2"/>
      <c r="P127" s="2"/>
      <c r="Q127" s="2"/>
      <c r="R127" s="2"/>
      <c r="S127" s="2">
        <v>1</v>
      </c>
      <c r="T127" s="2"/>
      <c r="U127" s="2"/>
      <c r="V127" s="2"/>
      <c r="W127" s="2"/>
      <c r="X127" s="2"/>
      <c r="Y127" s="2"/>
      <c r="Z127" s="2"/>
    </row>
    <row r="128" spans="1:26" x14ac:dyDescent="0.3">
      <c r="A128" s="2" t="s">
        <v>123</v>
      </c>
      <c r="B128" s="2">
        <v>2.9</v>
      </c>
      <c r="C128" s="11" t="s">
        <v>666</v>
      </c>
      <c r="D128" s="2" t="s">
        <v>128</v>
      </c>
      <c r="E128" s="2"/>
      <c r="F128" s="2"/>
      <c r="G128" s="2"/>
      <c r="H128" s="2"/>
      <c r="I128" s="2"/>
      <c r="J128" s="2"/>
      <c r="K128" s="2"/>
      <c r="L128" s="2"/>
      <c r="M128" s="2"/>
      <c r="N128" s="2">
        <v>1</v>
      </c>
      <c r="O128" s="2"/>
      <c r="P128" s="2"/>
      <c r="Q128" s="2"/>
      <c r="R128" s="2"/>
      <c r="S128" s="2">
        <v>1</v>
      </c>
      <c r="T128" s="2"/>
      <c r="U128" s="2"/>
      <c r="V128" s="2"/>
      <c r="W128" s="2"/>
      <c r="X128" s="2"/>
      <c r="Y128" s="2"/>
      <c r="Z128" s="2"/>
    </row>
    <row r="129" spans="1:26" x14ac:dyDescent="0.3">
      <c r="A129" s="2" t="s">
        <v>124</v>
      </c>
      <c r="B129" s="2">
        <v>3.1</v>
      </c>
      <c r="C129" s="11" t="s">
        <v>654</v>
      </c>
      <c r="D129" s="2" t="s">
        <v>128</v>
      </c>
      <c r="E129" s="2"/>
      <c r="F129" s="2"/>
      <c r="G129" s="2"/>
      <c r="H129" s="2"/>
      <c r="I129" s="2"/>
      <c r="J129" s="2"/>
      <c r="K129" s="2"/>
      <c r="L129" s="2"/>
      <c r="M129" s="2"/>
      <c r="N129" s="2">
        <v>1</v>
      </c>
      <c r="O129" s="2"/>
      <c r="P129" s="2"/>
      <c r="Q129" s="2"/>
      <c r="R129" s="2"/>
      <c r="S129" s="2">
        <v>1</v>
      </c>
      <c r="T129" s="2"/>
      <c r="U129" s="2"/>
      <c r="V129" s="2"/>
      <c r="W129" s="2"/>
      <c r="X129" s="2"/>
      <c r="Y129" s="2"/>
      <c r="Z129" s="2"/>
    </row>
    <row r="130" spans="1:26" x14ac:dyDescent="0.3">
      <c r="A130" s="2" t="s">
        <v>125</v>
      </c>
      <c r="B130" s="2">
        <v>3.1</v>
      </c>
      <c r="C130" s="11" t="s">
        <v>667</v>
      </c>
      <c r="D130" s="2" t="s">
        <v>128</v>
      </c>
      <c r="E130" s="2"/>
      <c r="F130" s="2"/>
      <c r="G130" s="2"/>
      <c r="H130" s="2"/>
      <c r="I130" s="2"/>
      <c r="J130" s="2"/>
      <c r="K130" s="2"/>
      <c r="L130" s="2"/>
      <c r="M130" s="2"/>
      <c r="N130" s="2">
        <v>1</v>
      </c>
      <c r="O130" s="2"/>
      <c r="P130" s="2"/>
      <c r="Q130" s="2"/>
      <c r="R130" s="2"/>
      <c r="S130" s="2">
        <v>1</v>
      </c>
      <c r="T130" s="2"/>
      <c r="U130" s="2"/>
      <c r="V130" s="2"/>
      <c r="W130" s="2"/>
      <c r="X130" s="2"/>
      <c r="Y130" s="2"/>
      <c r="Z130" s="2"/>
    </row>
    <row r="131" spans="1:26" x14ac:dyDescent="0.3">
      <c r="A131" s="2" t="s">
        <v>126</v>
      </c>
      <c r="B131" s="2">
        <v>3</v>
      </c>
      <c r="C131" s="11" t="s">
        <v>668</v>
      </c>
      <c r="D131" s="2" t="s">
        <v>128</v>
      </c>
      <c r="E131" s="2"/>
      <c r="F131" s="2"/>
      <c r="G131" s="2"/>
      <c r="H131" s="2"/>
      <c r="I131" s="2"/>
      <c r="J131" s="2"/>
      <c r="K131" s="2"/>
      <c r="L131" s="2"/>
      <c r="M131" s="2"/>
      <c r="N131" s="2">
        <v>1</v>
      </c>
      <c r="O131" s="2"/>
      <c r="P131" s="2"/>
      <c r="Q131" s="2"/>
      <c r="R131" s="2"/>
      <c r="S131" s="2">
        <v>1</v>
      </c>
      <c r="T131" s="2"/>
      <c r="U131" s="2"/>
      <c r="V131" s="2"/>
      <c r="W131" s="2"/>
      <c r="X131" s="2"/>
      <c r="Y131" s="2"/>
      <c r="Z131" s="2"/>
    </row>
    <row r="132" spans="1:26" x14ac:dyDescent="0.3">
      <c r="A132" s="2" t="s">
        <v>127</v>
      </c>
      <c r="B132" s="2">
        <v>3.3</v>
      </c>
      <c r="C132" s="11" t="s">
        <v>669</v>
      </c>
      <c r="D132" s="2" t="s">
        <v>128</v>
      </c>
      <c r="E132" s="2"/>
      <c r="F132" s="2"/>
      <c r="G132" s="2"/>
      <c r="H132" s="2"/>
      <c r="I132" s="2"/>
      <c r="J132" s="2"/>
      <c r="K132" s="2"/>
      <c r="L132" s="2"/>
      <c r="M132" s="2"/>
      <c r="N132" s="2">
        <v>1</v>
      </c>
      <c r="O132" s="2"/>
      <c r="P132" s="2"/>
      <c r="Q132" s="2"/>
      <c r="R132" s="2"/>
      <c r="S132" s="2">
        <v>1</v>
      </c>
      <c r="T132" s="2"/>
      <c r="U132" s="2"/>
      <c r="V132" s="2"/>
      <c r="W132" s="2"/>
      <c r="X132" s="2"/>
      <c r="Y132" s="2"/>
      <c r="Z132" s="2"/>
    </row>
    <row r="133" spans="1:26" x14ac:dyDescent="0.3">
      <c r="A133" s="2" t="s">
        <v>126</v>
      </c>
      <c r="B133" s="2">
        <v>2.64</v>
      </c>
      <c r="C133" s="11" t="s">
        <v>668</v>
      </c>
      <c r="D133" s="2" t="s">
        <v>131</v>
      </c>
      <c r="E133" s="2"/>
      <c r="F133" s="2"/>
      <c r="G133" s="2"/>
      <c r="H133" s="2"/>
      <c r="I133" s="2">
        <v>1</v>
      </c>
      <c r="J133" s="2"/>
      <c r="K133" s="2"/>
      <c r="L133" s="2"/>
      <c r="M133" s="2">
        <v>2.2999999999999998</v>
      </c>
      <c r="N133" s="2">
        <v>1</v>
      </c>
      <c r="O133" s="2"/>
      <c r="P133" s="2"/>
      <c r="Q133" s="2"/>
      <c r="R133" s="2">
        <v>1</v>
      </c>
      <c r="S133" s="2"/>
      <c r="T133" s="2"/>
      <c r="U133" s="2"/>
      <c r="V133" s="2"/>
      <c r="W133" s="2"/>
      <c r="X133" s="2"/>
      <c r="Y133" s="2"/>
      <c r="Z133" s="2"/>
    </row>
    <row r="134" spans="1:26" x14ac:dyDescent="0.3">
      <c r="A134" s="2" t="s">
        <v>25</v>
      </c>
      <c r="B134" s="2">
        <v>2.88</v>
      </c>
      <c r="C134" s="11" t="s">
        <v>640</v>
      </c>
      <c r="D134" s="2" t="s">
        <v>132</v>
      </c>
      <c r="E134" s="2">
        <v>5.4960000000000004</v>
      </c>
      <c r="F134" s="2">
        <v>5.4960000000000004</v>
      </c>
      <c r="G134" s="2">
        <v>25.55</v>
      </c>
      <c r="H134" s="2" t="s">
        <v>526</v>
      </c>
      <c r="I134" s="2">
        <v>1</v>
      </c>
      <c r="J134" s="2"/>
      <c r="K134" s="2"/>
      <c r="L134" s="2"/>
      <c r="M134" s="2"/>
      <c r="N134" s="2">
        <v>1</v>
      </c>
      <c r="O134" s="2"/>
      <c r="P134" s="2"/>
      <c r="Q134" s="2"/>
      <c r="R134" s="2"/>
      <c r="S134" s="2">
        <v>1</v>
      </c>
      <c r="T134" s="2"/>
      <c r="U134" s="2"/>
      <c r="V134" s="2"/>
      <c r="W134" s="2"/>
      <c r="X134" s="2"/>
      <c r="Y134" s="2"/>
      <c r="Z134" s="2"/>
    </row>
    <row r="135" spans="1:26" x14ac:dyDescent="0.3">
      <c r="A135" s="2" t="s">
        <v>27</v>
      </c>
      <c r="B135" s="2">
        <v>2.73</v>
      </c>
      <c r="C135" s="11">
        <v>-1</v>
      </c>
      <c r="D135" s="2" t="s">
        <v>132</v>
      </c>
      <c r="E135" s="2"/>
      <c r="F135" s="2"/>
      <c r="G135" s="2"/>
      <c r="H135" s="2"/>
      <c r="I135" s="2"/>
      <c r="J135" s="2"/>
      <c r="K135" s="2"/>
      <c r="L135" s="2"/>
      <c r="M135" s="2"/>
      <c r="N135" s="2">
        <v>1</v>
      </c>
      <c r="O135" s="2"/>
      <c r="P135" s="2"/>
      <c r="Q135" s="2"/>
      <c r="R135" s="2"/>
      <c r="S135" s="2">
        <v>1</v>
      </c>
      <c r="T135" s="2"/>
      <c r="U135" s="2"/>
      <c r="V135" s="2"/>
      <c r="W135" s="2"/>
      <c r="X135" s="2"/>
      <c r="Y135" s="2"/>
      <c r="Z135" s="2"/>
    </row>
    <row r="136" spans="1:26" x14ac:dyDescent="0.3">
      <c r="A136" s="2" t="s">
        <v>19</v>
      </c>
      <c r="B136" s="2">
        <v>3.46</v>
      </c>
      <c r="C136" s="11" t="s">
        <v>637</v>
      </c>
      <c r="D136" s="2" t="s">
        <v>133</v>
      </c>
      <c r="E136" s="2"/>
      <c r="F136" s="2"/>
      <c r="G136" s="2"/>
      <c r="H136" s="2" t="s">
        <v>526</v>
      </c>
      <c r="I136" s="2"/>
      <c r="J136" s="2" t="s">
        <v>538</v>
      </c>
      <c r="K136" s="2"/>
      <c r="L136" s="2"/>
      <c r="M136" s="2"/>
      <c r="N136" s="2">
        <v>1</v>
      </c>
      <c r="O136" s="2"/>
      <c r="P136" s="2"/>
      <c r="Q136" s="2"/>
      <c r="R136" s="2"/>
      <c r="S136" s="2">
        <v>1</v>
      </c>
      <c r="T136" s="2"/>
      <c r="U136" s="2"/>
      <c r="V136" s="2"/>
      <c r="W136" s="2"/>
      <c r="X136" s="2"/>
      <c r="Y136" s="2"/>
      <c r="Z136" s="2"/>
    </row>
    <row r="137" spans="1:26" x14ac:dyDescent="0.3">
      <c r="A137" s="2" t="s">
        <v>20</v>
      </c>
      <c r="B137" s="2">
        <v>3.43</v>
      </c>
      <c r="C137" s="11" t="s">
        <v>638</v>
      </c>
      <c r="D137" s="2" t="s">
        <v>133</v>
      </c>
      <c r="E137" s="2"/>
      <c r="F137" s="2"/>
      <c r="G137" s="2"/>
      <c r="H137" s="2" t="s">
        <v>526</v>
      </c>
      <c r="I137" s="2"/>
      <c r="J137" s="2" t="s">
        <v>538</v>
      </c>
      <c r="K137" s="2"/>
      <c r="L137" s="2"/>
      <c r="M137" s="2"/>
      <c r="N137" s="2">
        <v>1</v>
      </c>
      <c r="O137" s="2"/>
      <c r="P137" s="2"/>
      <c r="Q137" s="2"/>
      <c r="R137" s="2"/>
      <c r="S137" s="2">
        <v>1</v>
      </c>
      <c r="T137" s="2"/>
      <c r="U137" s="2"/>
      <c r="V137" s="2"/>
      <c r="W137" s="2"/>
      <c r="X137" s="2"/>
      <c r="Y137" s="2"/>
      <c r="Z137" s="2"/>
    </row>
    <row r="138" spans="1:26" x14ac:dyDescent="0.3">
      <c r="A138" s="2" t="s">
        <v>21</v>
      </c>
      <c r="B138" s="2">
        <v>3.3</v>
      </c>
      <c r="C138" s="11" t="s">
        <v>639</v>
      </c>
      <c r="D138" s="2" t="s">
        <v>133</v>
      </c>
      <c r="E138" s="2"/>
      <c r="F138" s="2"/>
      <c r="G138" s="2"/>
      <c r="H138" s="2" t="s">
        <v>512</v>
      </c>
      <c r="I138" s="2"/>
      <c r="J138" s="2" t="s">
        <v>539</v>
      </c>
      <c r="K138" s="2"/>
      <c r="L138" s="2"/>
      <c r="M138" s="2"/>
      <c r="N138" s="2">
        <v>1</v>
      </c>
      <c r="O138" s="2"/>
      <c r="P138" s="2"/>
      <c r="Q138" s="2"/>
      <c r="R138" s="2"/>
      <c r="S138" s="2">
        <v>1</v>
      </c>
      <c r="T138" s="2"/>
      <c r="U138" s="2"/>
      <c r="V138" s="2"/>
      <c r="W138" s="2"/>
      <c r="X138" s="2"/>
      <c r="Y138" s="2"/>
      <c r="Z138" s="2"/>
    </row>
    <row r="139" spans="1:26" x14ac:dyDescent="0.3">
      <c r="A139" s="2" t="s">
        <v>17</v>
      </c>
      <c r="B139" s="2">
        <v>3.67</v>
      </c>
      <c r="C139" s="11" t="s">
        <v>634</v>
      </c>
      <c r="D139" s="2" t="s">
        <v>134</v>
      </c>
      <c r="E139" s="2">
        <v>5.4669999999999996</v>
      </c>
      <c r="F139" s="2">
        <v>5.4269999999999996</v>
      </c>
      <c r="G139" s="2">
        <v>24.931000000000001</v>
      </c>
      <c r="H139" s="2" t="s">
        <v>526</v>
      </c>
      <c r="I139" s="2">
        <v>1</v>
      </c>
      <c r="J139" s="2" t="s">
        <v>538</v>
      </c>
      <c r="K139" s="2"/>
      <c r="L139" s="2"/>
      <c r="M139" s="2">
        <v>1.96</v>
      </c>
      <c r="N139" s="2">
        <v>1</v>
      </c>
      <c r="O139" s="2"/>
      <c r="P139" s="2">
        <v>1</v>
      </c>
      <c r="Q139" s="2"/>
      <c r="R139" s="2"/>
      <c r="S139" s="2">
        <v>1</v>
      </c>
      <c r="T139" s="2"/>
      <c r="U139" s="2"/>
      <c r="V139" s="2"/>
      <c r="W139" s="2"/>
      <c r="X139" s="2"/>
      <c r="Y139" s="2"/>
      <c r="Z139" s="2"/>
    </row>
    <row r="140" spans="1:26" x14ac:dyDescent="0.3">
      <c r="A140" s="2" t="s">
        <v>53</v>
      </c>
      <c r="B140" s="2">
        <v>3.64</v>
      </c>
      <c r="C140" s="11" t="s">
        <v>635</v>
      </c>
      <c r="D140" s="2" t="s">
        <v>134</v>
      </c>
      <c r="E140" s="2">
        <v>5.4729999999999999</v>
      </c>
      <c r="F140" s="2">
        <v>5.5270000000000001</v>
      </c>
      <c r="G140" s="2">
        <v>25.030999999999999</v>
      </c>
      <c r="H140" s="2" t="s">
        <v>526</v>
      </c>
      <c r="I140" s="2">
        <v>1</v>
      </c>
      <c r="J140" s="2" t="s">
        <v>538</v>
      </c>
      <c r="K140" s="2"/>
      <c r="L140" s="2"/>
      <c r="M140" s="2">
        <v>2.36</v>
      </c>
      <c r="N140" s="2">
        <v>1</v>
      </c>
      <c r="O140" s="2"/>
      <c r="P140" s="2">
        <v>1</v>
      </c>
      <c r="Q140" s="2"/>
      <c r="R140" s="2"/>
      <c r="S140" s="2">
        <v>1</v>
      </c>
      <c r="T140" s="2"/>
      <c r="U140" s="2"/>
      <c r="V140" s="2"/>
      <c r="W140" s="2"/>
      <c r="X140" s="2"/>
      <c r="Y140" s="2"/>
      <c r="Z140" s="2"/>
    </row>
    <row r="141" spans="1:26" x14ac:dyDescent="0.3">
      <c r="A141" s="2" t="s">
        <v>18</v>
      </c>
      <c r="B141" s="2">
        <v>3.52</v>
      </c>
      <c r="C141" s="11" t="s">
        <v>636</v>
      </c>
      <c r="D141" s="2" t="s">
        <v>134</v>
      </c>
      <c r="E141" s="2">
        <v>3.9540000000000002</v>
      </c>
      <c r="F141" s="2">
        <v>3.9540000000000002</v>
      </c>
      <c r="G141" s="2">
        <v>25.486999999999998</v>
      </c>
      <c r="H141" s="2" t="s">
        <v>512</v>
      </c>
      <c r="I141" s="2">
        <v>1</v>
      </c>
      <c r="J141" s="2"/>
      <c r="K141" s="2"/>
      <c r="L141" s="2"/>
      <c r="M141" s="2">
        <v>2.1800000000000002</v>
      </c>
      <c r="N141" s="2">
        <v>1</v>
      </c>
      <c r="O141" s="2"/>
      <c r="P141" s="2">
        <v>1</v>
      </c>
      <c r="Q141" s="2"/>
      <c r="R141" s="2"/>
      <c r="S141" s="2">
        <v>1</v>
      </c>
      <c r="T141" s="2"/>
      <c r="U141" s="2"/>
      <c r="V141" s="2"/>
      <c r="W141" s="2"/>
      <c r="X141" s="2"/>
      <c r="Y141" s="2"/>
      <c r="Z141" s="2"/>
    </row>
    <row r="142" spans="1:26" x14ac:dyDescent="0.3">
      <c r="A142" s="2" t="s">
        <v>135</v>
      </c>
      <c r="B142" s="2">
        <v>3.44</v>
      </c>
      <c r="C142" s="11">
        <v>-1</v>
      </c>
      <c r="D142" s="2" t="s">
        <v>140</v>
      </c>
      <c r="E142" s="2">
        <v>5.492</v>
      </c>
      <c r="F142" s="2">
        <v>5.5650000000000004</v>
      </c>
      <c r="G142" s="2">
        <v>24.88</v>
      </c>
      <c r="H142" s="2" t="s">
        <v>512</v>
      </c>
      <c r="I142" s="2"/>
      <c r="J142" s="2" t="s">
        <v>566</v>
      </c>
      <c r="K142" s="2"/>
      <c r="L142" s="2"/>
      <c r="M142" s="2">
        <v>1.3</v>
      </c>
      <c r="N142" s="2">
        <v>1</v>
      </c>
      <c r="O142" s="2"/>
      <c r="P142" s="2"/>
      <c r="Q142" s="2"/>
      <c r="R142" s="2">
        <v>1</v>
      </c>
      <c r="S142" s="2">
        <v>1</v>
      </c>
      <c r="T142" s="2"/>
      <c r="U142" s="2"/>
      <c r="V142" s="2"/>
      <c r="W142" s="2"/>
      <c r="X142" s="2"/>
      <c r="Y142" s="2"/>
      <c r="Z142" s="2"/>
    </row>
    <row r="143" spans="1:26" x14ac:dyDescent="0.3">
      <c r="A143" s="2" t="s">
        <v>136</v>
      </c>
      <c r="B143" s="2">
        <v>3.22</v>
      </c>
      <c r="C143" s="11">
        <v>-1</v>
      </c>
      <c r="D143" s="2" t="s">
        <v>140</v>
      </c>
      <c r="E143" s="2">
        <v>5.5019999999999998</v>
      </c>
      <c r="F143" s="2">
        <v>5.5069999999999997</v>
      </c>
      <c r="G143" s="2">
        <v>25.09</v>
      </c>
      <c r="H143" s="2" t="s">
        <v>512</v>
      </c>
      <c r="I143" s="2"/>
      <c r="J143" s="2" t="s">
        <v>567</v>
      </c>
      <c r="K143" s="2"/>
      <c r="L143" s="2"/>
      <c r="M143" s="2">
        <v>3.2</v>
      </c>
      <c r="N143" s="2">
        <v>1</v>
      </c>
      <c r="O143" s="2"/>
      <c r="P143" s="2"/>
      <c r="Q143" s="2"/>
      <c r="R143" s="2">
        <v>1</v>
      </c>
      <c r="S143" s="2">
        <v>1</v>
      </c>
      <c r="T143" s="2"/>
      <c r="U143" s="2"/>
      <c r="V143" s="2"/>
      <c r="W143" s="2"/>
      <c r="X143" s="2"/>
      <c r="Y143" s="2"/>
      <c r="Z143" s="2"/>
    </row>
    <row r="144" spans="1:26" x14ac:dyDescent="0.3">
      <c r="A144" s="2" t="s">
        <v>137</v>
      </c>
      <c r="B144" s="2">
        <v>4</v>
      </c>
      <c r="C144" s="11">
        <v>-1</v>
      </c>
      <c r="D144" s="2" t="s">
        <v>140</v>
      </c>
      <c r="E144" s="2">
        <v>3.9060000000000001</v>
      </c>
      <c r="F144" s="2">
        <v>3.9060000000000001</v>
      </c>
      <c r="G144" s="2">
        <v>9.8840000000000003</v>
      </c>
      <c r="H144" s="2"/>
      <c r="I144" s="2"/>
      <c r="J144" s="2"/>
      <c r="K144" s="2"/>
      <c r="L144" s="2"/>
      <c r="M144" s="2">
        <v>3.5</v>
      </c>
      <c r="N144" s="2">
        <v>1</v>
      </c>
      <c r="O144" s="2"/>
      <c r="P144" s="2"/>
      <c r="Q144" s="2"/>
      <c r="R144" s="2">
        <v>1</v>
      </c>
      <c r="S144" s="2">
        <v>1</v>
      </c>
      <c r="T144" s="2"/>
      <c r="U144" s="2"/>
      <c r="V144" s="2"/>
      <c r="W144" s="2"/>
      <c r="X144" s="2"/>
      <c r="Y144" s="2"/>
      <c r="Z144" s="2"/>
    </row>
    <row r="145" spans="1:26" x14ac:dyDescent="0.3">
      <c r="A145" s="2" t="s">
        <v>138</v>
      </c>
      <c r="B145" s="2">
        <v>3.49</v>
      </c>
      <c r="C145" s="11">
        <v>-1</v>
      </c>
      <c r="D145" s="2" t="s">
        <v>140</v>
      </c>
      <c r="E145" s="2">
        <v>3.903</v>
      </c>
      <c r="F145" s="2">
        <v>3.903</v>
      </c>
      <c r="G145" s="2">
        <v>10.050000000000001</v>
      </c>
      <c r="H145" s="2"/>
      <c r="I145" s="2"/>
      <c r="J145" s="2"/>
      <c r="K145" s="2"/>
      <c r="L145" s="2"/>
      <c r="M145" s="2">
        <v>7.3</v>
      </c>
      <c r="N145" s="2">
        <v>1</v>
      </c>
      <c r="O145" s="2"/>
      <c r="P145" s="2"/>
      <c r="Q145" s="2"/>
      <c r="R145" s="2">
        <v>1</v>
      </c>
      <c r="S145" s="2">
        <v>1</v>
      </c>
      <c r="T145" s="2"/>
      <c r="U145" s="2"/>
      <c r="V145" s="2"/>
      <c r="W145" s="2"/>
      <c r="X145" s="2"/>
      <c r="Y145" s="2"/>
      <c r="Z145" s="2"/>
    </row>
    <row r="146" spans="1:26" x14ac:dyDescent="0.3">
      <c r="A146" s="2" t="s">
        <v>139</v>
      </c>
      <c r="B146" s="2">
        <v>4</v>
      </c>
      <c r="C146" s="11">
        <v>-1</v>
      </c>
      <c r="D146" s="2" t="s">
        <v>140</v>
      </c>
      <c r="E146" s="2"/>
      <c r="F146" s="2"/>
      <c r="G146" s="2"/>
      <c r="H146" s="2"/>
      <c r="I146" s="2"/>
      <c r="J146" s="2"/>
      <c r="K146" s="2"/>
      <c r="L146" s="2"/>
      <c r="M146" s="2">
        <v>2.1</v>
      </c>
      <c r="N146" s="2">
        <v>1</v>
      </c>
      <c r="O146" s="2"/>
      <c r="P146" s="2"/>
      <c r="Q146" s="2"/>
      <c r="R146" s="2">
        <v>1</v>
      </c>
      <c r="S146" s="2">
        <v>1</v>
      </c>
      <c r="T146" s="2"/>
      <c r="U146" s="2"/>
      <c r="V146" s="2"/>
      <c r="W146" s="2"/>
      <c r="X146" s="2"/>
      <c r="Y146" s="2"/>
      <c r="Z146" s="2"/>
    </row>
    <row r="147" spans="1:26" x14ac:dyDescent="0.3">
      <c r="A147" s="2" t="s">
        <v>141</v>
      </c>
      <c r="B147" s="2">
        <v>3.7</v>
      </c>
      <c r="C147" s="11">
        <v>-1</v>
      </c>
      <c r="D147" s="2" t="s">
        <v>140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3">
      <c r="A148" s="2" t="s">
        <v>142</v>
      </c>
      <c r="B148" s="2">
        <v>3.9</v>
      </c>
      <c r="C148" s="11">
        <v>-1</v>
      </c>
      <c r="D148" s="2" t="s">
        <v>140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3">
      <c r="A149" s="2" t="s">
        <v>143</v>
      </c>
      <c r="B149" s="2">
        <v>4</v>
      </c>
      <c r="C149" s="11">
        <v>-1</v>
      </c>
      <c r="D149" s="2" t="s">
        <v>140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3">
      <c r="A150" s="2" t="s">
        <v>137</v>
      </c>
      <c r="B150" s="2">
        <v>4.3</v>
      </c>
      <c r="C150" s="11">
        <v>-1</v>
      </c>
      <c r="D150" s="2" t="s">
        <v>140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3">
      <c r="A151" s="2" t="s">
        <v>145</v>
      </c>
      <c r="B151" s="2">
        <v>2.39</v>
      </c>
      <c r="C151" s="11">
        <v>-1</v>
      </c>
      <c r="D151" s="2" t="s">
        <v>144</v>
      </c>
      <c r="E151" s="2"/>
      <c r="F151" s="2"/>
      <c r="G151" s="2"/>
      <c r="H151" s="2"/>
      <c r="I151" s="2">
        <v>1</v>
      </c>
      <c r="J151" s="2"/>
      <c r="K151" s="2"/>
      <c r="L151" s="2"/>
      <c r="M151" s="2"/>
      <c r="N151" s="2">
        <v>1</v>
      </c>
      <c r="O151" s="2"/>
      <c r="P151" s="2"/>
      <c r="Q151" s="2">
        <v>1</v>
      </c>
      <c r="R151" s="2">
        <v>1</v>
      </c>
      <c r="S151" s="2">
        <v>1</v>
      </c>
      <c r="T151" s="2"/>
      <c r="U151" s="2"/>
      <c r="V151" s="2"/>
      <c r="W151" s="2"/>
      <c r="X151" s="2"/>
      <c r="Y151" s="2"/>
      <c r="Z151" s="2"/>
    </row>
    <row r="152" spans="1:26" x14ac:dyDescent="0.3">
      <c r="A152" s="2" t="s">
        <v>146</v>
      </c>
      <c r="B152" s="2">
        <v>3.42</v>
      </c>
      <c r="C152" s="11" t="s">
        <v>670</v>
      </c>
      <c r="D152" s="2" t="s">
        <v>144</v>
      </c>
      <c r="E152" s="2"/>
      <c r="F152" s="2"/>
      <c r="G152" s="2"/>
      <c r="H152" s="2"/>
      <c r="I152" s="2"/>
      <c r="J152" s="2"/>
      <c r="K152" s="2"/>
      <c r="L152" s="2"/>
      <c r="M152" s="2"/>
      <c r="N152" s="2">
        <v>1</v>
      </c>
      <c r="O152" s="2"/>
      <c r="P152" s="2"/>
      <c r="Q152" s="2"/>
      <c r="R152" s="2"/>
      <c r="S152" s="2">
        <v>1</v>
      </c>
      <c r="T152" s="2"/>
      <c r="U152" s="2"/>
      <c r="V152" s="2"/>
      <c r="W152" s="2"/>
      <c r="X152" s="2"/>
      <c r="Y152" s="2"/>
      <c r="Z152" s="2"/>
    </row>
    <row r="153" spans="1:26" x14ac:dyDescent="0.3">
      <c r="A153" s="2" t="s">
        <v>147</v>
      </c>
      <c r="B153" s="2">
        <v>2.39</v>
      </c>
      <c r="C153" s="11" t="s">
        <v>671</v>
      </c>
      <c r="D153" s="2" t="s">
        <v>151</v>
      </c>
      <c r="E153" s="2"/>
      <c r="F153" s="2"/>
      <c r="G153" s="2"/>
      <c r="H153" s="2"/>
      <c r="I153" s="2">
        <v>1</v>
      </c>
      <c r="J153" s="2" t="s">
        <v>568</v>
      </c>
      <c r="K153" s="2"/>
      <c r="L153" s="2"/>
      <c r="M153" s="2"/>
      <c r="N153" s="2"/>
      <c r="O153" s="2"/>
      <c r="P153" s="2"/>
      <c r="Q153" s="2">
        <v>1</v>
      </c>
      <c r="R153" s="2">
        <v>1</v>
      </c>
      <c r="S153" s="2">
        <v>1</v>
      </c>
      <c r="T153" s="2"/>
      <c r="U153" s="2"/>
      <c r="V153" s="2">
        <v>1</v>
      </c>
      <c r="W153" s="2"/>
      <c r="X153" s="2"/>
      <c r="Y153" s="2"/>
      <c r="Z153" s="2"/>
    </row>
    <row r="154" spans="1:26" x14ac:dyDescent="0.3">
      <c r="A154" s="2" t="s">
        <v>148</v>
      </c>
      <c r="B154" s="2">
        <v>2.2200000000000002</v>
      </c>
      <c r="C154" s="11" t="s">
        <v>672</v>
      </c>
      <c r="D154" s="2" t="s">
        <v>151</v>
      </c>
      <c r="E154" s="2"/>
      <c r="F154" s="2"/>
      <c r="G154" s="2"/>
      <c r="H154" s="2"/>
      <c r="I154" s="2">
        <v>1</v>
      </c>
      <c r="J154" s="2" t="s">
        <v>569</v>
      </c>
      <c r="K154" s="2"/>
      <c r="L154" s="2"/>
      <c r="M154" s="2"/>
      <c r="N154" s="2"/>
      <c r="O154" s="2"/>
      <c r="P154" s="2"/>
      <c r="Q154" s="2">
        <v>1</v>
      </c>
      <c r="R154" s="2">
        <v>1</v>
      </c>
      <c r="S154" s="2">
        <v>1</v>
      </c>
      <c r="T154" s="2"/>
      <c r="U154" s="2"/>
      <c r="V154" s="2">
        <v>1</v>
      </c>
      <c r="W154" s="2"/>
      <c r="X154" s="2"/>
      <c r="Y154" s="2"/>
      <c r="Z154" s="2"/>
    </row>
    <row r="155" spans="1:26" x14ac:dyDescent="0.3">
      <c r="A155" s="2" t="s">
        <v>149</v>
      </c>
      <c r="B155" s="2">
        <v>2.29</v>
      </c>
      <c r="C155" s="11" t="s">
        <v>673</v>
      </c>
      <c r="D155" s="2" t="s">
        <v>151</v>
      </c>
      <c r="E155" s="2"/>
      <c r="F155" s="2"/>
      <c r="G155" s="2"/>
      <c r="H155" s="2"/>
      <c r="I155" s="2">
        <v>1</v>
      </c>
      <c r="J155" s="2" t="s">
        <v>571</v>
      </c>
      <c r="K155" s="2"/>
      <c r="L155" s="2"/>
      <c r="M155" s="2"/>
      <c r="N155" s="2"/>
      <c r="O155" s="2"/>
      <c r="P155" s="2"/>
      <c r="Q155" s="2">
        <v>1</v>
      </c>
      <c r="R155" s="2">
        <v>1</v>
      </c>
      <c r="S155" s="2">
        <v>1</v>
      </c>
      <c r="T155" s="2"/>
      <c r="U155" s="2"/>
      <c r="V155" s="2">
        <v>1</v>
      </c>
      <c r="W155" s="2"/>
      <c r="X155" s="2"/>
      <c r="Y155" s="2"/>
      <c r="Z155" s="2"/>
    </row>
    <row r="156" spans="1:26" x14ac:dyDescent="0.3">
      <c r="A156" s="2" t="s">
        <v>150</v>
      </c>
      <c r="B156" s="2">
        <v>2.27</v>
      </c>
      <c r="C156" s="11" t="s">
        <v>674</v>
      </c>
      <c r="D156" s="2" t="s">
        <v>151</v>
      </c>
      <c r="E156" s="2"/>
      <c r="F156" s="2"/>
      <c r="G156" s="2"/>
      <c r="H156" s="2"/>
      <c r="I156" s="2">
        <v>1</v>
      </c>
      <c r="J156" s="2" t="s">
        <v>570</v>
      </c>
      <c r="K156" s="2"/>
      <c r="L156" s="2"/>
      <c r="M156" s="2"/>
      <c r="N156" s="2"/>
      <c r="O156" s="2"/>
      <c r="P156" s="2"/>
      <c r="Q156" s="2">
        <v>1</v>
      </c>
      <c r="R156" s="2">
        <v>1</v>
      </c>
      <c r="S156" s="2">
        <v>1</v>
      </c>
      <c r="T156" s="2"/>
      <c r="U156" s="2"/>
      <c r="V156" s="2">
        <v>1</v>
      </c>
      <c r="W156" s="2"/>
      <c r="X156" s="2"/>
      <c r="Y156" s="2"/>
      <c r="Z156" s="2"/>
    </row>
    <row r="157" spans="1:26" x14ac:dyDescent="0.3">
      <c r="A157" s="2" t="s">
        <v>154</v>
      </c>
      <c r="B157" s="2">
        <v>3.8</v>
      </c>
      <c r="C157" s="11">
        <v>-1</v>
      </c>
      <c r="D157" s="2" t="s">
        <v>153</v>
      </c>
      <c r="E157" s="2"/>
      <c r="F157" s="2"/>
      <c r="G157" s="2"/>
      <c r="H157" s="2"/>
      <c r="I157" s="2">
        <v>1</v>
      </c>
      <c r="J157" s="2"/>
      <c r="K157" s="2">
        <v>2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3">
      <c r="A158" s="2" t="s">
        <v>155</v>
      </c>
      <c r="B158" s="2">
        <v>3.85</v>
      </c>
      <c r="C158" s="11" t="s">
        <v>675</v>
      </c>
      <c r="D158" s="2" t="s">
        <v>153</v>
      </c>
      <c r="E158" s="2"/>
      <c r="F158" s="2"/>
      <c r="G158" s="2"/>
      <c r="H158" s="2" t="s">
        <v>512</v>
      </c>
      <c r="I158" s="2">
        <v>1</v>
      </c>
      <c r="J158" s="2"/>
      <c r="K158" s="2">
        <v>2</v>
      </c>
      <c r="L158" s="2"/>
      <c r="M158" s="2"/>
      <c r="N158" s="2">
        <v>1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3">
      <c r="A159" s="2" t="s">
        <v>10</v>
      </c>
      <c r="B159" s="2">
        <v>3.9</v>
      </c>
      <c r="C159" s="11" t="s">
        <v>630</v>
      </c>
      <c r="D159" s="2" t="s">
        <v>153</v>
      </c>
      <c r="E159" s="2"/>
      <c r="F159" s="2"/>
      <c r="G159" s="2"/>
      <c r="H159" s="2" t="s">
        <v>511</v>
      </c>
      <c r="I159" s="2">
        <v>1</v>
      </c>
      <c r="J159" s="2"/>
      <c r="K159" s="2">
        <v>2</v>
      </c>
      <c r="L159" s="2"/>
      <c r="M159" s="2"/>
      <c r="N159" s="2">
        <v>1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3">
      <c r="A160" s="2" t="s">
        <v>156</v>
      </c>
      <c r="B160" s="2">
        <v>3.95</v>
      </c>
      <c r="C160" s="11">
        <v>-1</v>
      </c>
      <c r="D160" s="2" t="s">
        <v>153</v>
      </c>
      <c r="E160" s="2"/>
      <c r="F160" s="2"/>
      <c r="G160" s="2"/>
      <c r="H160" s="2" t="s">
        <v>511</v>
      </c>
      <c r="I160" s="2">
        <v>1</v>
      </c>
      <c r="J160" s="2"/>
      <c r="K160" s="2">
        <v>2</v>
      </c>
      <c r="L160" s="2"/>
      <c r="M160" s="2"/>
      <c r="N160" s="2">
        <v>1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3">
      <c r="A161" s="2" t="s">
        <v>157</v>
      </c>
      <c r="B161" s="2">
        <v>3.55</v>
      </c>
      <c r="C161" s="11">
        <v>-1</v>
      </c>
      <c r="D161" s="2" t="s">
        <v>153</v>
      </c>
      <c r="E161" s="2"/>
      <c r="F161" s="2"/>
      <c r="G161" s="2"/>
      <c r="H161" s="2"/>
      <c r="I161" s="2">
        <v>1</v>
      </c>
      <c r="J161" s="2"/>
      <c r="K161" s="2">
        <v>2</v>
      </c>
      <c r="L161" s="2"/>
      <c r="M161" s="2"/>
      <c r="N161" s="2">
        <v>1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3">
      <c r="A162" s="2" t="s">
        <v>158</v>
      </c>
      <c r="B162" s="2">
        <v>3.55</v>
      </c>
      <c r="C162" s="11">
        <v>-1</v>
      </c>
      <c r="D162" s="2" t="s">
        <v>153</v>
      </c>
      <c r="E162" s="2"/>
      <c r="F162" s="2"/>
      <c r="G162" s="2"/>
      <c r="H162" s="2" t="s">
        <v>511</v>
      </c>
      <c r="I162" s="2">
        <v>1</v>
      </c>
      <c r="J162" s="2"/>
      <c r="K162" s="2">
        <v>2</v>
      </c>
      <c r="L162" s="2"/>
      <c r="M162" s="2"/>
      <c r="N162" s="2">
        <v>1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3">
      <c r="A163" s="2" t="s">
        <v>11</v>
      </c>
      <c r="B163" s="2">
        <v>3.55</v>
      </c>
      <c r="C163" s="11">
        <v>-1</v>
      </c>
      <c r="D163" s="2" t="s">
        <v>153</v>
      </c>
      <c r="E163" s="2"/>
      <c r="F163" s="2"/>
      <c r="G163" s="2"/>
      <c r="H163" s="2" t="s">
        <v>511</v>
      </c>
      <c r="I163" s="2">
        <v>1</v>
      </c>
      <c r="J163" s="2"/>
      <c r="K163" s="2">
        <v>2</v>
      </c>
      <c r="L163" s="2"/>
      <c r="M163" s="2"/>
      <c r="N163" s="2">
        <v>1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3">
      <c r="A164" s="2" t="s">
        <v>159</v>
      </c>
      <c r="B164" s="2">
        <v>3.55</v>
      </c>
      <c r="C164" s="11">
        <v>-1</v>
      </c>
      <c r="D164" s="2" t="s">
        <v>153</v>
      </c>
      <c r="E164" s="2"/>
      <c r="F164" s="2"/>
      <c r="G164" s="2"/>
      <c r="H164" s="2" t="s">
        <v>511</v>
      </c>
      <c r="I164" s="2">
        <v>1</v>
      </c>
      <c r="J164" s="2"/>
      <c r="K164" s="2">
        <v>2</v>
      </c>
      <c r="L164" s="2"/>
      <c r="M164" s="2"/>
      <c r="N164" s="2">
        <v>1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3">
      <c r="A165" s="2" t="s">
        <v>160</v>
      </c>
      <c r="B165" s="2">
        <v>4.2</v>
      </c>
      <c r="C165" s="11">
        <v>-1</v>
      </c>
      <c r="D165" s="2" t="s">
        <v>153</v>
      </c>
      <c r="E165" s="2"/>
      <c r="F165" s="2"/>
      <c r="G165" s="2"/>
      <c r="H165" s="2"/>
      <c r="I165" s="2">
        <v>1</v>
      </c>
      <c r="J165" s="2"/>
      <c r="K165" s="2">
        <v>2</v>
      </c>
      <c r="L165" s="2"/>
      <c r="M165" s="2"/>
      <c r="N165" s="2">
        <v>1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3">
      <c r="A166" s="2" t="s">
        <v>161</v>
      </c>
      <c r="B166" s="2">
        <v>4.1500000000000004</v>
      </c>
      <c r="C166" s="11">
        <v>-1</v>
      </c>
      <c r="D166" s="2" t="s">
        <v>153</v>
      </c>
      <c r="E166" s="2"/>
      <c r="F166" s="2"/>
      <c r="G166" s="2"/>
      <c r="H166" s="2" t="s">
        <v>511</v>
      </c>
      <c r="I166" s="2">
        <v>1</v>
      </c>
      <c r="J166" s="2"/>
      <c r="K166" s="2">
        <v>2</v>
      </c>
      <c r="L166" s="2"/>
      <c r="M166" s="2"/>
      <c r="N166" s="2">
        <v>1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3">
      <c r="A167" s="2" t="s">
        <v>12</v>
      </c>
      <c r="B167" s="2">
        <v>4.1500000000000004</v>
      </c>
      <c r="C167" s="11">
        <v>-1</v>
      </c>
      <c r="D167" s="2" t="s">
        <v>153</v>
      </c>
      <c r="E167" s="2"/>
      <c r="F167" s="2"/>
      <c r="G167" s="2"/>
      <c r="H167" s="2" t="s">
        <v>511</v>
      </c>
      <c r="I167" s="2">
        <v>1</v>
      </c>
      <c r="J167" s="2"/>
      <c r="K167" s="2">
        <v>2</v>
      </c>
      <c r="L167" s="2"/>
      <c r="M167" s="2"/>
      <c r="N167" s="2">
        <v>1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3">
      <c r="A168" s="2" t="s">
        <v>162</v>
      </c>
      <c r="B168" s="2">
        <v>4.1500000000000004</v>
      </c>
      <c r="C168" s="11">
        <v>-1</v>
      </c>
      <c r="D168" s="2" t="s">
        <v>153</v>
      </c>
      <c r="E168" s="2"/>
      <c r="F168" s="2"/>
      <c r="G168" s="2"/>
      <c r="H168" s="2" t="s">
        <v>511</v>
      </c>
      <c r="I168" s="2">
        <v>1</v>
      </c>
      <c r="J168" s="2"/>
      <c r="K168" s="2">
        <v>2</v>
      </c>
      <c r="L168" s="2"/>
      <c r="M168" s="2"/>
      <c r="N168" s="2">
        <v>1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3">
      <c r="A169" s="2" t="s">
        <v>163</v>
      </c>
      <c r="B169" s="2">
        <v>4.1500000000000004</v>
      </c>
      <c r="C169" s="11">
        <v>-1</v>
      </c>
      <c r="D169" s="2" t="s">
        <v>153</v>
      </c>
      <c r="E169" s="2"/>
      <c r="F169" s="2"/>
      <c r="G169" s="2"/>
      <c r="H169" s="2"/>
      <c r="I169" s="2">
        <v>1</v>
      </c>
      <c r="J169" s="2"/>
      <c r="K169" s="2">
        <v>2</v>
      </c>
      <c r="L169" s="2"/>
      <c r="M169" s="2"/>
      <c r="N169" s="2">
        <v>1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3">
      <c r="A170" s="2" t="s">
        <v>164</v>
      </c>
      <c r="B170" s="2">
        <v>4.25</v>
      </c>
      <c r="C170" s="11">
        <v>-1</v>
      </c>
      <c r="D170" s="2" t="s">
        <v>153</v>
      </c>
      <c r="E170" s="2"/>
      <c r="F170" s="2"/>
      <c r="G170" s="2"/>
      <c r="H170" s="2" t="s">
        <v>511</v>
      </c>
      <c r="I170" s="2">
        <v>1</v>
      </c>
      <c r="J170" s="2"/>
      <c r="K170" s="2">
        <v>2</v>
      </c>
      <c r="L170" s="2"/>
      <c r="M170" s="2"/>
      <c r="N170" s="2">
        <v>1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3">
      <c r="A171" s="2" t="s">
        <v>13</v>
      </c>
      <c r="B171" s="2">
        <v>4.25</v>
      </c>
      <c r="C171" s="11">
        <v>-1</v>
      </c>
      <c r="D171" s="2" t="s">
        <v>153</v>
      </c>
      <c r="E171" s="2"/>
      <c r="F171" s="2"/>
      <c r="G171" s="2"/>
      <c r="H171" s="2" t="s">
        <v>511</v>
      </c>
      <c r="I171" s="2">
        <v>1</v>
      </c>
      <c r="J171" s="2"/>
      <c r="K171" s="2">
        <v>2</v>
      </c>
      <c r="L171" s="2"/>
      <c r="M171" s="2"/>
      <c r="N171" s="2">
        <v>1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3">
      <c r="A172" s="2" t="s">
        <v>165</v>
      </c>
      <c r="B172" s="2">
        <v>4.25</v>
      </c>
      <c r="C172" s="11">
        <v>-1</v>
      </c>
      <c r="D172" s="2" t="s">
        <v>153</v>
      </c>
      <c r="E172" s="2"/>
      <c r="F172" s="2"/>
      <c r="G172" s="2"/>
      <c r="H172" s="2" t="s">
        <v>511</v>
      </c>
      <c r="I172" s="2">
        <v>1</v>
      </c>
      <c r="J172" s="2"/>
      <c r="K172" s="2">
        <v>2</v>
      </c>
      <c r="L172" s="2"/>
      <c r="M172" s="2"/>
      <c r="N172" s="2">
        <v>1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s="2" customFormat="1" x14ac:dyDescent="0.3">
      <c r="A173" s="2" t="s">
        <v>166</v>
      </c>
      <c r="B173" s="2">
        <v>3.2</v>
      </c>
      <c r="C173" s="11" t="s">
        <v>676</v>
      </c>
      <c r="D173" s="2" t="s">
        <v>167</v>
      </c>
      <c r="E173" s="2">
        <v>3.85</v>
      </c>
      <c r="F173" s="2">
        <v>3.85</v>
      </c>
      <c r="G173" s="2">
        <v>28.361999999999998</v>
      </c>
      <c r="H173" s="2" t="s">
        <v>512</v>
      </c>
      <c r="I173" s="2">
        <v>1</v>
      </c>
      <c r="N173" s="2">
        <v>1</v>
      </c>
      <c r="R173" s="2">
        <v>1</v>
      </c>
    </row>
    <row r="174" spans="1:26" x14ac:dyDescent="0.3">
      <c r="A174" s="2" t="s">
        <v>72</v>
      </c>
      <c r="B174" s="2">
        <v>3.5</v>
      </c>
      <c r="C174" s="11">
        <v>-1</v>
      </c>
      <c r="D174" s="2" t="s">
        <v>168</v>
      </c>
      <c r="E174" s="2"/>
      <c r="F174" s="2"/>
      <c r="G174" s="2"/>
      <c r="H174" s="2"/>
      <c r="I174" s="2">
        <v>1</v>
      </c>
      <c r="J174" s="2"/>
      <c r="K174" s="2"/>
      <c r="L174" s="2"/>
      <c r="M174" s="2">
        <v>50</v>
      </c>
      <c r="N174" s="2">
        <v>1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3">
      <c r="A175" s="2" t="s">
        <v>72</v>
      </c>
      <c r="B175" s="2">
        <v>3.5</v>
      </c>
      <c r="C175" s="11">
        <v>-1</v>
      </c>
      <c r="D175" s="2" t="s">
        <v>170</v>
      </c>
      <c r="E175" s="2"/>
      <c r="F175" s="2"/>
      <c r="G175" s="2"/>
      <c r="H175" s="2"/>
      <c r="I175" s="2">
        <v>1</v>
      </c>
      <c r="J175" s="2"/>
      <c r="K175" s="2"/>
      <c r="L175" s="2"/>
      <c r="M175" s="2">
        <v>50</v>
      </c>
      <c r="N175" s="2">
        <v>1</v>
      </c>
      <c r="O175" s="2"/>
      <c r="P175" s="2"/>
      <c r="Q175" s="2">
        <v>1</v>
      </c>
      <c r="R175" s="2">
        <v>1</v>
      </c>
      <c r="S175" s="2">
        <v>1</v>
      </c>
      <c r="T175" s="2"/>
      <c r="U175" s="2"/>
      <c r="V175" s="2"/>
      <c r="W175" s="2"/>
      <c r="X175" s="2"/>
      <c r="Y175" s="2"/>
      <c r="Z175" s="2"/>
    </row>
    <row r="176" spans="1:26" x14ac:dyDescent="0.3">
      <c r="A176" s="2" t="s">
        <v>169</v>
      </c>
      <c r="B176" s="2">
        <v>3.3</v>
      </c>
      <c r="C176" s="11">
        <v>-1</v>
      </c>
      <c r="D176" s="2" t="s">
        <v>170</v>
      </c>
      <c r="E176" s="2"/>
      <c r="F176" s="2"/>
      <c r="G176" s="2"/>
      <c r="H176" s="2"/>
      <c r="I176" s="2">
        <v>1</v>
      </c>
      <c r="J176" s="2"/>
      <c r="K176" s="2"/>
      <c r="L176" s="2"/>
      <c r="M176" s="2">
        <v>56</v>
      </c>
      <c r="N176" s="2">
        <v>1</v>
      </c>
      <c r="O176" s="2"/>
      <c r="P176" s="2"/>
      <c r="Q176" s="2">
        <v>1</v>
      </c>
      <c r="R176" s="2">
        <v>1</v>
      </c>
      <c r="S176" s="2">
        <v>1</v>
      </c>
      <c r="T176" s="2"/>
      <c r="U176" s="2"/>
      <c r="V176" s="2"/>
      <c r="W176" s="2"/>
      <c r="X176" s="2"/>
      <c r="Y176" s="2"/>
      <c r="Z176" s="2"/>
    </row>
    <row r="177" spans="1:26" x14ac:dyDescent="0.3">
      <c r="A177" s="2" t="s">
        <v>171</v>
      </c>
      <c r="B177" s="2">
        <v>3.23</v>
      </c>
      <c r="C177" s="11" t="s">
        <v>677</v>
      </c>
      <c r="D177" s="2" t="s">
        <v>170</v>
      </c>
      <c r="E177" s="2"/>
      <c r="F177" s="2"/>
      <c r="G177" s="2"/>
      <c r="H177" s="2"/>
      <c r="I177" s="2">
        <v>1</v>
      </c>
      <c r="J177" s="2"/>
      <c r="K177" s="2"/>
      <c r="L177" s="2"/>
      <c r="M177" s="2">
        <v>68</v>
      </c>
      <c r="N177" s="2">
        <v>1</v>
      </c>
      <c r="O177" s="2"/>
      <c r="P177" s="2"/>
      <c r="Q177" s="2">
        <v>1</v>
      </c>
      <c r="R177" s="2">
        <v>1</v>
      </c>
      <c r="S177" s="2">
        <v>1</v>
      </c>
      <c r="T177" s="2"/>
      <c r="U177" s="2"/>
      <c r="V177" s="2"/>
      <c r="W177" s="2"/>
      <c r="X177" s="2"/>
      <c r="Y177" s="2"/>
      <c r="Z177" s="2"/>
    </row>
    <row r="178" spans="1:26" x14ac:dyDescent="0.3">
      <c r="A178" s="2" t="s">
        <v>7</v>
      </c>
      <c r="B178" s="2">
        <v>3.47</v>
      </c>
      <c r="C178" s="11">
        <v>-1</v>
      </c>
      <c r="D178" s="2" t="s">
        <v>172</v>
      </c>
      <c r="E178" s="2">
        <v>7.8209999999999997</v>
      </c>
      <c r="F178" s="2">
        <v>7.7649999999999997</v>
      </c>
      <c r="G178" s="2">
        <v>30.08</v>
      </c>
      <c r="H178" s="2" t="s">
        <v>574</v>
      </c>
      <c r="I178" s="2">
        <v>1</v>
      </c>
      <c r="J178" s="2" t="s">
        <v>572</v>
      </c>
      <c r="K178" s="2"/>
      <c r="L178" s="2"/>
      <c r="M178" s="2"/>
      <c r="N178" s="2">
        <v>1</v>
      </c>
      <c r="O178" s="2"/>
      <c r="P178" s="2"/>
      <c r="Q178" s="2"/>
      <c r="R178" s="2"/>
      <c r="S178" s="2">
        <v>1</v>
      </c>
      <c r="T178" s="2"/>
      <c r="U178" s="2"/>
      <c r="V178" s="2"/>
      <c r="W178" s="2"/>
      <c r="X178" s="2"/>
      <c r="Y178" s="2"/>
      <c r="Z178" s="2"/>
    </row>
    <row r="179" spans="1:26" x14ac:dyDescent="0.3">
      <c r="A179" s="2" t="s">
        <v>173</v>
      </c>
      <c r="B179" s="2">
        <v>3.76</v>
      </c>
      <c r="C179" s="11">
        <v>-1</v>
      </c>
      <c r="D179" s="2" t="s">
        <v>172</v>
      </c>
      <c r="E179" s="2"/>
      <c r="F179" s="2"/>
      <c r="G179" s="2">
        <v>30.96</v>
      </c>
      <c r="H179" s="2" t="s">
        <v>574</v>
      </c>
      <c r="I179" s="2">
        <v>1</v>
      </c>
      <c r="J179" s="2"/>
      <c r="K179" s="2"/>
      <c r="L179" s="2"/>
      <c r="M179" s="2"/>
      <c r="N179" s="2">
        <v>1</v>
      </c>
      <c r="O179" s="2"/>
      <c r="P179" s="2"/>
      <c r="Q179" s="2"/>
      <c r="R179" s="2"/>
      <c r="S179" s="2">
        <v>1</v>
      </c>
      <c r="T179" s="2"/>
      <c r="U179" s="2"/>
      <c r="V179" s="2"/>
      <c r="W179" s="2"/>
      <c r="X179" s="2"/>
      <c r="Y179" s="2"/>
      <c r="Z179" s="2"/>
    </row>
    <row r="180" spans="1:26" x14ac:dyDescent="0.3">
      <c r="A180" s="2" t="s">
        <v>174</v>
      </c>
      <c r="B180" s="2">
        <v>3.76</v>
      </c>
      <c r="C180" s="11">
        <v>-1</v>
      </c>
      <c r="D180" s="2" t="s">
        <v>172</v>
      </c>
      <c r="E180" s="2"/>
      <c r="F180" s="2"/>
      <c r="G180" s="2">
        <v>29.84</v>
      </c>
      <c r="H180" s="2" t="s">
        <v>574</v>
      </c>
      <c r="I180" s="2">
        <v>1</v>
      </c>
      <c r="J180" s="2"/>
      <c r="K180" s="2"/>
      <c r="L180" s="2"/>
      <c r="M180" s="2"/>
      <c r="N180" s="2">
        <v>1</v>
      </c>
      <c r="O180" s="2"/>
      <c r="P180" s="2"/>
      <c r="Q180" s="2"/>
      <c r="R180" s="2"/>
      <c r="S180" s="2">
        <v>1</v>
      </c>
      <c r="T180" s="2"/>
      <c r="U180" s="2"/>
      <c r="V180" s="2"/>
      <c r="W180" s="2"/>
      <c r="X180" s="2"/>
      <c r="Y180" s="2"/>
      <c r="Z180" s="2"/>
    </row>
    <row r="181" spans="1:26" x14ac:dyDescent="0.3">
      <c r="A181" s="2" t="s">
        <v>175</v>
      </c>
      <c r="B181" s="2">
        <v>3.91</v>
      </c>
      <c r="C181" s="11">
        <v>-1</v>
      </c>
      <c r="D181" s="2" t="s">
        <v>172</v>
      </c>
      <c r="E181" s="2"/>
      <c r="F181" s="2"/>
      <c r="G181" s="2">
        <v>30.08</v>
      </c>
      <c r="H181" s="2" t="s">
        <v>574</v>
      </c>
      <c r="I181" s="2">
        <v>1</v>
      </c>
      <c r="J181" s="2"/>
      <c r="K181" s="2"/>
      <c r="L181" s="2"/>
      <c r="M181" s="2"/>
      <c r="N181" s="2">
        <v>1</v>
      </c>
      <c r="O181" s="2"/>
      <c r="P181" s="2"/>
      <c r="Q181" s="2"/>
      <c r="R181" s="2"/>
      <c r="S181" s="2">
        <v>1</v>
      </c>
      <c r="T181" s="2"/>
      <c r="U181" s="2"/>
      <c r="V181" s="2"/>
      <c r="W181" s="2"/>
      <c r="X181" s="2"/>
      <c r="Y181" s="2"/>
      <c r="Z181" s="2"/>
    </row>
    <row r="182" spans="1:26" x14ac:dyDescent="0.3">
      <c r="A182" s="2" t="s">
        <v>176</v>
      </c>
      <c r="B182" s="2">
        <v>4.29</v>
      </c>
      <c r="C182" s="11">
        <v>-1</v>
      </c>
      <c r="D182" s="2" t="s">
        <v>172</v>
      </c>
      <c r="E182" s="2">
        <v>7.8440000000000003</v>
      </c>
      <c r="F182" s="2">
        <v>7.7690000000000001</v>
      </c>
      <c r="G182" s="2">
        <v>29.72</v>
      </c>
      <c r="H182" s="2" t="s">
        <v>574</v>
      </c>
      <c r="I182" s="2">
        <v>1</v>
      </c>
      <c r="J182" s="2" t="s">
        <v>573</v>
      </c>
      <c r="K182" s="2"/>
      <c r="L182" s="2"/>
      <c r="M182" s="2"/>
      <c r="N182" s="2">
        <v>1</v>
      </c>
      <c r="O182" s="2"/>
      <c r="P182" s="2"/>
      <c r="Q182" s="2"/>
      <c r="R182" s="2"/>
      <c r="S182" s="2">
        <v>1</v>
      </c>
      <c r="T182" s="2"/>
      <c r="U182" s="2"/>
      <c r="V182" s="2"/>
      <c r="W182" s="2"/>
      <c r="X182" s="2"/>
      <c r="Y182" s="2"/>
      <c r="Z182" s="2"/>
    </row>
    <row r="183" spans="1:26" x14ac:dyDescent="0.3">
      <c r="A183" s="2" t="s">
        <v>169</v>
      </c>
      <c r="B183" s="2">
        <v>3.5</v>
      </c>
      <c r="C183" s="11">
        <v>-1</v>
      </c>
      <c r="D183" s="2" t="s">
        <v>172</v>
      </c>
      <c r="E183" s="2"/>
      <c r="F183" s="2"/>
      <c r="G183" s="2">
        <v>33.06</v>
      </c>
      <c r="H183" s="2"/>
      <c r="I183" s="2">
        <v>1</v>
      </c>
      <c r="J183" s="2"/>
      <c r="K183" s="2"/>
      <c r="L183" s="2"/>
      <c r="M183" s="2"/>
      <c r="N183" s="2">
        <v>1</v>
      </c>
      <c r="O183" s="2"/>
      <c r="P183" s="2"/>
      <c r="Q183" s="2"/>
      <c r="R183" s="2"/>
      <c r="S183" s="2">
        <v>1</v>
      </c>
      <c r="T183" s="2"/>
      <c r="U183" s="2"/>
      <c r="V183" s="2"/>
      <c r="W183" s="2"/>
      <c r="X183" s="2"/>
      <c r="Y183" s="2"/>
      <c r="Z183" s="2"/>
    </row>
    <row r="184" spans="1:26" x14ac:dyDescent="0.3">
      <c r="A184" s="2" t="s">
        <v>177</v>
      </c>
      <c r="B184" s="2">
        <v>3.77</v>
      </c>
      <c r="C184" s="11">
        <v>-1</v>
      </c>
      <c r="D184" s="2" t="s">
        <v>172</v>
      </c>
      <c r="E184" s="2"/>
      <c r="F184" s="2"/>
      <c r="G184" s="2">
        <v>32.86</v>
      </c>
      <c r="H184" s="2"/>
      <c r="I184" s="2">
        <v>1</v>
      </c>
      <c r="J184" s="2"/>
      <c r="K184" s="2"/>
      <c r="L184" s="2"/>
      <c r="M184" s="2"/>
      <c r="N184" s="2">
        <v>1</v>
      </c>
      <c r="O184" s="2"/>
      <c r="P184" s="2"/>
      <c r="Q184" s="2"/>
      <c r="R184" s="2"/>
      <c r="S184" s="2">
        <v>1</v>
      </c>
      <c r="T184" s="2"/>
      <c r="U184" s="2"/>
      <c r="V184" s="2"/>
      <c r="W184" s="2"/>
      <c r="X184" s="2"/>
      <c r="Y184" s="2"/>
      <c r="Z184" s="2"/>
    </row>
    <row r="185" spans="1:26" x14ac:dyDescent="0.3">
      <c r="A185" s="2" t="s">
        <v>178</v>
      </c>
      <c r="B185" s="2">
        <v>3.8</v>
      </c>
      <c r="C185" s="11">
        <v>-1</v>
      </c>
      <c r="D185" s="2" t="s">
        <v>172</v>
      </c>
      <c r="E185" s="2"/>
      <c r="F185" s="2"/>
      <c r="G185" s="2">
        <v>32.42</v>
      </c>
      <c r="H185" s="2"/>
      <c r="I185" s="2">
        <v>1</v>
      </c>
      <c r="J185" s="2"/>
      <c r="K185" s="2"/>
      <c r="L185" s="2"/>
      <c r="M185" s="2"/>
      <c r="N185" s="2">
        <v>1</v>
      </c>
      <c r="O185" s="2"/>
      <c r="P185" s="2"/>
      <c r="Q185" s="2"/>
      <c r="R185" s="2"/>
      <c r="S185" s="2">
        <v>1</v>
      </c>
      <c r="T185" s="2"/>
      <c r="U185" s="2"/>
      <c r="V185" s="2"/>
      <c r="W185" s="2"/>
      <c r="X185" s="2"/>
      <c r="Y185" s="2"/>
      <c r="Z185" s="2"/>
    </row>
    <row r="186" spans="1:26" x14ac:dyDescent="0.3">
      <c r="A186" s="2" t="s">
        <v>179</v>
      </c>
      <c r="B186" s="2">
        <v>3.92</v>
      </c>
      <c r="C186" s="11">
        <v>-1</v>
      </c>
      <c r="D186" s="2" t="s">
        <v>172</v>
      </c>
      <c r="E186" s="2"/>
      <c r="F186" s="2"/>
      <c r="G186" s="2">
        <v>32.58</v>
      </c>
      <c r="H186" s="2"/>
      <c r="I186" s="2">
        <v>1</v>
      </c>
      <c r="J186" s="2"/>
      <c r="K186" s="2"/>
      <c r="L186" s="2"/>
      <c r="M186" s="2"/>
      <c r="N186" s="2">
        <v>1</v>
      </c>
      <c r="O186" s="2"/>
      <c r="P186" s="2"/>
      <c r="Q186" s="2"/>
      <c r="R186" s="2"/>
      <c r="S186" s="2">
        <v>1</v>
      </c>
      <c r="T186" s="2"/>
      <c r="U186" s="2"/>
      <c r="V186" s="2"/>
      <c r="W186" s="2"/>
      <c r="X186" s="2"/>
      <c r="Y186" s="2"/>
      <c r="Z186" s="2"/>
    </row>
    <row r="187" spans="1:26" x14ac:dyDescent="0.3">
      <c r="A187" s="2" t="s">
        <v>180</v>
      </c>
      <c r="B187" s="2">
        <v>4.25</v>
      </c>
      <c r="C187" s="11">
        <v>-1</v>
      </c>
      <c r="D187" s="2" t="s">
        <v>172</v>
      </c>
      <c r="E187" s="2"/>
      <c r="F187" s="2"/>
      <c r="G187" s="2">
        <v>31.54</v>
      </c>
      <c r="H187" s="2"/>
      <c r="I187" s="2">
        <v>1</v>
      </c>
      <c r="J187" s="2"/>
      <c r="K187" s="2"/>
      <c r="L187" s="2"/>
      <c r="M187" s="2"/>
      <c r="N187" s="2">
        <v>1</v>
      </c>
      <c r="O187" s="2"/>
      <c r="P187" s="2"/>
      <c r="Q187" s="2"/>
      <c r="R187" s="2"/>
      <c r="S187" s="2">
        <v>1</v>
      </c>
      <c r="T187" s="2"/>
      <c r="U187" s="2"/>
      <c r="V187" s="2"/>
      <c r="W187" s="2"/>
      <c r="X187" s="2"/>
      <c r="Y187" s="2"/>
      <c r="Z187" s="2"/>
    </row>
    <row r="188" spans="1:26" x14ac:dyDescent="0.3">
      <c r="A188" s="2" t="s">
        <v>181</v>
      </c>
      <c r="B188" s="2">
        <v>3.35</v>
      </c>
      <c r="C188" s="11">
        <v>-1</v>
      </c>
      <c r="D188" s="2" t="s">
        <v>172</v>
      </c>
      <c r="E188" s="2"/>
      <c r="F188" s="2"/>
      <c r="G188" s="2">
        <v>33</v>
      </c>
      <c r="H188" s="2"/>
      <c r="I188" s="2">
        <v>1</v>
      </c>
      <c r="J188" s="2"/>
      <c r="K188" s="2"/>
      <c r="L188" s="2"/>
      <c r="M188" s="2"/>
      <c r="N188" s="2">
        <v>1</v>
      </c>
      <c r="O188" s="2"/>
      <c r="P188" s="2"/>
      <c r="Q188" s="2"/>
      <c r="R188" s="2"/>
      <c r="S188" s="2">
        <v>1</v>
      </c>
      <c r="T188" s="2"/>
      <c r="U188" s="2"/>
      <c r="V188" s="2"/>
      <c r="W188" s="2"/>
      <c r="X188" s="2"/>
      <c r="Y188" s="2"/>
      <c r="Z188" s="2"/>
    </row>
    <row r="189" spans="1:26" x14ac:dyDescent="0.3">
      <c r="A189" s="2" t="s">
        <v>182</v>
      </c>
      <c r="B189" s="2">
        <v>3.74</v>
      </c>
      <c r="C189" s="11">
        <v>-1</v>
      </c>
      <c r="D189" s="2" t="s">
        <v>172</v>
      </c>
      <c r="E189" s="2"/>
      <c r="F189" s="2"/>
      <c r="G189" s="2">
        <v>33.08</v>
      </c>
      <c r="H189" s="2"/>
      <c r="I189" s="2">
        <v>1</v>
      </c>
      <c r="J189" s="2"/>
      <c r="K189" s="2"/>
      <c r="L189" s="2"/>
      <c r="M189" s="2"/>
      <c r="N189" s="2">
        <v>1</v>
      </c>
      <c r="O189" s="2"/>
      <c r="P189" s="2"/>
      <c r="Q189" s="2"/>
      <c r="R189" s="2"/>
      <c r="S189" s="2">
        <v>1</v>
      </c>
      <c r="T189" s="2"/>
      <c r="U189" s="2"/>
      <c r="V189" s="2"/>
      <c r="W189" s="2"/>
      <c r="X189" s="2"/>
      <c r="Y189" s="2"/>
      <c r="Z189" s="2"/>
    </row>
    <row r="190" spans="1:26" x14ac:dyDescent="0.3">
      <c r="A190" s="2" t="s">
        <v>183</v>
      </c>
      <c r="B190" s="2">
        <v>3.74</v>
      </c>
      <c r="C190" s="11">
        <v>-1</v>
      </c>
      <c r="D190" s="2" t="s">
        <v>172</v>
      </c>
      <c r="E190" s="2"/>
      <c r="F190" s="2"/>
      <c r="G190" s="2">
        <v>33.24</v>
      </c>
      <c r="H190" s="2"/>
      <c r="I190" s="2">
        <v>1</v>
      </c>
      <c r="J190" s="2"/>
      <c r="K190" s="2"/>
      <c r="L190" s="2"/>
      <c r="M190" s="2"/>
      <c r="N190" s="2">
        <v>1</v>
      </c>
      <c r="O190" s="2"/>
      <c r="P190" s="2"/>
      <c r="Q190" s="2"/>
      <c r="R190" s="2"/>
      <c r="S190" s="2">
        <v>1</v>
      </c>
      <c r="T190" s="2"/>
      <c r="U190" s="2"/>
      <c r="V190" s="2"/>
      <c r="W190" s="2"/>
      <c r="X190" s="2"/>
      <c r="Y190" s="2"/>
      <c r="Z190" s="2"/>
    </row>
    <row r="191" spans="1:26" x14ac:dyDescent="0.3">
      <c r="A191" s="2" t="s">
        <v>184</v>
      </c>
      <c r="B191" s="2">
        <v>3.78</v>
      </c>
      <c r="C191" s="11">
        <v>-1</v>
      </c>
      <c r="D191" s="2" t="s">
        <v>172</v>
      </c>
      <c r="E191" s="2"/>
      <c r="F191" s="2"/>
      <c r="G191" s="2">
        <v>33</v>
      </c>
      <c r="H191" s="2"/>
      <c r="I191" s="2">
        <v>1</v>
      </c>
      <c r="J191" s="2"/>
      <c r="K191" s="2"/>
      <c r="L191" s="2"/>
      <c r="M191" s="2"/>
      <c r="N191" s="2">
        <v>1</v>
      </c>
      <c r="O191" s="2"/>
      <c r="P191" s="2"/>
      <c r="Q191" s="2"/>
      <c r="R191" s="2"/>
      <c r="S191" s="2">
        <v>1</v>
      </c>
      <c r="T191" s="2"/>
      <c r="U191" s="2"/>
      <c r="V191" s="2"/>
      <c r="W191" s="2"/>
      <c r="X191" s="2"/>
      <c r="Y191" s="2"/>
      <c r="Z191" s="2"/>
    </row>
    <row r="192" spans="1:26" x14ac:dyDescent="0.3">
      <c r="A192" s="2" t="s">
        <v>185</v>
      </c>
      <c r="B192" s="2">
        <v>3.99</v>
      </c>
      <c r="C192" s="11">
        <v>-1</v>
      </c>
      <c r="D192" s="2" t="s">
        <v>172</v>
      </c>
      <c r="E192" s="2"/>
      <c r="F192" s="2"/>
      <c r="G192" s="2">
        <v>29.18</v>
      </c>
      <c r="H192" s="2"/>
      <c r="I192" s="2">
        <v>1</v>
      </c>
      <c r="J192" s="2"/>
      <c r="K192" s="2"/>
      <c r="L192" s="2"/>
      <c r="M192" s="2"/>
      <c r="N192" s="2">
        <v>1</v>
      </c>
      <c r="O192" s="2"/>
      <c r="P192" s="2"/>
      <c r="Q192" s="2"/>
      <c r="R192" s="2"/>
      <c r="S192" s="2">
        <v>1</v>
      </c>
      <c r="T192" s="2"/>
      <c r="U192" s="2"/>
      <c r="V192" s="2"/>
      <c r="W192" s="2"/>
      <c r="X192" s="2"/>
      <c r="Y192" s="2"/>
      <c r="Z192" s="2"/>
    </row>
    <row r="193" spans="1:26" x14ac:dyDescent="0.3">
      <c r="A193" s="2" t="s">
        <v>4</v>
      </c>
      <c r="B193" s="2">
        <v>3.5</v>
      </c>
      <c r="C193" s="11" t="s">
        <v>626</v>
      </c>
      <c r="D193" s="2" t="s">
        <v>186</v>
      </c>
      <c r="E193" s="2"/>
      <c r="F193" s="2"/>
      <c r="G193" s="2"/>
      <c r="H193" s="2"/>
      <c r="I193" s="2">
        <v>1</v>
      </c>
      <c r="J193" s="2"/>
      <c r="K193" s="2"/>
      <c r="L193" s="2"/>
      <c r="M193" s="2"/>
      <c r="N193" s="2">
        <v>1</v>
      </c>
      <c r="O193" s="2"/>
      <c r="P193" s="2"/>
      <c r="Q193" s="2"/>
      <c r="R193" s="2">
        <v>1</v>
      </c>
      <c r="S193" s="2"/>
      <c r="T193" s="2"/>
      <c r="U193" s="2"/>
      <c r="V193" s="2">
        <v>1</v>
      </c>
      <c r="W193" s="2"/>
      <c r="X193" s="2"/>
      <c r="Y193" s="2"/>
      <c r="Z193" s="2"/>
    </row>
    <row r="194" spans="1:26" x14ac:dyDescent="0.3">
      <c r="A194" s="2" t="s">
        <v>188</v>
      </c>
      <c r="B194" s="2">
        <v>2.84</v>
      </c>
      <c r="C194" s="11">
        <v>-1</v>
      </c>
      <c r="D194" s="2" t="s">
        <v>187</v>
      </c>
      <c r="E194" s="2">
        <v>3.96</v>
      </c>
      <c r="F194" s="2">
        <v>3.96</v>
      </c>
      <c r="G194" s="2">
        <v>3.96</v>
      </c>
      <c r="H194" s="2"/>
      <c r="I194" s="2"/>
      <c r="J194" s="2"/>
      <c r="K194" s="2"/>
      <c r="L194" s="2"/>
      <c r="M194" s="2">
        <v>1.3</v>
      </c>
      <c r="N194" s="2"/>
      <c r="O194" s="2"/>
      <c r="P194" s="2"/>
      <c r="Q194" s="2">
        <v>1</v>
      </c>
      <c r="R194" s="2">
        <v>1</v>
      </c>
      <c r="S194" s="2">
        <v>1</v>
      </c>
      <c r="T194" s="2"/>
      <c r="U194" s="2"/>
      <c r="V194" s="2"/>
      <c r="W194" s="2"/>
      <c r="X194" s="2"/>
      <c r="Y194" s="2"/>
      <c r="Z194" s="2"/>
    </row>
    <row r="195" spans="1:26" x14ac:dyDescent="0.3">
      <c r="A195" s="2" t="s">
        <v>189</v>
      </c>
      <c r="B195" s="2">
        <v>3.48</v>
      </c>
      <c r="C195" s="11">
        <v>-1</v>
      </c>
      <c r="D195" s="2" t="s">
        <v>187</v>
      </c>
      <c r="E195" s="2">
        <v>3.97</v>
      </c>
      <c r="F195" s="2">
        <v>3.97</v>
      </c>
      <c r="G195" s="2">
        <v>22.5</v>
      </c>
      <c r="H195" s="2"/>
      <c r="I195" s="2"/>
      <c r="J195" s="2"/>
      <c r="K195" s="2">
        <v>3</v>
      </c>
      <c r="L195" s="2"/>
      <c r="M195" s="2">
        <v>6.1</v>
      </c>
      <c r="N195" s="2"/>
      <c r="O195" s="2"/>
      <c r="P195" s="2"/>
      <c r="Q195" s="2">
        <v>1</v>
      </c>
      <c r="R195" s="2">
        <v>1</v>
      </c>
      <c r="S195" s="2">
        <v>1</v>
      </c>
      <c r="T195" s="2"/>
      <c r="U195" s="2"/>
      <c r="V195" s="2"/>
      <c r="W195" s="2"/>
      <c r="X195" s="2"/>
      <c r="Y195" s="2"/>
      <c r="Z195" s="2"/>
    </row>
    <row r="196" spans="1:26" x14ac:dyDescent="0.3">
      <c r="A196" s="2" t="s">
        <v>190</v>
      </c>
      <c r="B196" s="2">
        <v>3.49</v>
      </c>
      <c r="C196" s="11">
        <v>-1</v>
      </c>
      <c r="D196" s="2" t="s">
        <v>187</v>
      </c>
      <c r="E196" s="2"/>
      <c r="F196" s="2"/>
      <c r="G196" s="2"/>
      <c r="H196" s="2"/>
      <c r="I196" s="2"/>
      <c r="J196" s="2"/>
      <c r="K196" s="2"/>
      <c r="L196" s="2"/>
      <c r="M196" s="2">
        <v>26.7</v>
      </c>
      <c r="N196" s="2"/>
      <c r="O196" s="2"/>
      <c r="P196" s="2"/>
      <c r="Q196" s="2">
        <v>1</v>
      </c>
      <c r="R196" s="2">
        <v>1</v>
      </c>
      <c r="S196" s="2">
        <v>1</v>
      </c>
      <c r="T196" s="2"/>
      <c r="U196" s="2"/>
      <c r="V196" s="2"/>
      <c r="W196" s="2"/>
      <c r="X196" s="2"/>
      <c r="Y196" s="2"/>
      <c r="Z196" s="2"/>
    </row>
    <row r="197" spans="1:26" x14ac:dyDescent="0.3">
      <c r="A197" s="2" t="s">
        <v>192</v>
      </c>
      <c r="B197" s="2">
        <v>3.75</v>
      </c>
      <c r="C197" s="11">
        <v>-1</v>
      </c>
      <c r="D197" s="2" t="s">
        <v>191</v>
      </c>
      <c r="E197" s="2"/>
      <c r="F197" s="2"/>
      <c r="G197" s="2">
        <v>29</v>
      </c>
      <c r="H197" s="2"/>
      <c r="I197" s="2">
        <v>1</v>
      </c>
      <c r="J197" s="2"/>
      <c r="K197" s="2">
        <v>3</v>
      </c>
      <c r="L197" s="2"/>
      <c r="M197" s="2">
        <v>2.83</v>
      </c>
      <c r="N197" s="2">
        <v>1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3">
      <c r="A198" s="2" t="s">
        <v>193</v>
      </c>
      <c r="B198" s="2">
        <v>3.86</v>
      </c>
      <c r="C198" s="11">
        <v>-1</v>
      </c>
      <c r="D198" s="2" t="s">
        <v>191</v>
      </c>
      <c r="E198" s="2"/>
      <c r="F198" s="2"/>
      <c r="G198" s="2">
        <v>31.24</v>
      </c>
      <c r="H198" s="2"/>
      <c r="I198" s="2">
        <v>1</v>
      </c>
      <c r="J198" s="2"/>
      <c r="K198" s="2">
        <v>3</v>
      </c>
      <c r="L198" s="2"/>
      <c r="M198" s="2">
        <v>6.46</v>
      </c>
      <c r="N198" s="2">
        <v>1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3">
      <c r="A199" s="2" t="s">
        <v>194</v>
      </c>
      <c r="B199" s="2">
        <v>4.01</v>
      </c>
      <c r="C199" s="11">
        <v>-1</v>
      </c>
      <c r="D199" s="2" t="s">
        <v>191</v>
      </c>
      <c r="E199" s="2"/>
      <c r="F199" s="2"/>
      <c r="G199" s="2">
        <v>31.54</v>
      </c>
      <c r="H199" s="2"/>
      <c r="I199" s="2">
        <v>1</v>
      </c>
      <c r="J199" s="2"/>
      <c r="K199" s="2">
        <v>3</v>
      </c>
      <c r="L199" s="2"/>
      <c r="M199" s="2">
        <v>6.64</v>
      </c>
      <c r="N199" s="2">
        <v>1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3">
      <c r="A200" s="2" t="s">
        <v>195</v>
      </c>
      <c r="B200" s="2">
        <v>4.16</v>
      </c>
      <c r="C200" s="11">
        <v>-1</v>
      </c>
      <c r="D200" s="2" t="s">
        <v>191</v>
      </c>
      <c r="E200" s="2"/>
      <c r="F200" s="2"/>
      <c r="G200" s="2">
        <v>32.4</v>
      </c>
      <c r="H200" s="2"/>
      <c r="I200" s="2">
        <v>1</v>
      </c>
      <c r="J200" s="2"/>
      <c r="K200" s="2">
        <v>3</v>
      </c>
      <c r="L200" s="2"/>
      <c r="M200" s="2">
        <v>5.75</v>
      </c>
      <c r="N200" s="2">
        <v>1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3">
      <c r="A201" s="2" t="s">
        <v>196</v>
      </c>
      <c r="B201" s="2">
        <v>4.59</v>
      </c>
      <c r="C201" s="11">
        <v>-1</v>
      </c>
      <c r="D201" s="2" t="s">
        <v>191</v>
      </c>
      <c r="E201" s="2"/>
      <c r="F201" s="2"/>
      <c r="G201" s="2">
        <v>32.64</v>
      </c>
      <c r="H201" s="2" t="s">
        <v>575</v>
      </c>
      <c r="I201" s="2">
        <v>1</v>
      </c>
      <c r="J201" s="2"/>
      <c r="K201" s="2">
        <v>3</v>
      </c>
      <c r="L201" s="2"/>
      <c r="M201" s="2">
        <v>7.41</v>
      </c>
      <c r="N201" s="2">
        <v>1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s="2" customFormat="1" x14ac:dyDescent="0.3">
      <c r="A202" s="2" t="s">
        <v>2</v>
      </c>
      <c r="B202" s="2">
        <v>3.3</v>
      </c>
      <c r="C202" s="11" t="s">
        <v>624</v>
      </c>
      <c r="D202" s="2" t="s">
        <v>197</v>
      </c>
      <c r="E202" s="2">
        <v>5.4763999999999999</v>
      </c>
      <c r="F202" s="2">
        <v>22.404199999999999</v>
      </c>
      <c r="G202" s="2">
        <v>5.1576000000000004</v>
      </c>
      <c r="H202" s="2" t="s">
        <v>603</v>
      </c>
    </row>
    <row r="203" spans="1:26" x14ac:dyDescent="0.3">
      <c r="A203" s="2" t="s">
        <v>198</v>
      </c>
      <c r="B203" s="2">
        <v>2.98</v>
      </c>
      <c r="C203" s="11" t="s">
        <v>678</v>
      </c>
      <c r="D203" s="2" t="s">
        <v>197</v>
      </c>
      <c r="E203" s="2">
        <v>7.7803000000000004</v>
      </c>
      <c r="F203" s="2">
        <v>7.7803000000000004</v>
      </c>
      <c r="G203" s="2">
        <v>42.569200000000002</v>
      </c>
      <c r="H203" s="2" t="s">
        <v>604</v>
      </c>
      <c r="I203" s="2" t="s">
        <v>605</v>
      </c>
      <c r="J203" s="2">
        <v>1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3">
      <c r="A204" s="2" t="s">
        <v>2</v>
      </c>
      <c r="B204" s="2">
        <v>3.3</v>
      </c>
      <c r="C204" s="11" t="s">
        <v>624</v>
      </c>
      <c r="D204" s="2" t="s">
        <v>199</v>
      </c>
      <c r="E204" s="2">
        <v>5.5339999999999998</v>
      </c>
      <c r="F204" s="2">
        <v>22.083300000000001</v>
      </c>
      <c r="G204" s="2">
        <v>5.5033000000000003</v>
      </c>
      <c r="H204" s="2" t="s">
        <v>603</v>
      </c>
      <c r="I204" s="2">
        <v>1</v>
      </c>
      <c r="J204" s="2"/>
      <c r="K204" s="2"/>
      <c r="L204" s="2"/>
      <c r="M204" s="2">
        <v>1.5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3">
      <c r="A205" s="2" t="s">
        <v>198</v>
      </c>
      <c r="B205" s="2">
        <v>2.85</v>
      </c>
      <c r="C205" s="11" t="s">
        <v>678</v>
      </c>
      <c r="D205" s="2" t="s">
        <v>199</v>
      </c>
      <c r="E205" s="2">
        <v>3.9045000000000001</v>
      </c>
      <c r="F205" s="2">
        <v>3.9045000000000001</v>
      </c>
      <c r="G205" s="2">
        <v>21.652100000000001</v>
      </c>
      <c r="H205" s="2" t="s">
        <v>604</v>
      </c>
      <c r="I205" s="2">
        <v>1</v>
      </c>
      <c r="J205" s="2"/>
      <c r="K205" s="2"/>
      <c r="L205" s="2"/>
      <c r="M205" s="2">
        <v>4.2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3">
      <c r="A206" s="2" t="s">
        <v>5</v>
      </c>
      <c r="B206" s="2">
        <v>3.5</v>
      </c>
      <c r="C206" s="11" t="s">
        <v>627</v>
      </c>
      <c r="D206" s="2" t="s">
        <v>199</v>
      </c>
      <c r="E206" s="2">
        <v>3.8650000000000002</v>
      </c>
      <c r="F206" s="2">
        <v>3.8650000000000002</v>
      </c>
      <c r="G206" s="2">
        <v>14.974299999999999</v>
      </c>
      <c r="H206" s="2" t="s">
        <v>511</v>
      </c>
      <c r="I206" s="2">
        <v>1</v>
      </c>
      <c r="J206" s="2"/>
      <c r="K206" s="2"/>
      <c r="L206" s="2"/>
      <c r="M206" s="2">
        <v>1.9</v>
      </c>
      <c r="N206" s="2"/>
      <c r="O206" s="2"/>
      <c r="P206" s="2"/>
      <c r="Q206" s="2"/>
      <c r="R206" s="2">
        <v>1</v>
      </c>
      <c r="S206" s="2">
        <v>1</v>
      </c>
      <c r="T206" s="2"/>
      <c r="U206" s="2">
        <v>1</v>
      </c>
      <c r="V206" s="2"/>
      <c r="W206" s="2"/>
      <c r="X206" s="2"/>
      <c r="Y206" s="2"/>
      <c r="Z206" s="2"/>
    </row>
    <row r="207" spans="1:26" x14ac:dyDescent="0.3">
      <c r="A207" s="2" t="s">
        <v>200</v>
      </c>
      <c r="B207" s="2">
        <v>2.65</v>
      </c>
      <c r="C207" s="11">
        <v>-1</v>
      </c>
      <c r="D207" s="2" t="s">
        <v>199</v>
      </c>
      <c r="E207" s="2"/>
      <c r="F207" s="2"/>
      <c r="G207" s="2"/>
      <c r="H207" s="2"/>
      <c r="I207" s="2">
        <v>1</v>
      </c>
      <c r="J207" s="2"/>
      <c r="K207" s="2"/>
      <c r="L207" s="2"/>
      <c r="M207" s="2">
        <v>2.1</v>
      </c>
      <c r="N207" s="2">
        <v>2030</v>
      </c>
      <c r="O207" s="2"/>
      <c r="P207" s="2"/>
      <c r="Q207" s="2"/>
      <c r="R207" s="2">
        <v>1</v>
      </c>
      <c r="S207" s="2">
        <v>1</v>
      </c>
      <c r="T207" s="2"/>
      <c r="U207" s="2">
        <v>1</v>
      </c>
      <c r="V207" s="2"/>
      <c r="W207" s="2"/>
      <c r="X207" s="2"/>
      <c r="Y207" s="2"/>
      <c r="Z207" s="2"/>
    </row>
    <row r="208" spans="1:26" x14ac:dyDescent="0.3">
      <c r="A208" s="2" t="s">
        <v>201</v>
      </c>
      <c r="B208" s="2">
        <v>3.1</v>
      </c>
      <c r="C208" s="11" t="s">
        <v>679</v>
      </c>
      <c r="D208" s="2" t="s">
        <v>199</v>
      </c>
      <c r="E208" s="2">
        <v>3.9007999999999998</v>
      </c>
      <c r="F208" s="2">
        <v>3.9007999999999998</v>
      </c>
      <c r="G208" s="2">
        <v>15.317</v>
      </c>
      <c r="H208" s="2" t="s">
        <v>511</v>
      </c>
      <c r="I208" s="2">
        <v>1</v>
      </c>
      <c r="J208" s="2"/>
      <c r="K208" s="2"/>
      <c r="L208" s="2"/>
      <c r="M208" s="2">
        <v>2.7</v>
      </c>
      <c r="N208" s="2"/>
      <c r="O208" s="2"/>
      <c r="P208" s="2"/>
      <c r="Q208" s="2"/>
      <c r="R208" s="2">
        <v>1</v>
      </c>
      <c r="S208" s="2">
        <v>1</v>
      </c>
      <c r="T208" s="2"/>
      <c r="U208" s="2">
        <v>1</v>
      </c>
      <c r="V208" s="2"/>
      <c r="W208" s="2"/>
      <c r="X208" s="2"/>
      <c r="Y208" s="2"/>
      <c r="Z208" s="2"/>
    </row>
    <row r="209" spans="1:26" x14ac:dyDescent="0.3">
      <c r="A209" s="2" t="s">
        <v>202</v>
      </c>
      <c r="B209" s="2">
        <v>2.66</v>
      </c>
      <c r="C209" s="11">
        <v>-1</v>
      </c>
      <c r="D209" s="2" t="s">
        <v>199</v>
      </c>
      <c r="E209" s="2"/>
      <c r="F209" s="2"/>
      <c r="G209" s="2"/>
      <c r="H209" s="2"/>
      <c r="I209" s="2">
        <v>1</v>
      </c>
      <c r="J209" s="2"/>
      <c r="K209" s="2"/>
      <c r="L209" s="2"/>
      <c r="M209" s="2">
        <v>3</v>
      </c>
      <c r="N209" s="2">
        <v>1256</v>
      </c>
      <c r="O209" s="2"/>
      <c r="P209" s="2"/>
      <c r="Q209" s="2"/>
      <c r="R209" s="2">
        <v>1</v>
      </c>
      <c r="S209" s="2">
        <v>1</v>
      </c>
      <c r="T209" s="2"/>
      <c r="U209" s="2">
        <v>1</v>
      </c>
      <c r="V209" s="2"/>
      <c r="W209" s="2"/>
      <c r="X209" s="2"/>
      <c r="Y209" s="2"/>
      <c r="Z209" s="2"/>
    </row>
    <row r="210" spans="1:26" x14ac:dyDescent="0.3">
      <c r="A210" s="2" t="s">
        <v>203</v>
      </c>
      <c r="B210" s="2">
        <v>3.6</v>
      </c>
      <c r="C210" s="11">
        <v>-1</v>
      </c>
      <c r="D210" s="2" t="s">
        <v>199</v>
      </c>
      <c r="E210" s="2">
        <v>3.9287999999999998</v>
      </c>
      <c r="F210" s="2">
        <v>3.9287999999999998</v>
      </c>
      <c r="G210" s="2">
        <v>30.2698</v>
      </c>
      <c r="H210" s="2" t="s">
        <v>511</v>
      </c>
      <c r="I210" s="2">
        <v>1</v>
      </c>
      <c r="J210" s="2"/>
      <c r="K210" s="2"/>
      <c r="L210" s="2"/>
      <c r="M210" s="2">
        <v>2.2999999999999998</v>
      </c>
      <c r="N210" s="2"/>
      <c r="O210" s="2"/>
      <c r="P210" s="2"/>
      <c r="Q210" s="2"/>
      <c r="R210" s="2">
        <v>1</v>
      </c>
      <c r="S210" s="2">
        <v>1</v>
      </c>
      <c r="T210" s="2"/>
      <c r="U210" s="2">
        <v>1</v>
      </c>
      <c r="V210" s="2"/>
      <c r="W210" s="2"/>
      <c r="X210" s="2"/>
      <c r="Y210" s="2"/>
      <c r="Z210" s="2"/>
    </row>
    <row r="211" spans="1:26" x14ac:dyDescent="0.3">
      <c r="A211" s="2" t="s">
        <v>204</v>
      </c>
      <c r="B211" s="2">
        <v>2.4</v>
      </c>
      <c r="C211" s="11" t="s">
        <v>680</v>
      </c>
      <c r="D211" s="2" t="s">
        <v>199</v>
      </c>
      <c r="E211" s="2">
        <v>3.8313999999999999</v>
      </c>
      <c r="F211" s="2">
        <v>3.8313999999999999</v>
      </c>
      <c r="G211" s="2">
        <v>28.871400000000001</v>
      </c>
      <c r="H211" s="2" t="s">
        <v>512</v>
      </c>
      <c r="I211" s="2">
        <v>1</v>
      </c>
      <c r="J211" s="2"/>
      <c r="K211" s="2"/>
      <c r="L211" s="2"/>
      <c r="M211" s="2">
        <v>3.1</v>
      </c>
      <c r="N211" s="2">
        <v>230</v>
      </c>
      <c r="O211" s="2"/>
      <c r="P211" s="2"/>
      <c r="Q211" s="2"/>
      <c r="R211" s="2">
        <v>1</v>
      </c>
      <c r="S211" s="2">
        <v>1</v>
      </c>
      <c r="T211" s="2"/>
      <c r="U211" s="2">
        <v>1</v>
      </c>
      <c r="V211" s="2"/>
      <c r="W211" s="2"/>
      <c r="X211" s="2"/>
      <c r="Y211" s="2"/>
      <c r="Z211" s="2"/>
    </row>
    <row r="212" spans="1:26" x14ac:dyDescent="0.3">
      <c r="A212" s="2" t="s">
        <v>607</v>
      </c>
      <c r="B212" s="2">
        <v>3.15</v>
      </c>
      <c r="C212" s="11">
        <v>-1</v>
      </c>
      <c r="D212" s="2" t="s">
        <v>199</v>
      </c>
      <c r="E212" s="2"/>
      <c r="F212" s="2"/>
      <c r="G212" s="2"/>
      <c r="H212" s="2"/>
      <c r="I212" s="2"/>
      <c r="J212" s="2"/>
      <c r="K212" s="2"/>
      <c r="L212" s="2"/>
      <c r="M212" s="2"/>
      <c r="N212" s="2">
        <v>1445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3">
      <c r="A213" s="2" t="s">
        <v>608</v>
      </c>
      <c r="B213" s="2">
        <v>3.14</v>
      </c>
      <c r="C213" s="11">
        <v>-1</v>
      </c>
      <c r="D213" s="2" t="s">
        <v>199</v>
      </c>
      <c r="E213" s="2"/>
      <c r="F213" s="2"/>
      <c r="G213" s="2"/>
      <c r="H213" s="2"/>
      <c r="I213" s="2"/>
      <c r="J213" s="2"/>
      <c r="K213" s="2"/>
      <c r="L213" s="2"/>
      <c r="M213" s="2"/>
      <c r="N213" s="2">
        <v>13616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3">
      <c r="A214" s="2" t="s">
        <v>609</v>
      </c>
      <c r="B214" s="2">
        <v>3.22</v>
      </c>
      <c r="C214" s="11">
        <v>-1</v>
      </c>
      <c r="D214" s="2" t="s">
        <v>199</v>
      </c>
      <c r="E214" s="2"/>
      <c r="F214" s="2"/>
      <c r="G214" s="2"/>
      <c r="H214" s="2"/>
      <c r="I214" s="2"/>
      <c r="J214" s="2"/>
      <c r="K214" s="2"/>
      <c r="L214" s="2"/>
      <c r="M214" s="2"/>
      <c r="N214" s="2">
        <v>3265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3">
      <c r="A215" s="2" t="s">
        <v>610</v>
      </c>
      <c r="B215" s="2">
        <v>3.42</v>
      </c>
      <c r="C215" s="11">
        <v>-1</v>
      </c>
      <c r="D215" s="2" t="s">
        <v>199</v>
      </c>
      <c r="E215" s="2"/>
      <c r="F215" s="2"/>
      <c r="G215" s="2"/>
      <c r="H215" s="2"/>
      <c r="I215" s="2"/>
      <c r="J215" s="2"/>
      <c r="K215" s="2"/>
      <c r="L215" s="2"/>
      <c r="M215" s="2"/>
      <c r="N215" s="2">
        <v>763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3">
      <c r="A216" s="2" t="s">
        <v>40</v>
      </c>
      <c r="B216" s="2">
        <v>3.9</v>
      </c>
      <c r="C216" s="11" t="s">
        <v>644</v>
      </c>
      <c r="D216" s="2" t="s">
        <v>205</v>
      </c>
      <c r="E216" s="2"/>
      <c r="F216" s="2"/>
      <c r="G216" s="2"/>
      <c r="H216" s="2"/>
      <c r="I216" s="2"/>
      <c r="J216" s="2"/>
      <c r="K216" s="2"/>
      <c r="L216" s="2"/>
      <c r="M216" s="2">
        <v>0.7</v>
      </c>
      <c r="N216" s="2"/>
      <c r="O216" s="2"/>
      <c r="P216" s="2"/>
      <c r="Q216" s="2"/>
      <c r="R216" s="2">
        <v>1</v>
      </c>
      <c r="S216" s="2">
        <v>1</v>
      </c>
      <c r="T216" s="2"/>
      <c r="U216" s="2"/>
      <c r="V216" s="2"/>
      <c r="W216" s="2"/>
      <c r="X216" s="2"/>
      <c r="Y216" s="2"/>
      <c r="Z216" s="2"/>
    </row>
    <row r="217" spans="1:26" x14ac:dyDescent="0.3">
      <c r="A217" s="2" t="s">
        <v>50</v>
      </c>
      <c r="B217" s="2">
        <v>4.3</v>
      </c>
      <c r="C217" s="11" t="s">
        <v>651</v>
      </c>
      <c r="D217" s="2" t="s">
        <v>206</v>
      </c>
      <c r="E217" s="2"/>
      <c r="F217" s="2"/>
      <c r="G217" s="2"/>
      <c r="H217" s="2"/>
      <c r="I217" s="2"/>
      <c r="J217" s="2"/>
      <c r="K217" s="2"/>
      <c r="L217" s="2"/>
      <c r="M217" s="2">
        <v>4.2</v>
      </c>
      <c r="N217" s="2">
        <v>1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3">
      <c r="A218" s="2" t="s">
        <v>51</v>
      </c>
      <c r="B218" s="2">
        <v>4.0999999999999996</v>
      </c>
      <c r="C218" s="11" t="s">
        <v>652</v>
      </c>
      <c r="D218" s="2" t="s">
        <v>206</v>
      </c>
      <c r="E218" s="2"/>
      <c r="F218" s="2"/>
      <c r="G218" s="2"/>
      <c r="H218" s="2"/>
      <c r="I218" s="2"/>
      <c r="J218" s="2"/>
      <c r="K218" s="2"/>
      <c r="L218" s="2"/>
      <c r="M218" s="2">
        <v>5.0999999999999996</v>
      </c>
      <c r="N218" s="2">
        <v>1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3">
      <c r="A219" s="2" t="s">
        <v>48</v>
      </c>
      <c r="B219" s="2">
        <v>3.2</v>
      </c>
      <c r="C219" s="11" t="s">
        <v>650</v>
      </c>
      <c r="D219" s="2" t="s">
        <v>206</v>
      </c>
      <c r="E219" s="2"/>
      <c r="F219" s="2"/>
      <c r="G219" s="2"/>
      <c r="H219" s="2"/>
      <c r="I219" s="2"/>
      <c r="J219" s="2"/>
      <c r="K219" s="2"/>
      <c r="L219" s="2"/>
      <c r="M219" s="2">
        <v>5.2</v>
      </c>
      <c r="N219" s="2">
        <v>1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3">
      <c r="A220" s="2" t="s">
        <v>49</v>
      </c>
      <c r="B220" s="2">
        <v>3.8</v>
      </c>
      <c r="C220" s="11">
        <v>-1</v>
      </c>
      <c r="D220" s="2" t="s">
        <v>206</v>
      </c>
      <c r="E220" s="2"/>
      <c r="F220" s="2"/>
      <c r="G220" s="2"/>
      <c r="H220" s="2"/>
      <c r="I220" s="2"/>
      <c r="J220" s="2"/>
      <c r="K220" s="2"/>
      <c r="L220" s="2"/>
      <c r="M220" s="2">
        <v>4.9000000000000004</v>
      </c>
      <c r="N220" s="2">
        <v>1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3">
      <c r="A221" s="2" t="s">
        <v>8</v>
      </c>
      <c r="B221" s="2">
        <v>3.1</v>
      </c>
      <c r="C221" s="11" t="s">
        <v>629</v>
      </c>
      <c r="D221" s="2" t="s">
        <v>206</v>
      </c>
      <c r="E221" s="2"/>
      <c r="F221" s="2"/>
      <c r="G221" s="2"/>
      <c r="H221" s="2"/>
      <c r="I221" s="2"/>
      <c r="J221" s="2"/>
      <c r="K221" s="2"/>
      <c r="L221" s="2"/>
      <c r="M221" s="2">
        <v>50</v>
      </c>
      <c r="N221" s="2">
        <v>1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3">
      <c r="A222" s="2" t="s">
        <v>0</v>
      </c>
      <c r="B222" s="2">
        <v>3.3</v>
      </c>
      <c r="C222" s="11" t="s">
        <v>622</v>
      </c>
      <c r="D222" s="2" t="s">
        <v>206</v>
      </c>
      <c r="E222" s="2"/>
      <c r="F222" s="2"/>
      <c r="G222" s="2"/>
      <c r="H222" s="2"/>
      <c r="I222" s="2"/>
      <c r="J222" s="2"/>
      <c r="K222" s="2"/>
      <c r="L222" s="2"/>
      <c r="M222" s="2">
        <v>4.5</v>
      </c>
      <c r="N222" s="2">
        <v>1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3">
      <c r="A223" s="2" t="s">
        <v>207</v>
      </c>
      <c r="B223" s="2">
        <v>3.5</v>
      </c>
      <c r="C223" s="11">
        <v>-1</v>
      </c>
      <c r="D223" s="2" t="s">
        <v>206</v>
      </c>
      <c r="E223" s="2"/>
      <c r="F223" s="2"/>
      <c r="G223" s="2"/>
      <c r="H223" s="2"/>
      <c r="I223" s="2"/>
      <c r="J223" s="2"/>
      <c r="K223" s="2"/>
      <c r="L223" s="2"/>
      <c r="M223" s="2">
        <v>4.2</v>
      </c>
      <c r="N223" s="2">
        <v>1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3">
      <c r="A224" s="2" t="s">
        <v>208</v>
      </c>
      <c r="B224" s="2">
        <v>4.55</v>
      </c>
      <c r="C224" s="11" t="s">
        <v>655</v>
      </c>
      <c r="D224" s="2" t="s">
        <v>216</v>
      </c>
      <c r="E224" s="2">
        <v>3.9369999999999998</v>
      </c>
      <c r="F224" s="2">
        <v>27.198</v>
      </c>
      <c r="G224" s="2">
        <v>5.6920000000000002</v>
      </c>
      <c r="H224" s="2"/>
      <c r="I224" s="2">
        <v>1</v>
      </c>
      <c r="J224" s="2"/>
      <c r="K224" s="2"/>
      <c r="L224" s="2"/>
      <c r="M224" s="2">
        <v>0.9</v>
      </c>
      <c r="N224" s="2">
        <v>1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3">
      <c r="A225" s="2" t="s">
        <v>209</v>
      </c>
      <c r="B225" s="2">
        <v>4.43</v>
      </c>
      <c r="C225" s="11">
        <v>-1</v>
      </c>
      <c r="D225" s="2" t="s">
        <v>216</v>
      </c>
      <c r="E225" s="2"/>
      <c r="F225" s="2"/>
      <c r="G225" s="2"/>
      <c r="H225" s="2"/>
      <c r="I225" s="2">
        <v>1</v>
      </c>
      <c r="J225" s="2"/>
      <c r="K225" s="2"/>
      <c r="L225" s="2"/>
      <c r="M225" s="2">
        <v>1.2</v>
      </c>
      <c r="N225" s="2">
        <v>1</v>
      </c>
      <c r="O225" s="2"/>
      <c r="P225" s="2"/>
      <c r="Q225" s="2"/>
      <c r="R225" s="2"/>
      <c r="S225" s="2">
        <v>1</v>
      </c>
      <c r="T225" s="2"/>
      <c r="U225" s="2"/>
      <c r="V225" s="2"/>
      <c r="W225" s="2"/>
      <c r="X225" s="2"/>
      <c r="Y225" s="2"/>
      <c r="Z225" s="2"/>
    </row>
    <row r="226" spans="1:26" x14ac:dyDescent="0.3">
      <c r="A226" s="2" t="s">
        <v>210</v>
      </c>
      <c r="B226" s="2">
        <v>4.34</v>
      </c>
      <c r="C226" s="11">
        <v>-1</v>
      </c>
      <c r="D226" s="2" t="s">
        <v>216</v>
      </c>
      <c r="E226" s="2"/>
      <c r="F226" s="2"/>
      <c r="G226" s="2"/>
      <c r="H226" s="2"/>
      <c r="I226" s="2">
        <v>1</v>
      </c>
      <c r="J226" s="2"/>
      <c r="K226" s="2"/>
      <c r="L226" s="2"/>
      <c r="M226" s="2">
        <v>1.3</v>
      </c>
      <c r="N226" s="2">
        <v>1</v>
      </c>
      <c r="O226" s="2"/>
      <c r="P226" s="2"/>
      <c r="Q226" s="2"/>
      <c r="R226" s="2"/>
      <c r="S226" s="2">
        <v>1</v>
      </c>
      <c r="T226" s="2"/>
      <c r="U226" s="2"/>
      <c r="V226" s="2"/>
      <c r="W226" s="2"/>
      <c r="X226" s="2"/>
      <c r="Y226" s="2"/>
      <c r="Z226" s="2"/>
    </row>
    <row r="227" spans="1:26" x14ac:dyDescent="0.3">
      <c r="A227" s="2" t="s">
        <v>211</v>
      </c>
      <c r="B227" s="2">
        <v>4.2699999999999996</v>
      </c>
      <c r="C227" s="11">
        <v>-1</v>
      </c>
      <c r="D227" s="2" t="s">
        <v>216</v>
      </c>
      <c r="E227" s="2"/>
      <c r="F227" s="2"/>
      <c r="G227" s="2"/>
      <c r="H227" s="2"/>
      <c r="I227" s="2">
        <v>1</v>
      </c>
      <c r="J227" s="2"/>
      <c r="K227" s="2"/>
      <c r="L227" s="2"/>
      <c r="M227" s="2">
        <v>1</v>
      </c>
      <c r="N227" s="2">
        <v>1</v>
      </c>
      <c r="O227" s="2"/>
      <c r="P227" s="2"/>
      <c r="Q227" s="2"/>
      <c r="R227" s="2"/>
      <c r="S227" s="2">
        <v>1</v>
      </c>
      <c r="T227" s="2"/>
      <c r="U227" s="2"/>
      <c r="V227" s="2"/>
      <c r="W227" s="2"/>
      <c r="X227" s="2"/>
      <c r="Y227" s="2"/>
      <c r="Z227" s="2"/>
    </row>
    <row r="228" spans="1:26" x14ac:dyDescent="0.3">
      <c r="A228" s="2" t="s">
        <v>212</v>
      </c>
      <c r="B228" s="2">
        <v>4.13</v>
      </c>
      <c r="C228" s="11">
        <v>-1</v>
      </c>
      <c r="D228" s="2" t="s">
        <v>216</v>
      </c>
      <c r="E228" s="2"/>
      <c r="F228" s="2"/>
      <c r="G228" s="2"/>
      <c r="H228" s="2"/>
      <c r="I228" s="2">
        <v>1</v>
      </c>
      <c r="J228" s="2"/>
      <c r="K228" s="2"/>
      <c r="L228" s="2"/>
      <c r="M228" s="2">
        <v>1.2</v>
      </c>
      <c r="N228" s="2">
        <v>1</v>
      </c>
      <c r="O228" s="2"/>
      <c r="P228" s="2"/>
      <c r="Q228" s="2"/>
      <c r="R228" s="2"/>
      <c r="S228" s="2">
        <v>1</v>
      </c>
      <c r="T228" s="2"/>
      <c r="U228" s="2"/>
      <c r="V228" s="2"/>
      <c r="W228" s="2"/>
      <c r="X228" s="2"/>
      <c r="Y228" s="2"/>
      <c r="Z228" s="2"/>
    </row>
    <row r="229" spans="1:26" x14ac:dyDescent="0.3">
      <c r="A229" s="2" t="s">
        <v>213</v>
      </c>
      <c r="B229" s="2">
        <v>4.07</v>
      </c>
      <c r="C229" s="11">
        <v>-1</v>
      </c>
      <c r="D229" s="2" t="s">
        <v>216</v>
      </c>
      <c r="E229" s="2"/>
      <c r="F229" s="2"/>
      <c r="G229" s="2"/>
      <c r="H229" s="2"/>
      <c r="I229" s="2">
        <v>1</v>
      </c>
      <c r="J229" s="2"/>
      <c r="K229" s="2"/>
      <c r="L229" s="2"/>
      <c r="M229" s="2">
        <v>1</v>
      </c>
      <c r="N229" s="2">
        <v>1</v>
      </c>
      <c r="O229" s="2"/>
      <c r="P229" s="2"/>
      <c r="Q229" s="2"/>
      <c r="R229" s="2"/>
      <c r="S229" s="2">
        <v>1</v>
      </c>
      <c r="T229" s="2"/>
      <c r="U229" s="2"/>
      <c r="V229" s="2"/>
      <c r="W229" s="2"/>
      <c r="X229" s="2"/>
      <c r="Y229" s="2"/>
      <c r="Z229" s="2"/>
    </row>
    <row r="230" spans="1:26" x14ac:dyDescent="0.3">
      <c r="A230" s="2" t="s">
        <v>214</v>
      </c>
      <c r="B230" s="2">
        <v>4.03</v>
      </c>
      <c r="C230" s="11">
        <v>-1</v>
      </c>
      <c r="D230" s="2" t="s">
        <v>216</v>
      </c>
      <c r="E230" s="2"/>
      <c r="F230" s="2"/>
      <c r="G230" s="2"/>
      <c r="H230" s="2"/>
      <c r="I230" s="2">
        <v>1</v>
      </c>
      <c r="J230" s="2"/>
      <c r="K230" s="2"/>
      <c r="L230" s="2"/>
      <c r="M230" s="2">
        <v>1.2</v>
      </c>
      <c r="N230" s="2">
        <v>1</v>
      </c>
      <c r="O230" s="2"/>
      <c r="P230" s="2"/>
      <c r="Q230" s="2"/>
      <c r="R230" s="2"/>
      <c r="S230" s="2">
        <v>1</v>
      </c>
      <c r="T230" s="2"/>
      <c r="U230" s="2"/>
      <c r="V230" s="2"/>
      <c r="W230" s="2"/>
      <c r="X230" s="2"/>
      <c r="Y230" s="2"/>
      <c r="Z230" s="2"/>
    </row>
    <row r="231" spans="1:26" x14ac:dyDescent="0.3">
      <c r="A231" s="2" t="s">
        <v>215</v>
      </c>
      <c r="B231" s="2">
        <v>3.96</v>
      </c>
      <c r="C231" s="11">
        <v>-1</v>
      </c>
      <c r="D231" s="2" t="s">
        <v>216</v>
      </c>
      <c r="E231" s="2"/>
      <c r="F231" s="2"/>
      <c r="G231" s="2"/>
      <c r="H231" s="2"/>
      <c r="I231" s="2">
        <v>1</v>
      </c>
      <c r="J231" s="2"/>
      <c r="K231" s="2"/>
      <c r="L231" s="2"/>
      <c r="M231" s="2">
        <v>0.8</v>
      </c>
      <c r="N231" s="2">
        <v>1</v>
      </c>
      <c r="O231" s="2"/>
      <c r="P231" s="2"/>
      <c r="Q231" s="2"/>
      <c r="R231" s="2"/>
      <c r="S231" s="2">
        <v>1</v>
      </c>
      <c r="T231" s="2"/>
      <c r="U231" s="2"/>
      <c r="V231" s="2"/>
      <c r="W231" s="2"/>
      <c r="X231" s="2"/>
      <c r="Y231" s="2"/>
      <c r="Z231" s="2"/>
    </row>
    <row r="232" spans="1:26" x14ac:dyDescent="0.3">
      <c r="A232" s="2" t="s">
        <v>51</v>
      </c>
      <c r="B232" s="2">
        <v>3.92</v>
      </c>
      <c r="C232" s="11" t="s">
        <v>652</v>
      </c>
      <c r="D232" s="2" t="s">
        <v>216</v>
      </c>
      <c r="E232" s="2">
        <v>3.9329999999999998</v>
      </c>
      <c r="F232" s="2">
        <v>26.725999999999999</v>
      </c>
      <c r="G232" s="2">
        <v>5.8630000000000004</v>
      </c>
      <c r="H232" s="2"/>
      <c r="I232" s="2">
        <v>1</v>
      </c>
      <c r="J232" s="2"/>
      <c r="K232" s="2"/>
      <c r="L232" s="2"/>
      <c r="M232" s="2">
        <v>0.6</v>
      </c>
      <c r="N232" s="2">
        <v>1</v>
      </c>
      <c r="O232" s="2"/>
      <c r="P232" s="2"/>
      <c r="Q232" s="2"/>
      <c r="R232" s="2"/>
      <c r="S232" s="2">
        <v>1</v>
      </c>
      <c r="T232" s="2"/>
      <c r="U232" s="2"/>
      <c r="V232" s="2"/>
      <c r="W232" s="2"/>
      <c r="X232" s="2"/>
      <c r="Y232" s="2"/>
      <c r="Z232" s="2"/>
    </row>
    <row r="233" spans="1:26" x14ac:dyDescent="0.3">
      <c r="A233" s="2" t="s">
        <v>48</v>
      </c>
      <c r="B233" s="2">
        <v>3.82</v>
      </c>
      <c r="C233" s="11" t="s">
        <v>650</v>
      </c>
      <c r="D233" s="2" t="s">
        <v>221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3">
      <c r="A234" s="2" t="s">
        <v>217</v>
      </c>
      <c r="B234" s="2">
        <v>3.68</v>
      </c>
      <c r="C234" s="11">
        <v>-1</v>
      </c>
      <c r="D234" s="2" t="s">
        <v>221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3">
      <c r="A235" s="2" t="s">
        <v>218</v>
      </c>
      <c r="B235" s="2">
        <v>3.65</v>
      </c>
      <c r="C235" s="11" t="s">
        <v>681</v>
      </c>
      <c r="D235" s="2" t="s">
        <v>221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3">
      <c r="A236" s="2" t="s">
        <v>219</v>
      </c>
      <c r="B236" s="2">
        <v>2.99</v>
      </c>
      <c r="C236" s="11" t="s">
        <v>682</v>
      </c>
      <c r="D236" s="2" t="s">
        <v>221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3">
      <c r="A237" s="2" t="s">
        <v>220</v>
      </c>
      <c r="B237" s="2">
        <v>2.98</v>
      </c>
      <c r="C237" s="11">
        <v>-1</v>
      </c>
      <c r="D237" s="2" t="s">
        <v>221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3">
      <c r="A238" s="2" t="s">
        <v>46</v>
      </c>
      <c r="B238" s="2">
        <v>2.1</v>
      </c>
      <c r="C238" s="11" t="s">
        <v>648</v>
      </c>
      <c r="D238" s="2" t="s">
        <v>222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3">
      <c r="A239" s="2" t="s">
        <v>223</v>
      </c>
      <c r="B239" s="2">
        <v>2</v>
      </c>
      <c r="C239" s="11">
        <v>-1</v>
      </c>
      <c r="D239" s="2" t="s">
        <v>231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3">
      <c r="A240" s="2" t="s">
        <v>224</v>
      </c>
      <c r="B240" s="2">
        <v>2.2000000000000002</v>
      </c>
      <c r="C240" s="11">
        <v>-1</v>
      </c>
      <c r="D240" s="2" t="s">
        <v>231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3">
      <c r="A241" s="2" t="s">
        <v>0</v>
      </c>
      <c r="B241" s="2">
        <v>3.3</v>
      </c>
      <c r="C241" s="11" t="s">
        <v>622</v>
      </c>
      <c r="D241" s="2" t="s">
        <v>231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3">
      <c r="A242" s="2" t="s">
        <v>225</v>
      </c>
      <c r="B242" s="2">
        <v>2.2999999999999998</v>
      </c>
      <c r="C242" s="11">
        <v>-1</v>
      </c>
      <c r="D242" s="2" t="s">
        <v>231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3">
      <c r="A243" s="2" t="s">
        <v>1</v>
      </c>
      <c r="B243" s="2">
        <v>3.2</v>
      </c>
      <c r="C243" s="11" t="s">
        <v>623</v>
      </c>
      <c r="D243" s="2" t="s">
        <v>231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3">
      <c r="A244" s="2" t="s">
        <v>226</v>
      </c>
      <c r="B244" s="2">
        <v>2.8</v>
      </c>
      <c r="C244" s="11">
        <v>-1</v>
      </c>
      <c r="D244" s="2" t="s">
        <v>231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3">
      <c r="A245" s="2" t="s">
        <v>227</v>
      </c>
      <c r="B245" s="2">
        <v>4.5</v>
      </c>
      <c r="C245" s="11" t="s">
        <v>683</v>
      </c>
      <c r="D245" s="2" t="s">
        <v>231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3">
      <c r="A246" s="2" t="s">
        <v>228</v>
      </c>
      <c r="B246" s="2">
        <v>4.8</v>
      </c>
      <c r="C246" s="11" t="s">
        <v>684</v>
      </c>
      <c r="D246" s="2" t="s">
        <v>231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3">
      <c r="A247" s="2" t="s">
        <v>29</v>
      </c>
      <c r="B247" s="2">
        <v>4</v>
      </c>
      <c r="C247" s="11" t="s">
        <v>685</v>
      </c>
      <c r="D247" s="2" t="s">
        <v>231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3">
      <c r="A248" s="2" t="s">
        <v>229</v>
      </c>
      <c r="B248" s="2">
        <v>2.8</v>
      </c>
      <c r="C248" s="11">
        <v>-1</v>
      </c>
      <c r="D248" s="2" t="s">
        <v>231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3">
      <c r="A249" s="2" t="s">
        <v>230</v>
      </c>
      <c r="B249" s="2">
        <v>2</v>
      </c>
      <c r="C249" s="11">
        <v>-1</v>
      </c>
      <c r="D249" s="2" t="s">
        <v>231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3">
      <c r="A250" s="2" t="s">
        <v>171</v>
      </c>
      <c r="B250" s="2">
        <v>3.36</v>
      </c>
      <c r="C250" s="11" t="s">
        <v>677</v>
      </c>
      <c r="D250" s="2" t="s">
        <v>232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3">
      <c r="A251" s="2" t="s">
        <v>233</v>
      </c>
      <c r="B251" s="2">
        <v>3.48</v>
      </c>
      <c r="C251" s="11">
        <v>-1</v>
      </c>
      <c r="D251" s="2" t="s">
        <v>232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3">
      <c r="A252" s="2" t="s">
        <v>234</v>
      </c>
      <c r="B252" s="2">
        <v>3.47</v>
      </c>
      <c r="C252" s="11">
        <v>-1</v>
      </c>
      <c r="D252" s="2" t="s">
        <v>232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3">
      <c r="A253" s="2" t="s">
        <v>235</v>
      </c>
      <c r="B253" s="2">
        <v>3.41</v>
      </c>
      <c r="C253" s="11">
        <v>-1</v>
      </c>
      <c r="D253" s="2" t="s">
        <v>232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3">
      <c r="A254" s="2" t="s">
        <v>236</v>
      </c>
      <c r="B254" s="2">
        <v>3.42</v>
      </c>
      <c r="C254" s="11">
        <v>-1</v>
      </c>
      <c r="D254" s="2" t="s">
        <v>232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3">
      <c r="A255" s="2" t="s">
        <v>237</v>
      </c>
      <c r="B255" s="2">
        <v>3.44</v>
      </c>
      <c r="C255" s="11">
        <v>-1</v>
      </c>
      <c r="D255" s="2" t="s">
        <v>232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3">
      <c r="A256" s="2" t="s">
        <v>8</v>
      </c>
      <c r="B256" s="2">
        <v>3.2</v>
      </c>
      <c r="C256" s="11" t="s">
        <v>629</v>
      </c>
      <c r="D256" s="2" t="s">
        <v>232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3">
      <c r="A257" s="2" t="s">
        <v>171</v>
      </c>
      <c r="B257" s="2">
        <v>3.1</v>
      </c>
      <c r="C257" s="11" t="s">
        <v>677</v>
      </c>
      <c r="D257" s="2" t="s">
        <v>238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3">
      <c r="A258" s="2" t="s">
        <v>239</v>
      </c>
      <c r="B258" s="2">
        <v>3.1</v>
      </c>
      <c r="C258" s="11">
        <v>-1</v>
      </c>
      <c r="D258" s="2" t="s">
        <v>238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3">
      <c r="A259" s="2" t="s">
        <v>240</v>
      </c>
      <c r="B259" s="2">
        <v>3.1</v>
      </c>
      <c r="C259" s="11">
        <v>-1</v>
      </c>
      <c r="D259" s="2" t="s">
        <v>238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3">
      <c r="A260" s="2" t="s">
        <v>241</v>
      </c>
      <c r="B260" s="2">
        <v>3.1</v>
      </c>
      <c r="C260" s="11">
        <v>-1</v>
      </c>
      <c r="D260" s="2" t="s">
        <v>238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3">
      <c r="A261" s="2" t="s">
        <v>242</v>
      </c>
      <c r="B261" s="2">
        <v>3.1</v>
      </c>
      <c r="C261" s="11">
        <v>-1</v>
      </c>
      <c r="D261" s="2" t="s">
        <v>238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3">
      <c r="A262" s="2" t="s">
        <v>243</v>
      </c>
      <c r="B262" s="2">
        <v>3.1</v>
      </c>
      <c r="C262" s="11">
        <v>-1</v>
      </c>
      <c r="D262" s="2" t="s">
        <v>238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3">
      <c r="A263" s="2" t="s">
        <v>244</v>
      </c>
      <c r="B263" s="2">
        <v>3.1</v>
      </c>
      <c r="C263" s="11">
        <v>-1</v>
      </c>
      <c r="D263" s="2" t="s">
        <v>238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3">
      <c r="A264" s="2" t="s">
        <v>245</v>
      </c>
      <c r="B264" s="2">
        <v>3.1</v>
      </c>
      <c r="C264" s="11">
        <v>-1</v>
      </c>
      <c r="D264" s="2" t="s">
        <v>238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3">
      <c r="A265" s="2" t="s">
        <v>22</v>
      </c>
      <c r="B265" s="2">
        <v>2.74</v>
      </c>
      <c r="C265" s="11">
        <v>-1</v>
      </c>
      <c r="D265" s="2" t="s">
        <v>246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3">
      <c r="A266" s="2" t="s">
        <v>23</v>
      </c>
      <c r="B266" s="2">
        <v>2.74</v>
      </c>
      <c r="C266" s="11">
        <v>-1</v>
      </c>
      <c r="D266" s="2" t="s">
        <v>246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3">
      <c r="A267" s="2" t="s">
        <v>24</v>
      </c>
      <c r="B267" s="2">
        <v>2.75</v>
      </c>
      <c r="C267" s="11">
        <v>-1</v>
      </c>
      <c r="D267" s="2" t="s">
        <v>246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3">
      <c r="A268" s="2" t="s">
        <v>25</v>
      </c>
      <c r="B268" s="2">
        <v>2.88</v>
      </c>
      <c r="C268" s="11" t="s">
        <v>640</v>
      </c>
      <c r="D268" s="2" t="s">
        <v>246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3">
      <c r="A269" s="2" t="s">
        <v>26</v>
      </c>
      <c r="B269" s="2">
        <v>2.91</v>
      </c>
      <c r="C269" s="11">
        <v>-1</v>
      </c>
      <c r="D269" s="2" t="s">
        <v>246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3">
      <c r="A270" s="2" t="s">
        <v>124</v>
      </c>
      <c r="B270" s="2">
        <v>3.08</v>
      </c>
      <c r="C270" s="11" t="s">
        <v>654</v>
      </c>
      <c r="D270" s="2" t="s">
        <v>247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3">
      <c r="A271" s="2" t="s">
        <v>248</v>
      </c>
      <c r="B271" s="2">
        <v>3.8</v>
      </c>
      <c r="C271" s="11" t="s">
        <v>686</v>
      </c>
      <c r="D271" s="2" t="s">
        <v>249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3">
      <c r="A272" s="2" t="s">
        <v>250</v>
      </c>
      <c r="B272" s="2">
        <v>2</v>
      </c>
      <c r="C272" s="11">
        <v>-1</v>
      </c>
      <c r="D272" s="2" t="s">
        <v>249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3">
      <c r="A273" s="2" t="s">
        <v>251</v>
      </c>
      <c r="B273" s="2">
        <v>2.58</v>
      </c>
      <c r="C273" s="11">
        <v>-1</v>
      </c>
      <c r="D273" s="2" t="s">
        <v>252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3">
      <c r="A274" s="2" t="s">
        <v>253</v>
      </c>
      <c r="B274" s="2">
        <v>2.29</v>
      </c>
      <c r="C274" s="11">
        <v>-1</v>
      </c>
      <c r="D274" s="2" t="s">
        <v>252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3">
      <c r="A275" s="2" t="s">
        <v>255</v>
      </c>
      <c r="B275" s="2">
        <v>4.05</v>
      </c>
      <c r="C275" s="11" t="s">
        <v>687</v>
      </c>
      <c r="D275" s="2" t="s">
        <v>254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3">
      <c r="A276" s="2" t="s">
        <v>256</v>
      </c>
      <c r="B276" s="2">
        <v>1.75</v>
      </c>
      <c r="C276" s="11">
        <v>-1</v>
      </c>
      <c r="D276" s="2" t="s">
        <v>254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3">
      <c r="A277" s="2" t="s">
        <v>257</v>
      </c>
      <c r="B277" s="2">
        <v>4.51</v>
      </c>
      <c r="C277" s="11" t="s">
        <v>688</v>
      </c>
      <c r="D277" s="2" t="s">
        <v>258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3">
      <c r="A278" s="2" t="s">
        <v>259</v>
      </c>
      <c r="B278" s="2">
        <v>2.2000000000000002</v>
      </c>
      <c r="C278" s="11">
        <v>-1</v>
      </c>
      <c r="D278" s="2" t="s">
        <v>258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3">
      <c r="A279" s="2" t="s">
        <v>208</v>
      </c>
      <c r="B279" s="2">
        <v>4.2</v>
      </c>
      <c r="C279" s="11" t="s">
        <v>655</v>
      </c>
      <c r="D279" s="2" t="s">
        <v>261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3">
      <c r="A280" s="2" t="s">
        <v>260</v>
      </c>
      <c r="B280" s="2">
        <v>2.2999999999999998</v>
      </c>
      <c r="C280" s="11">
        <v>-1</v>
      </c>
      <c r="D280" s="2" t="s">
        <v>261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3">
      <c r="A281" s="2" t="s">
        <v>48</v>
      </c>
      <c r="B281" s="2">
        <v>3.82</v>
      </c>
      <c r="C281" s="11" t="s">
        <v>650</v>
      </c>
      <c r="D281" s="2" t="s">
        <v>262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3">
      <c r="A282" s="2" t="s">
        <v>48</v>
      </c>
      <c r="B282" s="2">
        <v>3.82</v>
      </c>
      <c r="C282" s="11" t="s">
        <v>650</v>
      </c>
      <c r="D282" s="2" t="s">
        <v>263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3">
      <c r="A283" s="2" t="s">
        <v>264</v>
      </c>
      <c r="B283" s="2">
        <v>2.6</v>
      </c>
      <c r="C283" s="11">
        <v>-1</v>
      </c>
      <c r="D283" s="2" t="s">
        <v>263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3">
      <c r="A284" s="2" t="s">
        <v>265</v>
      </c>
      <c r="B284" s="2">
        <v>2.2000000000000002</v>
      </c>
      <c r="C284" s="11">
        <v>-1</v>
      </c>
      <c r="D284" s="2" t="s">
        <v>263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3">
      <c r="A285" s="2" t="s">
        <v>51</v>
      </c>
      <c r="B285" s="2">
        <v>4</v>
      </c>
      <c r="C285" s="11" t="s">
        <v>652</v>
      </c>
      <c r="D285" s="2" t="s">
        <v>266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3">
      <c r="A286" s="2" t="s">
        <v>48</v>
      </c>
      <c r="B286" s="2">
        <v>3.9</v>
      </c>
      <c r="C286" s="11" t="s">
        <v>650</v>
      </c>
      <c r="D286" s="2" t="s">
        <v>267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3">
      <c r="A287" s="2" t="s">
        <v>268</v>
      </c>
      <c r="B287" s="2">
        <v>3.78</v>
      </c>
      <c r="C287" s="11">
        <v>-1</v>
      </c>
      <c r="D287" s="2" t="s">
        <v>267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3">
      <c r="A288" s="2" t="s">
        <v>46</v>
      </c>
      <c r="B288" s="2">
        <v>3.5</v>
      </c>
      <c r="C288" s="11" t="s">
        <v>648</v>
      </c>
      <c r="D288" s="7" t="s">
        <v>269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3">
      <c r="A289" s="2" t="s">
        <v>270</v>
      </c>
      <c r="B289" s="2">
        <v>3.06</v>
      </c>
      <c r="C289" s="11">
        <v>-1</v>
      </c>
      <c r="D289" s="7" t="s">
        <v>269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3">
      <c r="A290" s="2" t="s">
        <v>8</v>
      </c>
      <c r="B290" s="2">
        <v>3.26</v>
      </c>
      <c r="C290" s="11" t="s">
        <v>629</v>
      </c>
      <c r="D290" s="2" t="s">
        <v>271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3">
      <c r="A291" s="2" t="s">
        <v>171</v>
      </c>
      <c r="B291" s="2">
        <v>3.1</v>
      </c>
      <c r="C291" s="11" t="s">
        <v>677</v>
      </c>
      <c r="D291" s="2" t="s">
        <v>271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3">
      <c r="A292" s="2" t="s">
        <v>242</v>
      </c>
      <c r="B292" s="2">
        <v>3.1</v>
      </c>
      <c r="C292" s="11">
        <v>-1</v>
      </c>
      <c r="D292" s="2" t="s">
        <v>271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3">
      <c r="A293" s="2" t="s">
        <v>272</v>
      </c>
      <c r="B293" s="2">
        <v>3.1</v>
      </c>
      <c r="C293" s="11">
        <v>-1</v>
      </c>
      <c r="D293" s="2" t="s">
        <v>271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3">
      <c r="A294" s="2" t="s">
        <v>72</v>
      </c>
      <c r="B294" s="2">
        <v>3.66</v>
      </c>
      <c r="C294" s="11">
        <v>-1</v>
      </c>
      <c r="D294" s="2" t="s">
        <v>276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3">
      <c r="A295" s="2" t="s">
        <v>273</v>
      </c>
      <c r="B295" s="2">
        <v>3.65</v>
      </c>
      <c r="C295" s="11">
        <v>-1</v>
      </c>
      <c r="D295" s="2" t="s">
        <v>276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3">
      <c r="A296" s="2" t="s">
        <v>274</v>
      </c>
      <c r="B296" s="2">
        <v>3.54</v>
      </c>
      <c r="C296" s="11">
        <v>-1</v>
      </c>
      <c r="D296" s="2" t="s">
        <v>276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3">
      <c r="A297" s="2" t="s">
        <v>275</v>
      </c>
      <c r="B297" s="2">
        <v>3.54</v>
      </c>
      <c r="C297" s="11">
        <v>-1</v>
      </c>
      <c r="D297" s="2" t="s">
        <v>276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3">
      <c r="A298" s="2" t="s">
        <v>48</v>
      </c>
      <c r="B298" s="2">
        <v>3.87</v>
      </c>
      <c r="C298" s="11" t="s">
        <v>650</v>
      </c>
      <c r="D298" s="2" t="s">
        <v>277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3">
      <c r="A299" s="2" t="s">
        <v>278</v>
      </c>
      <c r="B299" s="2">
        <v>3.53</v>
      </c>
      <c r="C299" s="11">
        <v>-1</v>
      </c>
      <c r="D299" s="2" t="s">
        <v>281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3">
      <c r="A300" s="2" t="s">
        <v>279</v>
      </c>
      <c r="B300" s="2">
        <v>3.42</v>
      </c>
      <c r="C300" s="11">
        <v>-1</v>
      </c>
      <c r="D300" s="2" t="s">
        <v>281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3">
      <c r="A301" s="2" t="s">
        <v>280</v>
      </c>
      <c r="B301" s="2">
        <v>2.82</v>
      </c>
      <c r="C301" s="11">
        <v>-1</v>
      </c>
      <c r="D301" s="2" t="s">
        <v>281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3">
      <c r="A302" s="2" t="s">
        <v>278</v>
      </c>
      <c r="B302" s="2">
        <v>3.51</v>
      </c>
      <c r="C302" s="11">
        <v>-1</v>
      </c>
      <c r="D302" s="2" t="s">
        <v>281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3">
      <c r="A303" s="2" t="s">
        <v>279</v>
      </c>
      <c r="B303" s="2">
        <v>3.48</v>
      </c>
      <c r="C303" s="11">
        <v>-1</v>
      </c>
      <c r="D303" s="2" t="s">
        <v>281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3">
      <c r="A304" s="2" t="s">
        <v>280</v>
      </c>
      <c r="B304" s="2">
        <v>3.08</v>
      </c>
      <c r="C304" s="11">
        <v>-1</v>
      </c>
      <c r="D304" s="2" t="s">
        <v>281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3">
      <c r="A305" s="2" t="s">
        <v>282</v>
      </c>
      <c r="B305" s="2">
        <v>4.5999999999999996</v>
      </c>
      <c r="C305" s="11" t="s">
        <v>685</v>
      </c>
      <c r="D305" s="2" t="s">
        <v>284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3">
      <c r="A306" s="2" t="s">
        <v>283</v>
      </c>
      <c r="B306" s="2">
        <v>4.5</v>
      </c>
      <c r="C306" s="11" t="s">
        <v>662</v>
      </c>
      <c r="D306" s="2" t="s">
        <v>284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3">
      <c r="A307" s="2" t="s">
        <v>285</v>
      </c>
      <c r="B307" s="2">
        <v>4.4000000000000004</v>
      </c>
      <c r="C307" s="11" t="s">
        <v>689</v>
      </c>
      <c r="D307" s="2" t="s">
        <v>284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3">
      <c r="A308" s="2" t="s">
        <v>50</v>
      </c>
      <c r="B308" s="2">
        <v>4.0999999999999996</v>
      </c>
      <c r="C308" s="11" t="s">
        <v>651</v>
      </c>
      <c r="D308" s="2" t="s">
        <v>284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3">
      <c r="A309" s="2" t="s">
        <v>48</v>
      </c>
      <c r="B309" s="2">
        <v>3.31</v>
      </c>
      <c r="C309" s="11" t="s">
        <v>650</v>
      </c>
      <c r="D309" s="2" t="s">
        <v>286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3">
      <c r="A310" s="2" t="s">
        <v>255</v>
      </c>
      <c r="B310" s="2">
        <v>4.5</v>
      </c>
      <c r="C310" s="11" t="s">
        <v>687</v>
      </c>
      <c r="D310" s="2" t="s">
        <v>288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3">
      <c r="A311" s="2" t="s">
        <v>287</v>
      </c>
      <c r="B311" s="2">
        <v>4.2</v>
      </c>
      <c r="C311" s="11">
        <v>-1</v>
      </c>
      <c r="D311" s="2" t="s">
        <v>288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3">
      <c r="A312" s="2" t="s">
        <v>40</v>
      </c>
      <c r="B312" s="2">
        <v>3.9</v>
      </c>
      <c r="C312" s="11" t="s">
        <v>644</v>
      </c>
      <c r="D312" s="2" t="s">
        <v>288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3">
      <c r="A313" s="2" t="s">
        <v>290</v>
      </c>
      <c r="B313" s="2">
        <v>3.03</v>
      </c>
      <c r="C313" s="11" t="s">
        <v>690</v>
      </c>
      <c r="D313" s="2" t="s">
        <v>289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3">
      <c r="A314" s="2" t="s">
        <v>291</v>
      </c>
      <c r="B314" s="2">
        <v>2.96</v>
      </c>
      <c r="C314" s="11">
        <v>-1</v>
      </c>
      <c r="D314" s="2" t="s">
        <v>289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3">
      <c r="A315" s="2" t="s">
        <v>292</v>
      </c>
      <c r="B315" s="2">
        <v>3.14</v>
      </c>
      <c r="C315" s="11">
        <v>-1</v>
      </c>
      <c r="D315" s="2" t="s">
        <v>289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3">
      <c r="A316" s="2" t="s">
        <v>294</v>
      </c>
      <c r="B316" s="2">
        <v>2.3199999999999998</v>
      </c>
      <c r="C316" s="11" t="s">
        <v>691</v>
      </c>
      <c r="D316" s="2" t="s">
        <v>293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3">
      <c r="A317" s="2" t="s">
        <v>295</v>
      </c>
      <c r="B317" s="2">
        <v>2.41</v>
      </c>
      <c r="C317" s="11">
        <v>-1</v>
      </c>
      <c r="D317" s="2" t="s">
        <v>293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3">
      <c r="A318" s="2" t="s">
        <v>300</v>
      </c>
      <c r="B318" s="2">
        <v>2.54</v>
      </c>
      <c r="C318" s="11">
        <v>-1</v>
      </c>
      <c r="D318" s="2" t="s">
        <v>293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3">
      <c r="A319" s="2" t="s">
        <v>299</v>
      </c>
      <c r="B319" s="2">
        <v>2.68</v>
      </c>
      <c r="C319" s="11">
        <v>-1</v>
      </c>
      <c r="D319" s="2" t="s">
        <v>293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3">
      <c r="A320" s="2" t="s">
        <v>298</v>
      </c>
      <c r="B320" s="2">
        <v>2.91</v>
      </c>
      <c r="C320" s="11">
        <v>-1</v>
      </c>
      <c r="D320" s="2" t="s">
        <v>293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3">
      <c r="A321" s="2" t="s">
        <v>297</v>
      </c>
      <c r="B321" s="2">
        <v>3.36</v>
      </c>
      <c r="C321" s="11">
        <v>-1</v>
      </c>
      <c r="D321" s="2" t="s">
        <v>293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3">
      <c r="A322" s="2" t="s">
        <v>296</v>
      </c>
      <c r="B322" s="2">
        <v>3.6</v>
      </c>
      <c r="C322" s="11" t="s">
        <v>692</v>
      </c>
      <c r="D322" s="2" t="s">
        <v>293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3">
      <c r="A323" s="2" t="s">
        <v>15</v>
      </c>
      <c r="B323" s="2">
        <v>4.49</v>
      </c>
      <c r="C323" s="11" t="s">
        <v>632</v>
      </c>
      <c r="D323" s="2" t="s">
        <v>301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3">
      <c r="A324" s="2" t="s">
        <v>302</v>
      </c>
      <c r="B324" s="2">
        <v>4.8099999999999996</v>
      </c>
      <c r="C324" s="11" t="s">
        <v>693</v>
      </c>
      <c r="D324" s="2" t="s">
        <v>301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3">
      <c r="A325" s="2" t="s">
        <v>257</v>
      </c>
      <c r="B325" s="2">
        <v>4.75</v>
      </c>
      <c r="C325" s="11" t="s">
        <v>688</v>
      </c>
      <c r="D325" s="2" t="s">
        <v>301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3">
      <c r="A326" s="2" t="s">
        <v>303</v>
      </c>
      <c r="B326" s="2">
        <v>1.55</v>
      </c>
      <c r="C326" s="11" t="s">
        <v>694</v>
      </c>
      <c r="D326" s="2" t="s">
        <v>304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3">
      <c r="A327" s="2" t="s">
        <v>0</v>
      </c>
      <c r="B327" s="2">
        <v>3.3</v>
      </c>
      <c r="C327" s="11" t="s">
        <v>622</v>
      </c>
      <c r="D327" s="2" t="s">
        <v>305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3">
      <c r="A328" s="2" t="s">
        <v>248</v>
      </c>
      <c r="B328" s="2">
        <v>4.13</v>
      </c>
      <c r="C328" s="11" t="s">
        <v>686</v>
      </c>
      <c r="D328" s="2" t="s">
        <v>306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3">
      <c r="A329" s="2" t="s">
        <v>307</v>
      </c>
      <c r="B329" s="2">
        <v>2.17</v>
      </c>
      <c r="C329" s="11">
        <v>-1</v>
      </c>
      <c r="D329" s="2" t="s">
        <v>306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3">
      <c r="A330" s="2" t="s">
        <v>4</v>
      </c>
      <c r="B330" s="2">
        <v>3.35</v>
      </c>
      <c r="C330" s="11" t="s">
        <v>626</v>
      </c>
      <c r="D330" s="2" t="s">
        <v>308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3">
      <c r="A331" s="2" t="s">
        <v>40</v>
      </c>
      <c r="B331" s="2">
        <v>3.92</v>
      </c>
      <c r="C331" s="11" t="s">
        <v>644</v>
      </c>
      <c r="D331" s="2" t="s">
        <v>309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3">
      <c r="A332" s="2" t="s">
        <v>310</v>
      </c>
      <c r="B332" s="2">
        <v>3.55</v>
      </c>
      <c r="C332" s="11">
        <v>-1</v>
      </c>
      <c r="D332" s="2" t="s">
        <v>311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3">
      <c r="A333" s="2" t="s">
        <v>312</v>
      </c>
      <c r="B333" s="2">
        <v>3.03</v>
      </c>
      <c r="C333" s="11">
        <v>-1</v>
      </c>
      <c r="D333" s="2" t="s">
        <v>311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3">
      <c r="A334" s="2" t="s">
        <v>314</v>
      </c>
      <c r="B334" s="2">
        <v>2.1800000000000002</v>
      </c>
      <c r="C334" s="11">
        <v>-1</v>
      </c>
      <c r="D334" s="2" t="s">
        <v>313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3">
      <c r="A335" s="2" t="s">
        <v>316</v>
      </c>
      <c r="B335" s="2">
        <v>2.92</v>
      </c>
      <c r="C335" s="11">
        <v>-1</v>
      </c>
      <c r="D335" s="2" t="s">
        <v>315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3">
      <c r="A336" s="2" t="s">
        <v>4</v>
      </c>
      <c r="B336" s="2">
        <v>3.55</v>
      </c>
      <c r="C336" s="11" t="s">
        <v>626</v>
      </c>
      <c r="D336" s="2" t="s">
        <v>315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3">
      <c r="A337" s="2" t="s">
        <v>317</v>
      </c>
      <c r="B337" s="2">
        <v>2.8</v>
      </c>
      <c r="C337" s="11" t="s">
        <v>695</v>
      </c>
      <c r="D337" s="2" t="s">
        <v>318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3">
      <c r="A338" s="2" t="s">
        <v>319</v>
      </c>
      <c r="B338" s="2">
        <v>2.8</v>
      </c>
      <c r="C338" s="11">
        <v>-1</v>
      </c>
      <c r="D338" s="2" t="s">
        <v>318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3">
      <c r="A339" s="2" t="s">
        <v>321</v>
      </c>
      <c r="B339" s="2">
        <v>3.29</v>
      </c>
      <c r="C339" s="11">
        <v>-1</v>
      </c>
      <c r="D339" s="2" t="s">
        <v>320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3">
      <c r="A340" s="2" t="s">
        <v>322</v>
      </c>
      <c r="B340" s="2">
        <v>3.29</v>
      </c>
      <c r="C340" s="11">
        <v>-1</v>
      </c>
      <c r="D340" s="2" t="s">
        <v>320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3">
      <c r="A341" s="2" t="s">
        <v>323</v>
      </c>
      <c r="B341" s="2">
        <v>3.3</v>
      </c>
      <c r="C341" s="11">
        <v>-1</v>
      </c>
      <c r="D341" s="2" t="s">
        <v>320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3">
      <c r="A342" s="2" t="s">
        <v>324</v>
      </c>
      <c r="B342" s="2">
        <v>3.31</v>
      </c>
      <c r="C342" s="11">
        <v>-1</v>
      </c>
      <c r="D342" s="2" t="s">
        <v>320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3">
      <c r="A343" s="2" t="s">
        <v>325</v>
      </c>
      <c r="B343" s="2">
        <v>3.32</v>
      </c>
      <c r="C343" s="11">
        <v>-1</v>
      </c>
      <c r="D343" s="2" t="s">
        <v>320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3">
      <c r="A344" s="2" t="s">
        <v>326</v>
      </c>
      <c r="B344" s="2">
        <v>3.32</v>
      </c>
      <c r="C344" s="11">
        <v>-1</v>
      </c>
      <c r="D344" s="2" t="s">
        <v>320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3">
      <c r="A345" s="2" t="s">
        <v>327</v>
      </c>
      <c r="B345" s="2">
        <v>3.32</v>
      </c>
      <c r="C345" s="11">
        <v>-1</v>
      </c>
      <c r="D345" s="2" t="s">
        <v>320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3">
      <c r="A346" s="2" t="s">
        <v>328</v>
      </c>
      <c r="B346" s="2">
        <v>3.22</v>
      </c>
      <c r="C346" s="11">
        <v>-1</v>
      </c>
      <c r="D346" s="2" t="s">
        <v>320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3">
      <c r="A347" s="2" t="s">
        <v>329</v>
      </c>
      <c r="B347" s="2">
        <v>3.25</v>
      </c>
      <c r="C347" s="11">
        <v>-1</v>
      </c>
      <c r="D347" s="2" t="s">
        <v>320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3">
      <c r="A348" s="2" t="s">
        <v>330</v>
      </c>
      <c r="B348" s="2">
        <v>3.27</v>
      </c>
      <c r="C348" s="11">
        <v>-1</v>
      </c>
      <c r="D348" s="2" t="s">
        <v>320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3">
      <c r="A349" s="2" t="s">
        <v>331</v>
      </c>
      <c r="B349" s="2">
        <v>3.3</v>
      </c>
      <c r="C349" s="11">
        <v>-1</v>
      </c>
      <c r="D349" s="2" t="s">
        <v>320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3">
      <c r="A350" s="2" t="s">
        <v>332</v>
      </c>
      <c r="B350" s="2">
        <v>3.3</v>
      </c>
      <c r="C350" s="11">
        <v>-1</v>
      </c>
      <c r="D350" s="2" t="s">
        <v>320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3">
      <c r="A351" s="2" t="s">
        <v>327</v>
      </c>
      <c r="B351" s="2">
        <v>3.34</v>
      </c>
      <c r="C351" s="11">
        <v>-1</v>
      </c>
      <c r="D351" s="2" t="s">
        <v>320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3">
      <c r="A352" s="2" t="s">
        <v>333</v>
      </c>
      <c r="B352" s="2">
        <v>3.5</v>
      </c>
      <c r="C352" s="11" t="s">
        <v>696</v>
      </c>
      <c r="D352" s="2" t="s">
        <v>334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3">
      <c r="A353" s="2" t="s">
        <v>335</v>
      </c>
      <c r="B353" s="2">
        <v>3.3</v>
      </c>
      <c r="C353" s="11" t="s">
        <v>697</v>
      </c>
      <c r="D353" s="2" t="s">
        <v>334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3">
      <c r="A354" s="2" t="s">
        <v>46</v>
      </c>
      <c r="B354" s="2">
        <v>3.2</v>
      </c>
      <c r="C354" s="11" t="s">
        <v>648</v>
      </c>
      <c r="D354" s="2" t="s">
        <v>334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3">
      <c r="A355" s="2" t="s">
        <v>336</v>
      </c>
      <c r="B355" s="2">
        <v>3.6</v>
      </c>
      <c r="C355" s="11">
        <v>-1</v>
      </c>
      <c r="D355" s="2" t="s">
        <v>334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3">
      <c r="A356" s="2" t="s">
        <v>337</v>
      </c>
      <c r="B356" s="2">
        <v>3.4</v>
      </c>
      <c r="C356" s="11" t="s">
        <v>698</v>
      </c>
      <c r="D356" s="2" t="s">
        <v>334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3">
      <c r="A357" s="2" t="s">
        <v>338</v>
      </c>
      <c r="B357" s="2">
        <v>3.3</v>
      </c>
      <c r="C357" s="11" t="s">
        <v>699</v>
      </c>
      <c r="D357" s="2" t="s">
        <v>334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3">
      <c r="A358" s="2" t="s">
        <v>4</v>
      </c>
      <c r="B358" s="2">
        <v>3.26</v>
      </c>
      <c r="C358" s="11" t="s">
        <v>626</v>
      </c>
      <c r="D358" s="2" t="s">
        <v>341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3">
      <c r="A359" s="2" t="s">
        <v>339</v>
      </c>
      <c r="B359" s="2">
        <v>2.4700000000000002</v>
      </c>
      <c r="C359" s="11">
        <v>-1</v>
      </c>
      <c r="D359" s="2" t="s">
        <v>341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3">
      <c r="A360" s="2" t="s">
        <v>340</v>
      </c>
      <c r="B360" s="2">
        <v>2.4700000000000002</v>
      </c>
      <c r="C360" s="11">
        <v>-1</v>
      </c>
      <c r="D360" s="2" t="s">
        <v>341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3">
      <c r="A361" s="2" t="s">
        <v>10</v>
      </c>
      <c r="B361" s="2">
        <v>4.26</v>
      </c>
      <c r="C361" s="11" t="s">
        <v>630</v>
      </c>
      <c r="D361" s="2" t="s">
        <v>342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3">
      <c r="A362" s="2" t="s">
        <v>343</v>
      </c>
      <c r="B362" s="2">
        <v>2.16</v>
      </c>
      <c r="C362" s="11">
        <v>-1</v>
      </c>
      <c r="D362" s="2" t="s">
        <v>342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3">
      <c r="A363" s="2" t="s">
        <v>345</v>
      </c>
      <c r="B363" s="2">
        <v>3.22</v>
      </c>
      <c r="C363" s="11">
        <v>-1</v>
      </c>
      <c r="D363" s="2" t="s">
        <v>344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3">
      <c r="A364" s="2" t="s">
        <v>346</v>
      </c>
      <c r="B364" s="2">
        <v>3.1</v>
      </c>
      <c r="C364" s="11">
        <v>-1</v>
      </c>
      <c r="D364" s="2" t="s">
        <v>344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3">
      <c r="A365" s="2" t="s">
        <v>347</v>
      </c>
      <c r="B365" s="2">
        <v>3.08</v>
      </c>
      <c r="C365" s="11">
        <v>-1</v>
      </c>
      <c r="D365" s="2" t="s">
        <v>344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3">
      <c r="A366" s="2" t="s">
        <v>348</v>
      </c>
      <c r="B366" s="2">
        <v>3.06</v>
      </c>
      <c r="C366" s="11">
        <v>-1</v>
      </c>
      <c r="D366" s="2" t="s">
        <v>344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3">
      <c r="A367" s="2" t="s">
        <v>349</v>
      </c>
      <c r="B367" s="2">
        <v>3.82</v>
      </c>
      <c r="C367" s="11">
        <v>-1</v>
      </c>
      <c r="D367" s="2" t="s">
        <v>350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3">
      <c r="A368" s="2" t="s">
        <v>72</v>
      </c>
      <c r="B368" s="2">
        <v>3.59</v>
      </c>
      <c r="C368" s="11">
        <v>-1</v>
      </c>
      <c r="D368" s="2" t="s">
        <v>351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3">
      <c r="A369" s="2" t="s">
        <v>352</v>
      </c>
      <c r="B369" s="2">
        <v>3.55</v>
      </c>
      <c r="C369" s="11">
        <v>-1</v>
      </c>
      <c r="D369" s="2" t="s">
        <v>351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3">
      <c r="A370" s="2" t="s">
        <v>353</v>
      </c>
      <c r="B370" s="2">
        <v>3.5</v>
      </c>
      <c r="C370" s="11">
        <v>-1</v>
      </c>
      <c r="D370" s="2" t="s">
        <v>351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3">
      <c r="A371" s="2" t="s">
        <v>354</v>
      </c>
      <c r="B371" s="2">
        <v>3.45</v>
      </c>
      <c r="C371" s="11">
        <v>-1</v>
      </c>
      <c r="D371" s="2" t="s">
        <v>351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3">
      <c r="A372" s="2" t="s">
        <v>169</v>
      </c>
      <c r="B372" s="2">
        <v>3.4</v>
      </c>
      <c r="C372" s="11">
        <v>-1</v>
      </c>
      <c r="D372" s="2" t="s">
        <v>351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3">
      <c r="A373" s="2" t="s">
        <v>355</v>
      </c>
      <c r="B373" s="2">
        <v>3.65</v>
      </c>
      <c r="C373" s="11">
        <v>-1</v>
      </c>
      <c r="D373" s="2" t="s">
        <v>351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3">
      <c r="A374" s="2" t="s">
        <v>356</v>
      </c>
      <c r="B374" s="2">
        <v>3.26</v>
      </c>
      <c r="C374" s="11">
        <v>-1</v>
      </c>
      <c r="D374" s="2" t="s">
        <v>351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3">
      <c r="A375" s="2" t="s">
        <v>357</v>
      </c>
      <c r="B375" s="2">
        <v>3.2</v>
      </c>
      <c r="C375" s="11">
        <v>-1</v>
      </c>
      <c r="D375" s="2" t="s">
        <v>351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3">
      <c r="A376" s="2" t="s">
        <v>4</v>
      </c>
      <c r="B376" s="2">
        <v>3.5</v>
      </c>
      <c r="C376" s="11" t="s">
        <v>626</v>
      </c>
      <c r="D376" s="2" t="s">
        <v>358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3">
      <c r="A377" s="2" t="s">
        <v>359</v>
      </c>
      <c r="B377" s="2">
        <v>3.4</v>
      </c>
      <c r="C377" s="11">
        <v>-1</v>
      </c>
      <c r="D377" s="2" t="s">
        <v>358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3">
      <c r="A378" s="2" t="s">
        <v>7</v>
      </c>
      <c r="B378" s="2">
        <v>3.3</v>
      </c>
      <c r="C378" s="11">
        <v>-1</v>
      </c>
      <c r="D378" s="2" t="s">
        <v>358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3">
      <c r="A379" s="2" t="s">
        <v>72</v>
      </c>
      <c r="B379" s="2">
        <v>3.5</v>
      </c>
      <c r="C379" s="11">
        <v>-1</v>
      </c>
      <c r="D379" s="2" t="s">
        <v>361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3">
      <c r="A380" s="2" t="s">
        <v>360</v>
      </c>
      <c r="B380" s="2">
        <v>3.33</v>
      </c>
      <c r="C380" s="11">
        <v>-1</v>
      </c>
      <c r="D380" s="2" t="s">
        <v>361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3">
      <c r="A381" s="2" t="s">
        <v>355</v>
      </c>
      <c r="B381" s="2">
        <v>3.65</v>
      </c>
      <c r="C381" s="11">
        <v>-1</v>
      </c>
      <c r="D381" s="2" t="s">
        <v>362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3">
      <c r="A382" s="2" t="s">
        <v>357</v>
      </c>
      <c r="B382" s="2">
        <v>3.8</v>
      </c>
      <c r="C382" s="11">
        <v>-1</v>
      </c>
      <c r="D382" s="2" t="s">
        <v>362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3">
      <c r="A383" s="2" t="s">
        <v>48</v>
      </c>
      <c r="B383" s="2">
        <v>3.34</v>
      </c>
      <c r="C383" s="11" t="s">
        <v>650</v>
      </c>
      <c r="D383" s="2" t="s">
        <v>363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3">
      <c r="A384" s="2" t="s">
        <v>364</v>
      </c>
      <c r="B384" s="2">
        <v>3.17</v>
      </c>
      <c r="C384" s="11">
        <v>-1</v>
      </c>
      <c r="D384" s="2" t="s">
        <v>363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3">
      <c r="A385" s="2" t="s">
        <v>365</v>
      </c>
      <c r="B385" s="2">
        <v>3.44</v>
      </c>
      <c r="C385" s="11" t="s">
        <v>700</v>
      </c>
      <c r="D385" s="2" t="s">
        <v>366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3">
      <c r="A386" s="2" t="s">
        <v>72</v>
      </c>
      <c r="B386" s="2">
        <v>3.4</v>
      </c>
      <c r="C386" s="11">
        <v>-1</v>
      </c>
      <c r="D386" s="2" t="s">
        <v>367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3">
      <c r="A387" s="2" t="s">
        <v>368</v>
      </c>
      <c r="B387" s="2">
        <v>2.15</v>
      </c>
      <c r="C387" s="11">
        <v>-1</v>
      </c>
      <c r="D387" s="2" t="s">
        <v>367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3">
      <c r="A388" s="2" t="s">
        <v>369</v>
      </c>
      <c r="B388" s="2">
        <v>3.54</v>
      </c>
      <c r="C388" s="11">
        <v>-1</v>
      </c>
      <c r="D388" s="2" t="s">
        <v>370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3">
      <c r="A389" s="2" t="s">
        <v>371</v>
      </c>
      <c r="B389" s="2">
        <v>3.5</v>
      </c>
      <c r="C389" s="11" t="s">
        <v>648</v>
      </c>
      <c r="D389" s="2" t="s">
        <v>372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3">
      <c r="A390" s="2" t="s">
        <v>373</v>
      </c>
      <c r="B390" s="2">
        <v>2.2599999999999998</v>
      </c>
      <c r="C390" s="11">
        <v>-1</v>
      </c>
      <c r="D390" s="2" t="s">
        <v>372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35">
      <c r="A391" s="2" t="s">
        <v>79</v>
      </c>
      <c r="B391" s="2">
        <v>2.82</v>
      </c>
      <c r="C391" s="11" t="s">
        <v>659</v>
      </c>
      <c r="D391" s="8" t="s">
        <v>374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3">
      <c r="A392" s="2" t="s">
        <v>375</v>
      </c>
      <c r="B392" s="2">
        <v>3.6</v>
      </c>
      <c r="C392" s="11">
        <v>-1</v>
      </c>
      <c r="D392" s="2" t="s">
        <v>376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3">
      <c r="A393" s="2" t="s">
        <v>377</v>
      </c>
      <c r="B393" s="2">
        <v>3.45</v>
      </c>
      <c r="C393" s="11">
        <v>-1</v>
      </c>
      <c r="D393" s="2" t="s">
        <v>378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3">
      <c r="A394" s="2" t="s">
        <v>379</v>
      </c>
      <c r="B394" s="2">
        <v>3.58</v>
      </c>
      <c r="C394" s="11">
        <v>-1</v>
      </c>
      <c r="D394" s="2" t="s">
        <v>378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3">
      <c r="A395" s="2" t="s">
        <v>380</v>
      </c>
      <c r="B395" s="2">
        <v>3.48</v>
      </c>
      <c r="C395" s="11">
        <v>-1</v>
      </c>
      <c r="D395" s="2" t="s">
        <v>378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3">
      <c r="A396" s="2" t="s">
        <v>381</v>
      </c>
      <c r="B396" s="2">
        <v>3.5</v>
      </c>
      <c r="C396" s="11">
        <v>-1</v>
      </c>
      <c r="D396" s="2" t="s">
        <v>378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3">
      <c r="A397" s="2" t="s">
        <v>382</v>
      </c>
      <c r="B397" s="2">
        <v>3.61</v>
      </c>
      <c r="C397" s="11">
        <v>-1</v>
      </c>
      <c r="D397" s="2" t="s">
        <v>378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3">
      <c r="A398" s="2" t="s">
        <v>383</v>
      </c>
      <c r="B398" s="2">
        <v>3.47</v>
      </c>
      <c r="C398" s="11">
        <v>-1</v>
      </c>
      <c r="D398" s="2" t="s">
        <v>378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3">
      <c r="A399" s="2" t="s">
        <v>384</v>
      </c>
      <c r="B399" s="2">
        <v>3.49</v>
      </c>
      <c r="C399" s="11">
        <v>-1</v>
      </c>
      <c r="D399" s="2" t="s">
        <v>378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3">
      <c r="A400" s="2" t="s">
        <v>385</v>
      </c>
      <c r="B400" s="2">
        <v>3.47</v>
      </c>
      <c r="C400" s="11">
        <v>-1</v>
      </c>
      <c r="D400" s="2" t="s">
        <v>378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3">
      <c r="A401" s="2" t="s">
        <v>386</v>
      </c>
      <c r="B401" s="2">
        <v>3.47</v>
      </c>
      <c r="C401" s="11">
        <v>-1</v>
      </c>
      <c r="D401" s="2" t="s">
        <v>378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3">
      <c r="A402" s="2" t="s">
        <v>387</v>
      </c>
      <c r="B402" s="2">
        <v>3.45</v>
      </c>
      <c r="C402" s="11">
        <v>-1</v>
      </c>
      <c r="D402" s="2" t="s">
        <v>378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3">
      <c r="A403" s="2" t="s">
        <v>388</v>
      </c>
      <c r="B403" s="2">
        <v>3.45</v>
      </c>
      <c r="C403" s="11">
        <v>-1</v>
      </c>
      <c r="D403" s="2" t="s">
        <v>378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3">
      <c r="A404" s="2" t="s">
        <v>389</v>
      </c>
      <c r="B404" s="2">
        <v>3.46</v>
      </c>
      <c r="C404" s="11">
        <v>-1</v>
      </c>
      <c r="D404" s="2" t="s">
        <v>378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3">
      <c r="A405" s="2" t="s">
        <v>390</v>
      </c>
      <c r="B405" s="2">
        <v>3.46</v>
      </c>
      <c r="C405" s="11">
        <v>-1</v>
      </c>
      <c r="D405" s="2" t="s">
        <v>378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3">
      <c r="A406" s="2" t="s">
        <v>391</v>
      </c>
      <c r="B406" s="2">
        <v>3.48</v>
      </c>
      <c r="C406" s="11">
        <v>-1</v>
      </c>
      <c r="D406" s="2" t="s">
        <v>378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3">
      <c r="A407" s="2" t="s">
        <v>392</v>
      </c>
      <c r="B407" s="2">
        <v>3.41</v>
      </c>
      <c r="C407" s="11">
        <v>-1</v>
      </c>
      <c r="D407" s="2" t="s">
        <v>378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3">
      <c r="A408" s="2" t="s">
        <v>393</v>
      </c>
      <c r="B408" s="2">
        <v>3.5</v>
      </c>
      <c r="C408" s="11">
        <v>-1</v>
      </c>
      <c r="D408" s="2" t="s">
        <v>378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3">
      <c r="A409" s="2" t="s">
        <v>394</v>
      </c>
      <c r="B409" s="2">
        <v>3.43</v>
      </c>
      <c r="C409" s="11">
        <v>-1</v>
      </c>
      <c r="D409" s="2" t="s">
        <v>378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3">
      <c r="A410" s="2" t="s">
        <v>395</v>
      </c>
      <c r="B410" s="2">
        <v>3.5</v>
      </c>
      <c r="C410" s="11">
        <v>-1</v>
      </c>
      <c r="D410" s="2" t="s">
        <v>378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3">
      <c r="A411" s="2" t="s">
        <v>396</v>
      </c>
      <c r="B411" s="2">
        <v>3.42</v>
      </c>
      <c r="C411" s="11">
        <v>-1</v>
      </c>
      <c r="D411" s="2" t="s">
        <v>378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3">
      <c r="A412" s="2" t="s">
        <v>397</v>
      </c>
      <c r="B412" s="2">
        <v>3.45</v>
      </c>
      <c r="C412" s="11">
        <v>-1</v>
      </c>
      <c r="D412" s="2" t="s">
        <v>378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3">
      <c r="A413" s="2" t="s">
        <v>398</v>
      </c>
      <c r="B413" s="2">
        <v>3.42</v>
      </c>
      <c r="C413" s="11">
        <v>-1</v>
      </c>
      <c r="D413" s="2" t="s">
        <v>378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3">
      <c r="A414" s="2" t="s">
        <v>399</v>
      </c>
      <c r="B414" s="2">
        <v>3.39</v>
      </c>
      <c r="C414" s="11">
        <v>-1</v>
      </c>
      <c r="D414" s="2" t="s">
        <v>378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3">
      <c r="A415" s="2" t="s">
        <v>400</v>
      </c>
      <c r="B415" s="2">
        <v>3.45</v>
      </c>
      <c r="C415" s="11">
        <v>-1</v>
      </c>
      <c r="D415" s="2" t="s">
        <v>378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3">
      <c r="A416" s="2" t="s">
        <v>401</v>
      </c>
      <c r="B416" s="2">
        <v>3.45</v>
      </c>
      <c r="C416" s="11">
        <v>-1</v>
      </c>
      <c r="D416" s="2" t="s">
        <v>378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3">
      <c r="A417" s="2" t="s">
        <v>402</v>
      </c>
      <c r="B417" s="2">
        <v>3.41</v>
      </c>
      <c r="C417" s="11">
        <v>-1</v>
      </c>
      <c r="D417" s="2" t="s">
        <v>378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3">
      <c r="A418" s="2" t="s">
        <v>403</v>
      </c>
      <c r="B418" s="2">
        <v>3.41</v>
      </c>
      <c r="C418" s="11">
        <v>-1</v>
      </c>
      <c r="D418" s="2" t="s">
        <v>378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3">
      <c r="A419" s="2" t="s">
        <v>169</v>
      </c>
      <c r="B419" s="2">
        <v>3.26</v>
      </c>
      <c r="C419" s="11">
        <v>-1</v>
      </c>
      <c r="D419" s="2" t="s">
        <v>404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3">
      <c r="A420" s="2" t="s">
        <v>72</v>
      </c>
      <c r="B420" s="2">
        <v>3.5</v>
      </c>
      <c r="C420" s="11">
        <v>-1</v>
      </c>
      <c r="D420" s="2" t="s">
        <v>404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3">
      <c r="A421" s="2" t="s">
        <v>4</v>
      </c>
      <c r="B421" s="2">
        <v>3.54</v>
      </c>
      <c r="C421" s="11" t="s">
        <v>626</v>
      </c>
      <c r="D421" s="2" t="s">
        <v>411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3">
      <c r="A422" s="2" t="s">
        <v>72</v>
      </c>
      <c r="B422" s="2">
        <v>3.5</v>
      </c>
      <c r="C422" s="11">
        <v>-1</v>
      </c>
      <c r="D422" s="2" t="s">
        <v>411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3">
      <c r="A423" s="2" t="s">
        <v>405</v>
      </c>
      <c r="B423" s="2">
        <v>3.45</v>
      </c>
      <c r="C423" s="11">
        <v>-1</v>
      </c>
      <c r="D423" s="2" t="s">
        <v>411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3">
      <c r="A424" s="2" t="s">
        <v>406</v>
      </c>
      <c r="B424" s="2">
        <v>3.5</v>
      </c>
      <c r="C424" s="11">
        <v>-1</v>
      </c>
      <c r="D424" s="2" t="s">
        <v>411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3">
      <c r="A425" s="2" t="s">
        <v>407</v>
      </c>
      <c r="B425" s="2">
        <v>3.53</v>
      </c>
      <c r="C425" s="11">
        <v>-1</v>
      </c>
      <c r="D425" s="2" t="s">
        <v>411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3">
      <c r="A426" s="2" t="s">
        <v>408</v>
      </c>
      <c r="B426" s="2">
        <v>3.5</v>
      </c>
      <c r="C426" s="11">
        <v>-1</v>
      </c>
      <c r="D426" s="2" t="s">
        <v>411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3">
      <c r="A427" s="2" t="s">
        <v>409</v>
      </c>
      <c r="B427" s="2">
        <v>3.47</v>
      </c>
      <c r="C427" s="11">
        <v>-1</v>
      </c>
      <c r="D427" s="2" t="s">
        <v>411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3">
      <c r="A428" s="2" t="s">
        <v>410</v>
      </c>
      <c r="B428" s="2">
        <v>3.51</v>
      </c>
      <c r="C428" s="11">
        <v>-1</v>
      </c>
      <c r="D428" s="2" t="s">
        <v>411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3">
      <c r="A429" s="2" t="s">
        <v>203</v>
      </c>
      <c r="B429" s="2">
        <v>3.6</v>
      </c>
      <c r="C429" s="11">
        <v>-1</v>
      </c>
      <c r="D429" s="2" t="s">
        <v>415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3">
      <c r="A430" s="2" t="s">
        <v>412</v>
      </c>
      <c r="B430" s="2">
        <v>3.65</v>
      </c>
      <c r="C430" s="11">
        <v>-1</v>
      </c>
      <c r="D430" s="2" t="s">
        <v>415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3">
      <c r="A431" s="2" t="s">
        <v>413</v>
      </c>
      <c r="B431" s="2">
        <v>3.58</v>
      </c>
      <c r="C431" s="11">
        <v>-1</v>
      </c>
      <c r="D431" s="2" t="s">
        <v>415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3">
      <c r="A432" s="2" t="s">
        <v>414</v>
      </c>
      <c r="B432" s="2">
        <v>3.55</v>
      </c>
      <c r="C432" s="11">
        <v>-1</v>
      </c>
      <c r="D432" s="2" t="s">
        <v>415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3">
      <c r="A433" s="2" t="s">
        <v>160</v>
      </c>
      <c r="B433" s="2">
        <v>4.3600000000000003</v>
      </c>
      <c r="C433" s="11">
        <v>-1</v>
      </c>
      <c r="D433" s="2" t="s">
        <v>418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3">
      <c r="A434" s="2" t="s">
        <v>416</v>
      </c>
      <c r="B434" s="2">
        <v>4.49</v>
      </c>
      <c r="C434" s="11">
        <v>-1</v>
      </c>
      <c r="D434" s="2" t="s">
        <v>418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3">
      <c r="A435" s="2" t="s">
        <v>161</v>
      </c>
      <c r="B435" s="2">
        <v>4.38</v>
      </c>
      <c r="C435" s="11">
        <v>-1</v>
      </c>
      <c r="D435" s="2" t="s">
        <v>418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3">
      <c r="A436" s="2" t="s">
        <v>417</v>
      </c>
      <c r="B436" s="2">
        <v>4.38</v>
      </c>
      <c r="C436" s="11">
        <v>-1</v>
      </c>
      <c r="D436" s="2" t="s">
        <v>418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3">
      <c r="A437" s="2" t="s">
        <v>12</v>
      </c>
      <c r="B437" s="2">
        <v>4.54</v>
      </c>
      <c r="C437" s="11">
        <v>-1</v>
      </c>
      <c r="D437" s="2" t="s">
        <v>418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3">
      <c r="A438" s="2" t="s">
        <v>162</v>
      </c>
      <c r="B438" s="2">
        <v>4.4000000000000004</v>
      </c>
      <c r="C438" s="11">
        <v>-1</v>
      </c>
      <c r="D438" s="2" t="s">
        <v>418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3">
      <c r="A439" s="2" t="s">
        <v>72</v>
      </c>
      <c r="B439" s="2">
        <v>3.5</v>
      </c>
      <c r="C439" s="11">
        <v>-1</v>
      </c>
      <c r="D439" s="2" t="s">
        <v>424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3">
      <c r="A440" s="2" t="s">
        <v>420</v>
      </c>
      <c r="B440" s="2">
        <v>3.62</v>
      </c>
      <c r="C440" s="11">
        <v>-1</v>
      </c>
      <c r="D440" s="2" t="s">
        <v>424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3">
      <c r="A441" s="2" t="s">
        <v>421</v>
      </c>
      <c r="B441" s="2">
        <v>3.5</v>
      </c>
      <c r="C441" s="11">
        <v>-1</v>
      </c>
      <c r="D441" s="2" t="s">
        <v>424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3">
      <c r="A442" s="2" t="s">
        <v>419</v>
      </c>
      <c r="B442" s="2">
        <v>3.44</v>
      </c>
      <c r="C442" s="11">
        <v>-1</v>
      </c>
      <c r="D442" s="2" t="s">
        <v>424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3">
      <c r="A443" s="2" t="s">
        <v>422</v>
      </c>
      <c r="B443" s="2">
        <v>3.39</v>
      </c>
      <c r="C443" s="11">
        <v>-1</v>
      </c>
      <c r="D443" s="2" t="s">
        <v>424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3">
      <c r="A444" s="2" t="s">
        <v>423</v>
      </c>
      <c r="B444" s="2">
        <v>3.41</v>
      </c>
      <c r="C444" s="11">
        <v>-1</v>
      </c>
      <c r="D444" s="2" t="s">
        <v>424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3">
      <c r="A445" s="2" t="s">
        <v>72</v>
      </c>
      <c r="B445" s="2">
        <v>3.49</v>
      </c>
      <c r="C445" s="11">
        <v>-1</v>
      </c>
      <c r="D445" s="2" t="s">
        <v>425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3">
      <c r="A446" s="2" t="s">
        <v>426</v>
      </c>
      <c r="B446" s="2">
        <v>3.56</v>
      </c>
      <c r="C446" s="11">
        <v>-1</v>
      </c>
      <c r="D446" s="2" t="s">
        <v>425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3">
      <c r="A447" s="2" t="s">
        <v>427</v>
      </c>
      <c r="B447" s="2">
        <v>3.6</v>
      </c>
      <c r="C447" s="11">
        <v>-1</v>
      </c>
      <c r="D447" s="2" t="s">
        <v>425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3">
      <c r="A448" s="2" t="s">
        <v>428</v>
      </c>
      <c r="B448" s="2">
        <v>3.55</v>
      </c>
      <c r="C448" s="11">
        <v>-1</v>
      </c>
      <c r="D448" s="2" t="s">
        <v>425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3">
      <c r="A449" s="2" t="s">
        <v>429</v>
      </c>
      <c r="B449" s="2">
        <v>3.62</v>
      </c>
      <c r="C449" s="11">
        <v>-1</v>
      </c>
      <c r="D449" s="2" t="s">
        <v>425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3">
      <c r="A450" s="2" t="s">
        <v>430</v>
      </c>
      <c r="B450" s="2">
        <v>3.55</v>
      </c>
      <c r="C450" s="11">
        <v>-1</v>
      </c>
      <c r="D450" s="2" t="s">
        <v>425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3">
      <c r="A451" s="2" t="s">
        <v>431</v>
      </c>
      <c r="B451" s="2">
        <v>2.6</v>
      </c>
      <c r="C451" s="11">
        <v>-1</v>
      </c>
      <c r="D451" s="2" t="s">
        <v>425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3">
      <c r="A452" s="2" t="s">
        <v>414</v>
      </c>
      <c r="B452" s="2">
        <v>3.44</v>
      </c>
      <c r="C452" s="11">
        <v>-1</v>
      </c>
      <c r="D452" s="2" t="s">
        <v>444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3">
      <c r="A453" s="2" t="s">
        <v>432</v>
      </c>
      <c r="B453" s="2">
        <v>3.34</v>
      </c>
      <c r="C453" s="11">
        <v>-1</v>
      </c>
      <c r="D453" s="2" t="s">
        <v>444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3">
      <c r="A454" s="2" t="s">
        <v>433</v>
      </c>
      <c r="B454" s="2">
        <v>3.39</v>
      </c>
      <c r="C454" s="11">
        <v>-1</v>
      </c>
      <c r="D454" s="2" t="s">
        <v>444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3">
      <c r="A455" s="2" t="s">
        <v>434</v>
      </c>
      <c r="B455" s="2">
        <v>3.4</v>
      </c>
      <c r="C455" s="11">
        <v>-1</v>
      </c>
      <c r="D455" s="2" t="s">
        <v>444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3">
      <c r="A456" s="2" t="s">
        <v>435</v>
      </c>
      <c r="B456" s="2">
        <v>3.42</v>
      </c>
      <c r="C456" s="11">
        <v>-1</v>
      </c>
      <c r="D456" s="2" t="s">
        <v>444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3">
      <c r="A457" s="2" t="s">
        <v>436</v>
      </c>
      <c r="B457" s="2">
        <v>3.41</v>
      </c>
      <c r="C457" s="11">
        <v>-1</v>
      </c>
      <c r="D457" s="2" t="s">
        <v>444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3">
      <c r="A458" s="2" t="s">
        <v>437</v>
      </c>
      <c r="B458" s="2">
        <v>3.4</v>
      </c>
      <c r="C458" s="11">
        <v>-1</v>
      </c>
      <c r="D458" s="2" t="s">
        <v>444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3">
      <c r="A459" s="2" t="s">
        <v>438</v>
      </c>
      <c r="B459" s="2">
        <v>3.33</v>
      </c>
      <c r="C459" s="11">
        <v>-1</v>
      </c>
      <c r="D459" s="2" t="s">
        <v>444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3">
      <c r="A460" s="2" t="s">
        <v>439</v>
      </c>
      <c r="B460" s="2">
        <v>3.41</v>
      </c>
      <c r="C460" s="11">
        <v>-1</v>
      </c>
      <c r="D460" s="2" t="s">
        <v>444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3">
      <c r="A461" s="2" t="s">
        <v>440</v>
      </c>
      <c r="B461" s="2">
        <v>3.38</v>
      </c>
      <c r="C461" s="11">
        <v>-1</v>
      </c>
      <c r="D461" s="2" t="s">
        <v>444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3">
      <c r="A462" s="2" t="s">
        <v>441</v>
      </c>
      <c r="B462" s="2">
        <v>3.4</v>
      </c>
      <c r="C462" s="11">
        <v>-1</v>
      </c>
      <c r="D462" s="2" t="s">
        <v>444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3">
      <c r="A463" s="2" t="s">
        <v>442</v>
      </c>
      <c r="B463" s="2">
        <v>3.4</v>
      </c>
      <c r="C463" s="11">
        <v>-1</v>
      </c>
      <c r="D463" s="2" t="s">
        <v>444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3">
      <c r="A464" s="2" t="s">
        <v>443</v>
      </c>
      <c r="B464" s="2">
        <v>3.38</v>
      </c>
      <c r="C464" s="11">
        <v>-1</v>
      </c>
      <c r="D464" s="2" t="s">
        <v>444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3">
      <c r="A465" s="2" t="s">
        <v>445</v>
      </c>
      <c r="B465" s="2">
        <v>3.47</v>
      </c>
      <c r="C465" s="11">
        <v>-1</v>
      </c>
      <c r="D465" s="2" t="s">
        <v>444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3">
      <c r="A466" s="2" t="s">
        <v>446</v>
      </c>
      <c r="B466" s="2">
        <v>3.4</v>
      </c>
      <c r="C466" s="11">
        <v>-1</v>
      </c>
      <c r="D466" s="2" t="s">
        <v>444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3">
      <c r="A467" s="2" t="s">
        <v>447</v>
      </c>
      <c r="B467" s="2">
        <v>3.32</v>
      </c>
      <c r="C467" s="11">
        <v>-1</v>
      </c>
      <c r="D467" s="2" t="s">
        <v>444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3">
      <c r="A468" s="2" t="s">
        <v>448</v>
      </c>
      <c r="B468" s="2">
        <v>3.33</v>
      </c>
      <c r="C468" s="11">
        <v>-1</v>
      </c>
      <c r="D468" s="2" t="s">
        <v>444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3">
      <c r="A469" s="2" t="s">
        <v>449</v>
      </c>
      <c r="B469" s="2">
        <v>3.33</v>
      </c>
      <c r="C469" s="11">
        <v>-1</v>
      </c>
      <c r="D469" s="2" t="s">
        <v>444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3">
      <c r="A470" s="2" t="s">
        <v>450</v>
      </c>
      <c r="B470" s="2">
        <v>3.35</v>
      </c>
      <c r="C470" s="11">
        <v>-1</v>
      </c>
      <c r="D470" s="2" t="s">
        <v>444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3">
      <c r="A471" s="2" t="s">
        <v>451</v>
      </c>
      <c r="B471" s="2">
        <v>3.36</v>
      </c>
      <c r="C471" s="11">
        <v>-1</v>
      </c>
      <c r="D471" s="2" t="s">
        <v>444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3">
      <c r="A472" s="2" t="s">
        <v>452</v>
      </c>
      <c r="B472" s="2">
        <v>3.33</v>
      </c>
      <c r="C472" s="11">
        <v>-1</v>
      </c>
      <c r="D472" s="2" t="s">
        <v>444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3">
      <c r="A473" s="2" t="s">
        <v>453</v>
      </c>
      <c r="B473" s="2">
        <v>3.33</v>
      </c>
      <c r="C473" s="11">
        <v>-1</v>
      </c>
      <c r="D473" s="2" t="s">
        <v>444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3">
      <c r="A474" s="2" t="s">
        <v>454</v>
      </c>
      <c r="B474" s="2">
        <v>3.32</v>
      </c>
      <c r="C474" s="11">
        <v>-1</v>
      </c>
      <c r="D474" s="2" t="s">
        <v>444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3">
      <c r="A475" s="2" t="s">
        <v>455</v>
      </c>
      <c r="B475" s="2">
        <v>3.33</v>
      </c>
      <c r="C475" s="11">
        <v>-1</v>
      </c>
      <c r="D475" s="2" t="s">
        <v>444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3">
      <c r="A476" s="2" t="s">
        <v>456</v>
      </c>
      <c r="B476" s="2">
        <v>3.35</v>
      </c>
      <c r="C476" s="11">
        <v>-1</v>
      </c>
      <c r="D476" s="2" t="s">
        <v>444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3">
      <c r="A477" s="2" t="s">
        <v>457</v>
      </c>
      <c r="B477" s="2">
        <v>3.36</v>
      </c>
      <c r="C477" s="11">
        <v>-1</v>
      </c>
      <c r="D477" s="2" t="s">
        <v>444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3">
      <c r="A478" s="2" t="s">
        <v>459</v>
      </c>
      <c r="B478" s="2">
        <v>3.29</v>
      </c>
      <c r="C478" s="11">
        <v>-1</v>
      </c>
      <c r="D478" s="2" t="s">
        <v>458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3">
      <c r="A479" s="2" t="s">
        <v>460</v>
      </c>
      <c r="B479" s="2">
        <v>3.17</v>
      </c>
      <c r="C479" s="11">
        <v>-1</v>
      </c>
      <c r="D479" s="2" t="s">
        <v>458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3">
      <c r="A480" s="2" t="s">
        <v>461</v>
      </c>
      <c r="B480" s="2">
        <v>3.19</v>
      </c>
      <c r="C480" s="11">
        <v>-1</v>
      </c>
      <c r="D480" s="2" t="s">
        <v>458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3">
      <c r="A481" s="2" t="s">
        <v>462</v>
      </c>
      <c r="B481" s="2">
        <v>3.19</v>
      </c>
      <c r="C481" s="11">
        <v>-1</v>
      </c>
      <c r="D481" s="2" t="s">
        <v>458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3">
      <c r="A482" s="2" t="s">
        <v>463</v>
      </c>
      <c r="B482" s="2">
        <v>3.17</v>
      </c>
      <c r="C482" s="11">
        <v>-1</v>
      </c>
      <c r="D482" s="2" t="s">
        <v>458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3">
      <c r="A483" s="2" t="s">
        <v>464</v>
      </c>
      <c r="B483" s="2">
        <v>3.15</v>
      </c>
      <c r="C483" s="11">
        <v>-1</v>
      </c>
      <c r="D483" s="2" t="s">
        <v>458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3">
      <c r="A484" s="2" t="s">
        <v>465</v>
      </c>
      <c r="B484" s="2">
        <v>3.15</v>
      </c>
      <c r="C484" s="11">
        <v>-1</v>
      </c>
      <c r="D484" s="2" t="s">
        <v>458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3">
      <c r="A485" s="2" t="s">
        <v>445</v>
      </c>
      <c r="B485" s="2">
        <v>3.46</v>
      </c>
      <c r="C485" s="11">
        <v>-1</v>
      </c>
      <c r="D485" s="2" t="s">
        <v>466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3">
      <c r="A486" s="2" t="s">
        <v>449</v>
      </c>
      <c r="B486" s="2">
        <v>3.58</v>
      </c>
      <c r="C486" s="11">
        <v>-1</v>
      </c>
      <c r="D486" s="2" t="s">
        <v>466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3">
      <c r="A487" s="2" t="s">
        <v>53</v>
      </c>
      <c r="B487" s="2">
        <v>5.5</v>
      </c>
      <c r="C487" s="11" t="s">
        <v>635</v>
      </c>
      <c r="D487" s="2" t="s">
        <v>54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3">
      <c r="A488" s="2" t="s">
        <v>468</v>
      </c>
      <c r="B488" s="2">
        <v>3.76</v>
      </c>
      <c r="C488" s="11">
        <v>-1</v>
      </c>
      <c r="D488" s="2" t="s">
        <v>467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3">
      <c r="A489" s="2" t="s">
        <v>469</v>
      </c>
      <c r="B489" s="2">
        <v>3.88</v>
      </c>
      <c r="C489" s="11">
        <v>-1</v>
      </c>
      <c r="D489" s="2" t="s">
        <v>467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3">
      <c r="A490" s="2" t="s">
        <v>470</v>
      </c>
      <c r="B490" s="2">
        <v>4.51</v>
      </c>
      <c r="C490" s="11">
        <v>-1</v>
      </c>
      <c r="D490" s="2" t="s">
        <v>467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3">
      <c r="A491" s="2" t="s">
        <v>471</v>
      </c>
      <c r="B491" s="2">
        <v>4.97</v>
      </c>
      <c r="C491" s="11">
        <v>-1</v>
      </c>
      <c r="D491" s="2" t="s">
        <v>467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3">
      <c r="A492" s="2" t="s">
        <v>472</v>
      </c>
      <c r="B492" s="2">
        <v>5.4</v>
      </c>
      <c r="C492" s="11">
        <v>-1</v>
      </c>
      <c r="D492" s="2" t="s">
        <v>467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3">
      <c r="A493" s="2" t="s">
        <v>473</v>
      </c>
      <c r="B493" s="2">
        <v>0.01</v>
      </c>
      <c r="C493" s="11">
        <v>-1</v>
      </c>
      <c r="D493" s="2" t="s">
        <v>475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3">
      <c r="A494" s="2" t="s">
        <v>474</v>
      </c>
      <c r="B494" s="2">
        <v>0.15</v>
      </c>
      <c r="C494" s="11">
        <v>-1</v>
      </c>
      <c r="D494" s="2" t="s">
        <v>475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3">
      <c r="A495" s="2" t="s">
        <v>476</v>
      </c>
      <c r="B495" s="2">
        <v>3.22</v>
      </c>
      <c r="C495" s="11">
        <v>-1</v>
      </c>
      <c r="D495" s="2" t="s">
        <v>479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3">
      <c r="A496" s="2" t="s">
        <v>477</v>
      </c>
      <c r="B496" s="2">
        <v>3.87</v>
      </c>
      <c r="C496" s="11">
        <v>-1</v>
      </c>
      <c r="D496" s="2" t="s">
        <v>479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3">
      <c r="A497" s="2" t="s">
        <v>478</v>
      </c>
      <c r="B497" s="2">
        <v>3.56</v>
      </c>
      <c r="C497" s="11" t="s">
        <v>701</v>
      </c>
      <c r="D497" s="2" t="s">
        <v>479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3">
      <c r="A498" s="2" t="s">
        <v>46</v>
      </c>
      <c r="B498" s="2">
        <v>3.63</v>
      </c>
      <c r="C498" s="11" t="s">
        <v>648</v>
      </c>
      <c r="D498" s="2" t="s">
        <v>58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3">
      <c r="A499" s="2" t="s">
        <v>480</v>
      </c>
      <c r="B499" s="2">
        <v>2.67</v>
      </c>
      <c r="C499" s="11">
        <v>-1</v>
      </c>
      <c r="D499" s="2" t="s">
        <v>58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3">
      <c r="A500" s="2" t="s">
        <v>481</v>
      </c>
      <c r="B500" s="2">
        <v>3.59</v>
      </c>
      <c r="C500" s="11">
        <v>-1</v>
      </c>
      <c r="D500" s="2" t="s">
        <v>58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3">
      <c r="A501" s="2" t="s">
        <v>88</v>
      </c>
      <c r="B501" s="2">
        <v>3.44</v>
      </c>
      <c r="C501" s="11">
        <v>-1</v>
      </c>
      <c r="D501" s="2" t="s">
        <v>58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3">
      <c r="A502" s="2" t="s">
        <v>483</v>
      </c>
      <c r="B502" s="2">
        <v>2.86</v>
      </c>
      <c r="C502" s="11">
        <v>-1</v>
      </c>
      <c r="D502" s="2" t="s">
        <v>482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3">
      <c r="A503" s="2" t="s">
        <v>484</v>
      </c>
      <c r="B503" s="2">
        <v>2.58</v>
      </c>
      <c r="C503" s="11">
        <v>-1</v>
      </c>
      <c r="D503" s="2" t="s">
        <v>482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3">
      <c r="A504" s="2" t="s">
        <v>485</v>
      </c>
      <c r="B504" s="2">
        <v>2.57</v>
      </c>
      <c r="C504" s="11">
        <v>-1</v>
      </c>
      <c r="D504" s="2" t="s">
        <v>482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3">
      <c r="A505" s="2" t="s">
        <v>486</v>
      </c>
      <c r="B505" s="2">
        <v>2.6</v>
      </c>
      <c r="C505" s="11">
        <v>-1</v>
      </c>
      <c r="D505" s="2" t="s">
        <v>482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3">
      <c r="A506" s="2" t="s">
        <v>487</v>
      </c>
      <c r="B506" s="2">
        <v>2.57</v>
      </c>
      <c r="C506" s="11">
        <v>-1</v>
      </c>
      <c r="D506" s="2" t="s">
        <v>482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3">
      <c r="A507" s="2" t="s">
        <v>488</v>
      </c>
      <c r="B507" s="2">
        <v>2.5</v>
      </c>
      <c r="C507" s="11">
        <v>-1</v>
      </c>
      <c r="D507" s="2" t="s">
        <v>482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3">
      <c r="A508" s="2" t="s">
        <v>489</v>
      </c>
      <c r="B508" s="2">
        <v>2.6</v>
      </c>
      <c r="C508" s="11">
        <v>-1</v>
      </c>
      <c r="D508" s="2" t="s">
        <v>482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3">
      <c r="A509" s="2" t="s">
        <v>496</v>
      </c>
      <c r="B509" s="2">
        <v>2.82</v>
      </c>
      <c r="C509" s="11">
        <v>-1</v>
      </c>
      <c r="D509" s="2" t="s">
        <v>482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3">
      <c r="A510" s="2" t="s">
        <v>490</v>
      </c>
      <c r="B510" s="2">
        <v>2.59</v>
      </c>
      <c r="C510" s="11">
        <v>-1</v>
      </c>
      <c r="D510" s="2" t="s">
        <v>482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3">
      <c r="A511" s="2" t="s">
        <v>491</v>
      </c>
      <c r="B511" s="2">
        <v>2.66</v>
      </c>
      <c r="C511" s="11">
        <v>-1</v>
      </c>
      <c r="D511" s="2" t="s">
        <v>482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3">
      <c r="A512" s="2" t="s">
        <v>492</v>
      </c>
      <c r="B512" s="2">
        <v>2.56</v>
      </c>
      <c r="C512" s="11">
        <v>-1</v>
      </c>
      <c r="D512" s="2" t="s">
        <v>482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3">
      <c r="A513" s="2" t="s">
        <v>493</v>
      </c>
      <c r="B513" s="2">
        <v>2.5099999999999998</v>
      </c>
      <c r="C513" s="11">
        <v>-1</v>
      </c>
      <c r="D513" s="2" t="s">
        <v>482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3">
      <c r="A514" s="2" t="s">
        <v>494</v>
      </c>
      <c r="B514" s="2">
        <v>2.48</v>
      </c>
      <c r="C514" s="11">
        <v>-1</v>
      </c>
      <c r="D514" s="2" t="s">
        <v>482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3">
      <c r="A515" s="2" t="s">
        <v>495</v>
      </c>
      <c r="B515" s="2">
        <v>2.5299999999999998</v>
      </c>
      <c r="C515" s="11">
        <v>-1</v>
      </c>
      <c r="D515" s="2" t="s">
        <v>482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3">
      <c r="A516" s="2" t="s">
        <v>72</v>
      </c>
      <c r="B516" s="2">
        <v>3.45</v>
      </c>
      <c r="C516" s="11">
        <v>-1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3">
      <c r="A517" s="2" t="s">
        <v>497</v>
      </c>
      <c r="B517" s="2">
        <v>3.5</v>
      </c>
      <c r="C517" s="11">
        <v>-1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3">
      <c r="A518" s="2" t="s">
        <v>426</v>
      </c>
      <c r="B518" s="2">
        <v>3.52</v>
      </c>
      <c r="C518" s="11">
        <v>-1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3">
      <c r="A519" s="2" t="s">
        <v>429</v>
      </c>
      <c r="B519" s="2">
        <v>3.58</v>
      </c>
      <c r="C519" s="11">
        <v>-1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3">
      <c r="A520" s="2" t="s">
        <v>431</v>
      </c>
      <c r="B520" s="2">
        <v>3.52</v>
      </c>
      <c r="C520" s="11">
        <v>-1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3">
      <c r="A521" s="2" t="s">
        <v>498</v>
      </c>
      <c r="B521" s="2">
        <v>3.57</v>
      </c>
      <c r="C521" s="11">
        <v>-1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3">
      <c r="A522" s="2" t="s">
        <v>499</v>
      </c>
      <c r="B522" s="2">
        <v>3.52</v>
      </c>
      <c r="C522" s="11">
        <v>-1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3">
      <c r="A523" s="2" t="s">
        <v>500</v>
      </c>
      <c r="B523" s="2">
        <v>3.59</v>
      </c>
      <c r="C523" s="11">
        <v>-1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3">
      <c r="A524" s="2" t="s">
        <v>501</v>
      </c>
      <c r="B524" s="2">
        <v>3.57</v>
      </c>
      <c r="C524" s="11">
        <v>-1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3">
      <c r="A525" s="2" t="s">
        <v>502</v>
      </c>
      <c r="B525" s="2">
        <v>3.57</v>
      </c>
      <c r="C525" s="11">
        <v>-1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3">
      <c r="A526" s="2" t="s">
        <v>503</v>
      </c>
      <c r="B526" s="2">
        <v>3.61</v>
      </c>
      <c r="C526" s="11">
        <v>-1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3">
      <c r="A527" s="2" t="s">
        <v>612</v>
      </c>
      <c r="B527" s="2">
        <v>0</v>
      </c>
      <c r="C527" s="11">
        <v>-1</v>
      </c>
      <c r="D527" s="7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</sheetData>
  <hyperlinks>
    <hyperlink ref="D288" r:id="rId1" tooltip="Persistent link using digital object identifier" display="https://doi.org/10.1016/j.pnsc.2012.03.002"/>
    <hyperlink ref="D289" r:id="rId2" tooltip="Persistent link using digital object identifier" display="https://doi.org/10.1016/j.pnsc.2012.03.002"/>
    <hyperlink ref="I3" r:id="rId3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7" sqref="A1:B7"/>
    </sheetView>
  </sheetViews>
  <sheetFormatPr defaultRowHeight="14.4" x14ac:dyDescent="0.3"/>
  <cols>
    <col min="1" max="1" width="36.109375" customWidth="1"/>
  </cols>
  <sheetData>
    <row r="1" spans="1:2" x14ac:dyDescent="0.3">
      <c r="A1" s="2" t="s">
        <v>551</v>
      </c>
      <c r="B1">
        <v>102</v>
      </c>
    </row>
    <row r="2" spans="1:2" x14ac:dyDescent="0.3">
      <c r="A2" s="2" t="s">
        <v>550</v>
      </c>
      <c r="B2">
        <v>96</v>
      </c>
    </row>
    <row r="3" spans="1:2" x14ac:dyDescent="0.3">
      <c r="A3" t="s">
        <v>619</v>
      </c>
      <c r="B3">
        <v>85</v>
      </c>
    </row>
    <row r="4" spans="1:2" x14ac:dyDescent="0.3">
      <c r="A4" s="2" t="s">
        <v>552</v>
      </c>
      <c r="B4">
        <v>79</v>
      </c>
    </row>
    <row r="5" spans="1:2" x14ac:dyDescent="0.3">
      <c r="A5" s="2" t="s">
        <v>555</v>
      </c>
      <c r="B5">
        <v>44</v>
      </c>
    </row>
    <row r="6" spans="1:2" x14ac:dyDescent="0.3">
      <c r="A6" s="2" t="s">
        <v>620</v>
      </c>
      <c r="B6">
        <v>43</v>
      </c>
    </row>
    <row r="7" spans="1:2" x14ac:dyDescent="0.3">
      <c r="A7" t="s">
        <v>549</v>
      </c>
      <c r="B7">
        <v>37</v>
      </c>
    </row>
    <row r="8" spans="1:2" x14ac:dyDescent="0.3">
      <c r="A8" s="2" t="s">
        <v>553</v>
      </c>
      <c r="B8">
        <v>17</v>
      </c>
    </row>
    <row r="9" spans="1:2" x14ac:dyDescent="0.3">
      <c r="A9" s="2" t="s">
        <v>554</v>
      </c>
      <c r="B9">
        <v>17</v>
      </c>
    </row>
    <row r="10" spans="1:2" x14ac:dyDescent="0.3">
      <c r="A10" s="2" t="s">
        <v>556</v>
      </c>
      <c r="B10">
        <v>13</v>
      </c>
    </row>
    <row r="11" spans="1:2" x14ac:dyDescent="0.3">
      <c r="A11" s="2"/>
    </row>
    <row r="12" spans="1:2" x14ac:dyDescent="0.3">
      <c r="A12" s="2"/>
    </row>
    <row r="13" spans="1:2" x14ac:dyDescent="0.3">
      <c r="A13" s="2"/>
    </row>
    <row r="14" spans="1:2" x14ac:dyDescent="0.3">
      <c r="A14" s="2"/>
    </row>
  </sheetData>
  <sortState ref="A1:B7">
    <sortCondition descending="1" ref="B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9" sqref="B19"/>
    </sheetView>
  </sheetViews>
  <sheetFormatPr defaultRowHeight="14.4" x14ac:dyDescent="0.3"/>
  <cols>
    <col min="5" max="5" width="13.6640625" customWidth="1"/>
  </cols>
  <sheetData>
    <row r="1" spans="1:6" x14ac:dyDescent="0.3">
      <c r="A1" s="9" t="s">
        <v>516</v>
      </c>
      <c r="B1" s="10">
        <v>1</v>
      </c>
      <c r="C1" t="s">
        <v>615</v>
      </c>
      <c r="E1" t="s">
        <v>617</v>
      </c>
      <c r="F1">
        <v>1</v>
      </c>
    </row>
    <row r="2" spans="1:6" x14ac:dyDescent="0.3">
      <c r="A2" s="9" t="s">
        <v>526</v>
      </c>
      <c r="B2" s="10">
        <v>13</v>
      </c>
      <c r="C2" t="s">
        <v>614</v>
      </c>
      <c r="E2" t="s">
        <v>616</v>
      </c>
      <c r="F2">
        <v>24</v>
      </c>
    </row>
    <row r="3" spans="1:6" x14ac:dyDescent="0.3">
      <c r="A3" s="9" t="s">
        <v>548</v>
      </c>
      <c r="B3" s="10">
        <v>1</v>
      </c>
      <c r="C3" t="s">
        <v>614</v>
      </c>
      <c r="E3" t="s">
        <v>618</v>
      </c>
      <c r="F3">
        <v>60</v>
      </c>
    </row>
    <row r="4" spans="1:6" x14ac:dyDescent="0.3">
      <c r="A4" s="9" t="s">
        <v>603</v>
      </c>
      <c r="B4" s="10">
        <v>2</v>
      </c>
      <c r="C4" t="s">
        <v>614</v>
      </c>
    </row>
    <row r="5" spans="1:6" x14ac:dyDescent="0.3">
      <c r="A5" s="9" t="s">
        <v>561</v>
      </c>
      <c r="B5" s="10">
        <v>1</v>
      </c>
      <c r="C5" t="s">
        <v>614</v>
      </c>
    </row>
    <row r="6" spans="1:6" x14ac:dyDescent="0.3">
      <c r="A6" s="9" t="s">
        <v>574</v>
      </c>
      <c r="B6" s="10">
        <v>5</v>
      </c>
      <c r="C6" t="s">
        <v>614</v>
      </c>
    </row>
    <row r="7" spans="1:6" x14ac:dyDescent="0.3">
      <c r="A7" s="9" t="s">
        <v>562</v>
      </c>
      <c r="B7" s="10">
        <v>1</v>
      </c>
      <c r="C7" t="s">
        <v>614</v>
      </c>
    </row>
    <row r="8" spans="1:6" x14ac:dyDescent="0.3">
      <c r="A8" s="9" t="s">
        <v>601</v>
      </c>
      <c r="B8" s="10">
        <v>1</v>
      </c>
      <c r="C8" t="s">
        <v>614</v>
      </c>
      <c r="D8">
        <f>SUM(B2:B8)</f>
        <v>24</v>
      </c>
    </row>
    <row r="9" spans="1:6" x14ac:dyDescent="0.3">
      <c r="A9" s="9" t="s">
        <v>512</v>
      </c>
      <c r="B9" s="10">
        <v>25</v>
      </c>
      <c r="C9" t="s">
        <v>613</v>
      </c>
    </row>
    <row r="10" spans="1:6" x14ac:dyDescent="0.3">
      <c r="A10" s="9" t="s">
        <v>604</v>
      </c>
      <c r="B10" s="10">
        <v>2</v>
      </c>
      <c r="C10" t="s">
        <v>613</v>
      </c>
    </row>
    <row r="11" spans="1:6" x14ac:dyDescent="0.3">
      <c r="A11" s="9" t="s">
        <v>565</v>
      </c>
      <c r="B11" s="10">
        <v>1</v>
      </c>
      <c r="C11" t="s">
        <v>613</v>
      </c>
    </row>
    <row r="12" spans="1:6" x14ac:dyDescent="0.3">
      <c r="A12" s="9" t="s">
        <v>511</v>
      </c>
      <c r="B12" s="10">
        <v>28</v>
      </c>
      <c r="C12" t="s">
        <v>613</v>
      </c>
    </row>
    <row r="13" spans="1:6" x14ac:dyDescent="0.3">
      <c r="A13" s="9" t="s">
        <v>527</v>
      </c>
      <c r="B13" s="10">
        <v>1</v>
      </c>
      <c r="C13" t="s">
        <v>613</v>
      </c>
    </row>
    <row r="14" spans="1:6" x14ac:dyDescent="0.3">
      <c r="A14" s="9" t="s">
        <v>575</v>
      </c>
      <c r="B14" s="10">
        <v>1</v>
      </c>
      <c r="C14" t="s">
        <v>613</v>
      </c>
    </row>
    <row r="15" spans="1:6" x14ac:dyDescent="0.3">
      <c r="A15" s="9" t="s">
        <v>528</v>
      </c>
      <c r="B15" s="10">
        <v>2</v>
      </c>
      <c r="C15" t="s">
        <v>613</v>
      </c>
      <c r="D15">
        <f>SUM(B9:B15)</f>
        <v>60</v>
      </c>
    </row>
    <row r="18" spans="2:2" x14ac:dyDescent="0.3">
      <c r="B18">
        <f>SUM(B1:B15)</f>
        <v>85</v>
      </c>
    </row>
  </sheetData>
  <sortState ref="A1:C15">
    <sortCondition ref="C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tabSelected="1" workbookViewId="0">
      <selection activeCell="C16" sqref="C16"/>
    </sheetView>
  </sheetViews>
  <sheetFormatPr defaultRowHeight="14.4" x14ac:dyDescent="0.3"/>
  <cols>
    <col min="2" max="2" width="16.33203125" customWidth="1"/>
    <col min="3" max="3" width="15.77734375" customWidth="1"/>
    <col min="16" max="16" width="15.88671875" customWidth="1"/>
  </cols>
  <sheetData>
    <row r="1" spans="2:17" x14ac:dyDescent="0.3">
      <c r="B1" t="s">
        <v>1179</v>
      </c>
      <c r="C1" t="s">
        <v>1180</v>
      </c>
    </row>
    <row r="2" spans="2:17" x14ac:dyDescent="0.3">
      <c r="B2" t="s">
        <v>294</v>
      </c>
      <c r="C2">
        <v>2</v>
      </c>
      <c r="P2" t="s">
        <v>1183</v>
      </c>
    </row>
    <row r="3" spans="2:17" x14ac:dyDescent="0.3">
      <c r="B3" t="s">
        <v>296</v>
      </c>
      <c r="C3">
        <v>2</v>
      </c>
      <c r="P3" t="s">
        <v>1184</v>
      </c>
    </row>
    <row r="4" spans="2:17" x14ac:dyDescent="0.3">
      <c r="B4" t="s">
        <v>778</v>
      </c>
      <c r="C4">
        <v>1</v>
      </c>
    </row>
    <row r="5" spans="2:17" x14ac:dyDescent="0.3">
      <c r="B5" t="s">
        <v>1090</v>
      </c>
      <c r="C5">
        <v>2</v>
      </c>
    </row>
    <row r="6" spans="2:17" x14ac:dyDescent="0.3">
      <c r="B6" t="s">
        <v>1178</v>
      </c>
      <c r="C6">
        <v>5</v>
      </c>
      <c r="P6" t="s">
        <v>1185</v>
      </c>
      <c r="Q6">
        <v>194</v>
      </c>
    </row>
    <row r="7" spans="2:17" x14ac:dyDescent="0.3">
      <c r="B7" t="s">
        <v>776</v>
      </c>
      <c r="C7">
        <v>17</v>
      </c>
      <c r="P7" t="s">
        <v>1186</v>
      </c>
      <c r="Q7">
        <v>148</v>
      </c>
    </row>
    <row r="8" spans="2:17" x14ac:dyDescent="0.3">
      <c r="B8" t="s">
        <v>1056</v>
      </c>
      <c r="C8">
        <v>21</v>
      </c>
    </row>
    <row r="9" spans="2:17" x14ac:dyDescent="0.3">
      <c r="B9" t="s">
        <v>1096</v>
      </c>
      <c r="C9">
        <v>2</v>
      </c>
    </row>
    <row r="10" spans="2:17" x14ac:dyDescent="0.3">
      <c r="B10" t="s">
        <v>1181</v>
      </c>
      <c r="C10">
        <f>SUM(C2:C9)</f>
        <v>52</v>
      </c>
    </row>
    <row r="11" spans="2:17" x14ac:dyDescent="0.3">
      <c r="B11" t="s">
        <v>1182</v>
      </c>
      <c r="C11">
        <f>525-52</f>
        <v>473</v>
      </c>
    </row>
    <row r="13" spans="2:17" x14ac:dyDescent="0.3">
      <c r="B13" t="s">
        <v>621</v>
      </c>
      <c r="C13">
        <v>194</v>
      </c>
    </row>
    <row r="14" spans="2:17" x14ac:dyDescent="0.3">
      <c r="B14" t="s">
        <v>1187</v>
      </c>
      <c r="C14">
        <f>525-C13</f>
        <v>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Dataset</vt:lpstr>
      <vt:lpstr>Export</vt:lpstr>
      <vt:lpstr>Лист4</vt:lpstr>
      <vt:lpstr>Symmetry groups</vt:lpstr>
      <vt:lpstr>Лист2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Никита Давыдов</cp:lastModifiedBy>
  <dcterms:created xsi:type="dcterms:W3CDTF">2024-09-21T15:12:53Z</dcterms:created>
  <dcterms:modified xsi:type="dcterms:W3CDTF">2025-03-26T07:09:56Z</dcterms:modified>
</cp:coreProperties>
</file>