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4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Interlayer space" sheetId="16" r:id="rId11"/>
  </sheets>
  <calcPr calcId="145621"/>
</workbook>
</file>

<file path=xl/calcChain.xml><?xml version="1.0" encoding="utf-8"?>
<calcChain xmlns="http://schemas.openxmlformats.org/spreadsheetml/2006/main">
  <c r="O879" i="13" l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O264" i="13"/>
  <c r="O263" i="13"/>
  <c r="O262" i="13"/>
  <c r="O261" i="13"/>
  <c r="O260" i="13"/>
  <c r="O259" i="13"/>
  <c r="O258" i="13"/>
  <c r="O257" i="13"/>
  <c r="O256" i="13"/>
  <c r="O255" i="13"/>
  <c r="O254" i="13"/>
  <c r="O253" i="13"/>
  <c r="O156" i="13"/>
  <c r="O148" i="13"/>
  <c r="I173" i="13"/>
  <c r="I168" i="13"/>
  <c r="D173" i="16"/>
  <c r="D168" i="16"/>
  <c r="G879" i="16"/>
  <c r="F282" i="16"/>
  <c r="E282" i="16"/>
  <c r="F281" i="16"/>
  <c r="E281" i="16"/>
  <c r="F280" i="16"/>
  <c r="E280" i="16"/>
  <c r="F279" i="16"/>
  <c r="E279" i="16"/>
  <c r="F278" i="16"/>
  <c r="E278" i="16"/>
  <c r="F277" i="16"/>
  <c r="E277" i="16"/>
  <c r="F276" i="16"/>
  <c r="E276" i="16"/>
  <c r="F275" i="16"/>
  <c r="E275" i="16"/>
  <c r="F274" i="16"/>
  <c r="E274" i="16"/>
  <c r="F273" i="16"/>
  <c r="E273" i="16"/>
  <c r="G264" i="16"/>
  <c r="G263" i="16"/>
  <c r="G262" i="16"/>
  <c r="G261" i="16"/>
  <c r="G260" i="16"/>
  <c r="G259" i="16"/>
  <c r="G258" i="16"/>
  <c r="G257" i="16"/>
  <c r="G256" i="16"/>
  <c r="G255" i="16"/>
  <c r="G254" i="16"/>
  <c r="G253" i="16"/>
  <c r="G148" i="16"/>
  <c r="G156" i="16" s="1"/>
  <c r="AC798" i="13"/>
  <c r="AC997" i="13" l="1"/>
  <c r="AC998" i="13"/>
  <c r="AC999" i="13"/>
  <c r="AC1000" i="13"/>
  <c r="AC1001" i="13"/>
  <c r="AC1002" i="13"/>
  <c r="AC1003" i="13"/>
  <c r="AC1004" i="13"/>
  <c r="AC1005" i="13"/>
  <c r="AC1006" i="13"/>
  <c r="AC1007" i="13"/>
  <c r="AC996" i="13"/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BY949" i="13" l="1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BY877" i="13"/>
  <c r="AC877" i="13"/>
  <c r="AG877" i="13" s="1"/>
  <c r="BY876" i="13"/>
  <c r="AC876" i="13"/>
  <c r="AG876" i="13" s="1"/>
  <c r="BY875" i="13"/>
  <c r="AC875" i="13"/>
  <c r="AG875" i="13" s="1"/>
  <c r="BY874" i="13"/>
  <c r="AC874" i="13"/>
  <c r="AG874" i="13" s="1"/>
  <c r="BY873" i="13"/>
  <c r="AC873" i="13"/>
  <c r="AG873" i="13" s="1"/>
  <c r="BY872" i="13"/>
  <c r="AC872" i="13"/>
  <c r="AG872" i="13" s="1"/>
  <c r="BY871" i="13"/>
  <c r="AC871" i="13"/>
  <c r="AG871" i="13" s="1"/>
  <c r="BY870" i="13"/>
  <c r="AC870" i="13"/>
  <c r="AG870" i="13" s="1"/>
  <c r="AC878" i="13"/>
  <c r="BY869" i="13"/>
  <c r="AC869" i="13"/>
  <c r="AG869" i="13" s="1"/>
  <c r="BY868" i="13"/>
  <c r="AC868" i="13"/>
  <c r="AG868" i="13" s="1"/>
  <c r="BY867" i="13"/>
  <c r="AC867" i="13"/>
  <c r="AG867" i="13" s="1"/>
  <c r="BY866" i="13"/>
  <c r="AC866" i="13"/>
  <c r="AG866" i="13" s="1"/>
  <c r="BY865" i="13"/>
  <c r="AC865" i="13"/>
  <c r="AG865" i="13" s="1"/>
  <c r="BY864" i="13"/>
  <c r="AC864" i="13"/>
  <c r="AG864" i="13" s="1"/>
  <c r="BY863" i="13"/>
  <c r="AC863" i="13"/>
  <c r="AG863" i="13" s="1"/>
  <c r="BY862" i="13"/>
  <c r="AC862" i="13"/>
  <c r="AG862" i="13" s="1"/>
  <c r="BY861" i="13"/>
  <c r="AC861" i="13"/>
  <c r="AG861" i="13" s="1"/>
  <c r="BY860" i="13"/>
  <c r="AC860" i="13"/>
  <c r="AG860" i="13" s="1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G832" i="13"/>
  <c r="AC832" i="13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BY778" i="13" l="1"/>
  <c r="BY777" i="13"/>
  <c r="BY776" i="13"/>
  <c r="BY775" i="13"/>
  <c r="BY774" i="13"/>
  <c r="BY773" i="13"/>
  <c r="AC773" i="13"/>
  <c r="AG773" i="13" s="1"/>
  <c r="BY772" i="13"/>
  <c r="AC772" i="13"/>
  <c r="AG772" i="13" s="1"/>
  <c r="BY771" i="13"/>
  <c r="AC771" i="13"/>
  <c r="AG771" i="13" s="1"/>
  <c r="BY770" i="13"/>
  <c r="AC770" i="13"/>
  <c r="AG770" i="13" s="1"/>
  <c r="BY769" i="13"/>
  <c r="AC769" i="13"/>
  <c r="AG769" i="13" s="1"/>
  <c r="BY768" i="13"/>
  <c r="AC768" i="13"/>
  <c r="AG768" i="13" s="1"/>
  <c r="BY767" i="13"/>
  <c r="AC767" i="13"/>
  <c r="AG767" i="13" s="1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BY757" i="13"/>
  <c r="AC757" i="13"/>
  <c r="AG757" i="13" s="1"/>
  <c r="BY756" i="13"/>
  <c r="AC756" i="13"/>
  <c r="AG756" i="13" s="1"/>
  <c r="BY755" i="13"/>
  <c r="AC755" i="13"/>
  <c r="AG755" i="13" s="1"/>
  <c r="BY754" i="13"/>
  <c r="AC754" i="13"/>
  <c r="AG754" i="13" s="1"/>
  <c r="BY753" i="13"/>
  <c r="AC753" i="13"/>
  <c r="AG753" i="13" s="1"/>
  <c r="BY752" i="13"/>
  <c r="AC752" i="13"/>
  <c r="AG752" i="13" s="1"/>
  <c r="BY751" i="13"/>
  <c r="AC751" i="13"/>
  <c r="AG751" i="13" s="1"/>
  <c r="BY750" i="13"/>
  <c r="AC750" i="13"/>
  <c r="AG750" i="13" s="1"/>
  <c r="BY749" i="13"/>
  <c r="AC749" i="13"/>
  <c r="AG749" i="13" s="1"/>
  <c r="BY748" i="13"/>
  <c r="AC748" i="13"/>
  <c r="AG748" i="13" s="1"/>
  <c r="BY747" i="13"/>
  <c r="AC747" i="13"/>
  <c r="AG747" i="13" s="1"/>
  <c r="BY746" i="13"/>
  <c r="AC746" i="13"/>
  <c r="AG746" i="13" s="1"/>
  <c r="BY745" i="13"/>
  <c r="AC745" i="13"/>
  <c r="AG745" i="13" s="1"/>
  <c r="BY744" i="13"/>
  <c r="AC744" i="13"/>
  <c r="AG744" i="13" s="1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BY741" i="13" l="1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BJ424" i="13" l="1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AG307" i="13" s="1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AC156" i="13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AC879" i="13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G798" i="13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G742" i="13" s="1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G306" i="13" s="1"/>
  <c r="AC305" i="13"/>
  <c r="AG305" i="13" s="1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AC148" i="13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<sst xmlns="http://schemas.openxmlformats.org/spreadsheetml/2006/main" count="21620" uniqueCount="1520">
  <si>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</si>
  <si>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</si>
  <si>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</si>
  <si>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</si>
  <si>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</si>
  <si>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</si>
  <si>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</si>
  <si>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</si>
  <si>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</si>
  <si>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</si>
  <si>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</si>
  <si>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</si>
  <si>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</si>
  <si>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</si>
  <si>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</si>
  <si>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</si>
  <si>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</si>
  <si>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</si>
  <si>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</si>
  <si>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</si>
  <si>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</si>
  <si>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</si>
  <si>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</si>
  <si>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</si>
  <si>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</si>
  <si>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</si>
  <si>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</si>
  <si>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</si>
  <si>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</si>
  <si>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</si>
  <si>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</si>
  <si>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</si>
  <si>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</si>
  <si>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</si>
  <si>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</si>
  <si>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</si>
  <si>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</si>
  <si>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</si>
  <si>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</si>
  <si>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</si>
  <si>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</si>
  <si>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</si>
  <si>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</si>
  <si>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</si>
  <si>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</si>
  <si>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</si>
  <si>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</si>
  <si>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</si>
  <si>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</si>
  <si>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</si>
  <si>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</si>
  <si>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</si>
  <si>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</si>
  <si>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</si>
  <si>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</si>
  <si>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</si>
  <si>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</si>
  <si>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</si>
  <si>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</si>
  <si>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</si>
  <si>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</si>
  <si>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</si>
  <si>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</si>
  <si>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</si>
  <si>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</si>
  <si>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</si>
  <si>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</si>
  <si>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</si>
  <si>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</si>
  <si>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</si>
  <si>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</si>
  <si>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</si>
  <si>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</si>
  <si>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</si>
  <si>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</si>
  <si>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</si>
  <si>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</si>
  <si>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</si>
  <si>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</si>
  <si>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</si>
  <si>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</si>
  <si>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</si>
  <si>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</si>
  <si>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</si>
  <si>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</si>
  <si>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</si>
  <si>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</si>
  <si>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</si>
  <si>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</si>
  <si>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</si>
  <si>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</si>
  <si>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</si>
  <si>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</si>
  <si>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</si>
  <si>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</si>
  <si>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</si>
  <si>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</si>
  <si>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</si>
  <si>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</si>
  <si>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</si>
  <si>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</si>
  <si>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</si>
  <si>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</si>
  <si>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</si>
  <si>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</si>
  <si>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</si>
  <si>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</si>
  <si>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</si>
  <si>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</si>
  <si>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</si>
  <si>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</si>
  <si>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</si>
  <si>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</si>
  <si>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</si>
  <si>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</si>
  <si>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</si>
  <si>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</si>
  <si>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</si>
  <si>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</si>
  <si>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</si>
  <si>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</si>
  <si>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</si>
  <si>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</si>
  <si>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</si>
  <si>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</si>
  <si>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</si>
  <si>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</si>
  <si>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</si>
  <si>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</si>
  <si>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</si>
  <si>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</si>
  <si>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</si>
  <si>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</si>
  <si>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</si>
  <si>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</si>
  <si>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</si>
  <si>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</si>
  <si>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</si>
  <si>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</si>
  <si>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</si>
  <si>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</si>
  <si>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</si>
  <si>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</si>
  <si>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</si>
  <si>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</si>
  <si>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</si>
  <si>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</si>
  <si>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</si>
  <si>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</si>
  <si>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</si>
  <si>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</si>
  <si>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</si>
  <si>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</si>
  <si>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</si>
  <si>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</si>
  <si>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</si>
  <si>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</si>
  <si>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</si>
  <si>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</si>
  <si>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</si>
  <si>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</si>
  <si>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</si>
  <si>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</si>
  <si>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</si>
  <si>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</si>
  <si>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</si>
  <si>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</si>
  <si>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</si>
  <si>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</si>
  <si>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</si>
  <si>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</si>
  <si>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</si>
  <si>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</si>
  <si>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</si>
  <si>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</si>
  <si>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</si>
  <si>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</si>
  <si>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</si>
  <si>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</si>
  <si>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</si>
  <si>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</si>
  <si>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</si>
  <si>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</si>
  <si>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</si>
  <si>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</si>
  <si>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</si>
  <si>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</si>
  <si>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</si>
  <si>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</si>
  <si>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</si>
  <si>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</si>
  <si>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</si>
  <si>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</si>
  <si>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</si>
  <si>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</si>
  <si>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</si>
  <si>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</si>
  <si>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</si>
  <si>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</si>
  <si>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</si>
  <si>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</si>
  <si>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</si>
  <si>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</si>
  <si>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</si>
  <si>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</si>
  <si>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</si>
  <si>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</si>
  <si>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</si>
  <si>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</si>
  <si>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</si>
  <si>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</si>
  <si>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</si>
  <si>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</si>
  <si>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</si>
  <si>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</si>
  <si>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</si>
  <si>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</si>
  <si>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</si>
  <si>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</si>
  <si>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</si>
  <si>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</si>
  <si>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</si>
  <si>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</si>
  <si>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</si>
  <si>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</si>
  <si>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</si>
  <si>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</si>
  <si>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</si>
  <si>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</si>
  <si>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</si>
  <si>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</si>
  <si>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</si>
  <si>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</si>
  <si>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</si>
  <si>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</si>
  <si>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</si>
  <si>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</si>
  <si>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</si>
  <si>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</si>
  <si>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</si>
  <si>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</si>
  <si>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</si>
  <si>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</si>
  <si>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</si>
  <si>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</si>
  <si>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</si>
  <si>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</si>
  <si>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</si>
  <si>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</si>
  <si>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</si>
  <si>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</si>
  <si>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</si>
  <si>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</si>
  <si>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</si>
  <si>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</si>
  <si>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</si>
  <si>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</si>
  <si>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</si>
  <si>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</si>
  <si>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</si>
  <si>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</si>
  <si>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</si>
  <si>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</si>
  <si>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</si>
  <si>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</si>
  <si>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</si>
  <si>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</si>
  <si>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</si>
  <si>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</si>
  <si>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</si>
  <si>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</si>
  <si>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</si>
  <si>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</si>
  <si>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</si>
  <si>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</si>
  <si>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</si>
  <si>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</si>
  <si>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</si>
  <si>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</si>
  <si>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</si>
  <si>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</si>
  <si>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</si>
  <si>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</si>
  <si>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</si>
  <si>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</si>
  <si>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</si>
  <si>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</si>
  <si>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</si>
  <si>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</si>
  <si>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</si>
  <si>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</si>
  <si>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</si>
  <si>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</si>
  <si>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</si>
  <si>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</si>
  <si>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</si>
  <si>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</si>
  <si>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</si>
  <si>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</si>
  <si>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</si>
  <si>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</si>
  <si>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</si>
  <si>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</si>
  <si>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</si>
  <si>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</si>
  <si>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</si>
  <si>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</si>
  <si>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</si>
  <si>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</si>
  <si>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</si>
  <si>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</si>
  <si>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</si>
  <si>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</si>
  <si>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</si>
  <si>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</si>
  <si>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</si>
  <si>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</si>
  <si>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</si>
  <si>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</si>
  <si>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</si>
  <si>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</si>
  <si>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</si>
  <si>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</si>
  <si>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</si>
  <si>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</si>
  <si>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</si>
  <si>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</si>
  <si>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</si>
  <si>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</si>
  <si>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</si>
  <si>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</si>
  <si>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</si>
  <si>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</si>
  <si>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</si>
  <si>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</si>
  <si>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</si>
  <si>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</si>
  <si>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</si>
  <si>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</si>
  <si>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</si>
  <si>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</si>
  <si>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</si>
  <si>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</si>
  <si>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</si>
  <si>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</si>
  <si>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</si>
  <si>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</si>
  <si>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</si>
  <si>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</si>
  <si>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</si>
  <si>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</si>
  <si>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</si>
  <si>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</si>
  <si>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</si>
  <si>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</si>
  <si>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</si>
  <si>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</si>
  <si>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</si>
  <si>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</si>
  <si>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</si>
  <si>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</si>
  <si>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</si>
  <si>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</si>
  <si>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</si>
  <si>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</si>
  <si>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</si>
  <si>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</si>
  <si>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</si>
  <si>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</si>
  <si>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</si>
  <si>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</si>
  <si>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</si>
  <si>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</si>
  <si>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</si>
  <si>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</si>
  <si>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</si>
  <si>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</si>
  <si>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</si>
  <si>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</si>
  <si>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</si>
  <si>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</si>
  <si>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</si>
  <si>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</si>
  <si>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</si>
  <si>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</si>
  <si>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</si>
  <si>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</si>
  <si>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</si>
  <si>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</si>
  <si>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</si>
  <si>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</si>
  <si>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</si>
  <si>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</si>
  <si>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</si>
  <si>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</si>
  <si>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</si>
  <si>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</si>
  <si>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</si>
  <si>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</si>
  <si>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</si>
  <si>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</si>
  <si>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</si>
  <si>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</si>
  <si>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</si>
  <si>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</si>
  <si>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</si>
  <si>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</si>
  <si>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</si>
  <si>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</si>
  <si>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</si>
  <si>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</si>
  <si>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</si>
  <si>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</si>
  <si>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</si>
  <si>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</si>
  <si>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</si>
  <si>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</si>
  <si>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</si>
  <si>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</si>
  <si>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</si>
  <si>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</si>
  <si>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</si>
  <si>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</si>
  <si>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</si>
  <si>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</si>
  <si>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</si>
  <si>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</si>
  <si>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</si>
  <si>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</si>
  <si>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</si>
  <si>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</si>
  <si>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</si>
  <si>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</si>
  <si>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</si>
  <si>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</si>
  <si>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</si>
  <si>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</si>
  <si>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</si>
  <si>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</si>
  <si>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</si>
  <si>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</si>
  <si>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</si>
  <si>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</si>
  <si>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</si>
  <si>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</si>
  <si>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</si>
  <si>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</si>
  <si>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</si>
  <si>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</si>
  <si>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</si>
  <si>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</si>
  <si>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</si>
  <si>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</si>
  <si>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</si>
  <si>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</si>
  <si>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</si>
  <si>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</si>
  <si>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</si>
  <si>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</si>
  <si>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</si>
  <si>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</si>
  <si>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</si>
  <si>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</si>
  <si>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</si>
  <si>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</si>
  <si>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</si>
  <si>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</si>
  <si>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</si>
  <si>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</si>
  <si>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</si>
  <si>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</si>
  <si>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</si>
  <si>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</si>
  <si>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</si>
  <si>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</si>
  <si>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</si>
  <si>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</si>
  <si>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</si>
  <si>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</si>
  <si>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</si>
  <si>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</si>
  <si>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</si>
  <si>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</si>
  <si>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</si>
  <si>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</si>
  <si>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</si>
  <si>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</si>
  <si>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</si>
  <si>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</si>
  <si>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</si>
  <si>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</si>
  <si>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</si>
  <si>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</si>
  <si>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</si>
  <si>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</si>
  <si>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</si>
  <si>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</si>
  <si>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</si>
  <si>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</si>
  <si>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</si>
  <si>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</si>
  <si>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</si>
  <si>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</si>
  <si>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</si>
  <si>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</si>
  <si>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</si>
  <si>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</si>
  <si>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</si>
  <si>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</si>
  <si>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</si>
  <si>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</si>
  <si>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</si>
  <si>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</si>
  <si>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</si>
  <si>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</si>
  <si>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</si>
  <si>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</si>
  <si>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</si>
  <si>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</si>
  <si>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</si>
  <si>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</si>
  <si>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</si>
  <si>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</si>
  <si>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</si>
  <si>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</si>
  <si>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</si>
  <si>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</si>
  <si>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</si>
  <si>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</si>
  <si>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</si>
  <si>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</si>
  <si>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</si>
  <si>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</si>
  <si>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</si>
  <si>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</si>
  <si>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</si>
  <si>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</si>
  <si>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</si>
  <si>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</si>
  <si>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</si>
  <si>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</si>
  <si>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</si>
  <si>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</si>
  <si>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</si>
  <si>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</si>
  <si>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</si>
  <si>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</si>
  <si>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</si>
  <si>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</si>
  <si>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</si>
  <si>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</si>
  <si>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</si>
  <si>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</si>
  <si>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</si>
  <si>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</si>
  <si>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</si>
  <si>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</si>
  <si>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</si>
  <si>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</si>
  <si>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</si>
  <si>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</si>
  <si>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</si>
  <si>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</si>
  <si>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</si>
  <si>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</si>
  <si>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</si>
  <si>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</si>
  <si>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</si>
  <si>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</si>
  <si>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</si>
  <si>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</si>
  <si>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</si>
  <si>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</si>
  <si>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</si>
  <si>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</si>
  <si>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</si>
  <si>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</si>
  <si>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</si>
  <si>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</si>
  <si>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</si>
  <si>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</si>
  <si>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</si>
  <si>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</si>
  <si>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</si>
  <si>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</si>
  <si>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</si>
  <si>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</si>
  <si>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</si>
  <si>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</si>
  <si>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</si>
  <si>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</si>
  <si>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</si>
  <si>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</si>
  <si>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</si>
  <si>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</si>
  <si>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</si>
  <si>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</si>
  <si>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</si>
  <si>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</si>
  <si>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</si>
  <si>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</si>
  <si>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</si>
  <si>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</si>
  <si>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</si>
  <si>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</si>
  <si>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</si>
  <si>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</si>
  <si>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</si>
  <si>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</si>
  <si>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</si>
  <si>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</si>
  <si>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</si>
  <si>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</si>
  <si>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</si>
  <si>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</si>
  <si>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</si>
  <si>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</si>
  <si>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</si>
  <si>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</si>
  <si>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</si>
  <si>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</si>
  <si>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</si>
  <si>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</si>
  <si>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</si>
  <si>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</si>
  <si>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</si>
  <si>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</si>
  <si>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</si>
  <si>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</si>
  <si>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</si>
  <si>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</si>
  <si>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</si>
  <si>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</si>
  <si>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</si>
  <si>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</si>
  <si>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</si>
  <si>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</si>
  <si>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</si>
  <si>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</si>
  <si>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</si>
  <si>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</si>
  <si>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</si>
  <si>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</si>
  <si>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</si>
  <si>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</si>
  <si>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</si>
  <si>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</si>
  <si>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</si>
  <si>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</si>
  <si>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</si>
  <si>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</si>
  <si>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</si>
  <si>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</si>
  <si>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</si>
  <si>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</si>
  <si>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</si>
  <si>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</si>
  <si>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</si>
  <si>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</si>
  <si>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</si>
  <si>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</si>
  <si>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</si>
  <si>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</si>
  <si>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</si>
  <si>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</si>
  <si>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</si>
  <si>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</si>
  <si>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</si>
  <si>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</si>
  <si>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</si>
  <si>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</si>
  <si>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</si>
  <si>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</si>
  <si>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</si>
  <si>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</si>
  <si>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</si>
  <si>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</si>
  <si>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</si>
  <si>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</si>
  <si>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</si>
  <si>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</si>
  <si>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</si>
  <si>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</si>
  <si>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</si>
  <si>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</si>
  <si>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</si>
  <si>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</si>
  <si>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</si>
  <si>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</si>
  <si>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</si>
  <si>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</si>
  <si>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</si>
  <si>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</si>
  <si>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</si>
  <si>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</si>
  <si>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</si>
  <si>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</si>
  <si>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</si>
  <si>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</si>
  <si>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</si>
  <si>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</si>
  <si>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</si>
  <si>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</si>
  <si>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</si>
  <si>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</si>
  <si>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</si>
  <si>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</si>
  <si>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</si>
  <si>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</si>
  <si>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</si>
  <si>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</si>
  <si>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</si>
  <si>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</si>
  <si>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</si>
  <si>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</si>
  <si>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</si>
  <si>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</si>
  <si>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</si>
  <si>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</si>
  <si>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</si>
  <si>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</si>
  <si>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</si>
  <si>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</si>
  <si>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</si>
  <si>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</si>
  <si>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</si>
  <si>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</si>
  <si>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</si>
  <si>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</si>
  <si>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</si>
  <si>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</si>
  <si>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</si>
  <si>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</si>
  <si>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</si>
  <si>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</si>
  <si>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</si>
  <si>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</si>
  <si>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</si>
  <si>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</si>
  <si>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</si>
  <si>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</si>
  <si>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</si>
  <si>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</si>
  <si>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</si>
  <si>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</si>
  <si>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</si>
  <si>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</si>
  <si>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</si>
  <si>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</si>
  <si>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</si>
  <si>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</si>
  <si>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</si>
  <si>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</si>
  <si>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</si>
  <si>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</si>
  <si>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</si>
  <si>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</si>
  <si>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</si>
  <si>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</si>
  <si>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</si>
  <si>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</si>
  <si>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</si>
  <si>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</si>
  <si>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</si>
  <si>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</si>
  <si>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</si>
  <si>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</si>
  <si>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</si>
  <si>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</si>
  <si>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</si>
  <si>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</si>
  <si>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</si>
  <si>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</si>
  <si>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</si>
  <si>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</si>
  <si>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</si>
  <si>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</si>
  <si>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</si>
  <si>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</si>
  <si>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</si>
  <si>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</si>
  <si>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</si>
  <si>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</si>
  <si>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</si>
  <si>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</si>
  <si>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</si>
  <si>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</si>
  <si>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</si>
  <si>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</si>
  <si>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</si>
  <si>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</si>
  <si>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</si>
  <si>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</si>
  <si>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</si>
  <si>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</si>
  <si>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</si>
  <si>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</si>
  <si>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</si>
  <si>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</si>
  <si>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</si>
  <si>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</si>
  <si>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</si>
  <si>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</si>
  <si>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</si>
  <si>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</si>
  <si>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</si>
  <si>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</si>
  <si>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</si>
  <si>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</si>
  <si>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</si>
  <si>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</si>
  <si>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</si>
  <si>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</si>
  <si>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</si>
  <si>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</si>
  <si>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</si>
  <si>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</si>
  <si>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</si>
  <si>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</si>
  <si>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</si>
  <si>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</si>
  <si>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</si>
  <si>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</si>
  <si>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</si>
  <si>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</si>
  <si>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</si>
  <si>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</si>
  <si>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</si>
  <si>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</si>
  <si>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</si>
  <si>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</si>
  <si>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</si>
  <si>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</si>
  <si>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</si>
  <si>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</si>
  <si>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</si>
  <si>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</si>
  <si>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</si>
  <si>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</si>
  <si>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</si>
  <si>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</si>
  <si>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</si>
  <si>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</si>
  <si>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</si>
  <si>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</si>
  <si>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</si>
  <si>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</si>
  <si>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</si>
  <si>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</si>
  <si>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</si>
  <si>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</si>
  <si>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</si>
  <si>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</si>
  <si>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</si>
  <si>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</si>
  <si>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</si>
  <si>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</si>
  <si>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</si>
  <si>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</si>
  <si>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</si>
  <si>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</si>
  <si>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</si>
  <si>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</si>
  <si>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</si>
  <si>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</si>
  <si>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</si>
  <si>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</si>
  <si>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</si>
  <si>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</si>
  <si>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</si>
  <si>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</si>
  <si>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</si>
  <si>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</si>
  <si>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</si>
  <si>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</si>
  <si>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</si>
  <si>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</si>
  <si>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</si>
  <si>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</si>
  <si>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</si>
  <si>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</si>
  <si>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</si>
  <si>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</si>
  <si>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</si>
  <si>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</si>
  <si>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</si>
  <si>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</si>
  <si>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</si>
  <si>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</si>
  <si>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</si>
  <si>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</si>
  <si>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</si>
  <si>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</si>
  <si>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</si>
  <si>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</si>
  <si>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</si>
  <si>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</si>
  <si>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</si>
  <si>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</si>
  <si>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</si>
  <si>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</si>
  <si>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</si>
  <si>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</si>
  <si>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</si>
  <si>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</si>
  <si>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</si>
  <si>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</si>
  <si>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</si>
  <si>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</si>
  <si>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</si>
  <si>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</si>
  <si>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</si>
  <si>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</si>
  <si>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</si>
  <si>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</si>
  <si>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</si>
  <si>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</si>
  <si>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</si>
  <si>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</si>
  <si>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</si>
  <si>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</si>
  <si>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</si>
  <si>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</si>
  <si>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</si>
  <si>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</si>
  <si>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</si>
  <si>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</si>
  <si>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</si>
  <si>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</si>
  <si>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</si>
  <si>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</si>
  <si>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</si>
  <si>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</si>
  <si>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</si>
  <si>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</si>
  <si>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</si>
  <si>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</si>
  <si>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</si>
  <si>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</si>
  <si>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</si>
  <si>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</si>
  <si>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</si>
  <si>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</si>
  <si>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</si>
  <si>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</si>
  <si>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</si>
  <si>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</si>
  <si>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</si>
  <si>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</si>
  <si>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</si>
  <si>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</si>
  <si>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</si>
  <si>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</si>
  <si>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</si>
  <si>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</si>
  <si>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</si>
  <si>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</si>
  <si>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</si>
  <si>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</si>
  <si>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</si>
  <si>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</si>
  <si>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</si>
  <si>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</si>
  <si>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</si>
  <si>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</si>
  <si>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</si>
  <si>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</si>
  <si>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</si>
  <si>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</si>
  <si>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</si>
  <si>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</si>
  <si>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</si>
  <si>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</si>
  <si>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</si>
  <si>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</si>
  <si>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</si>
  <si>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</si>
  <si>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</si>
  <si>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</si>
  <si>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</si>
  <si>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</si>
  <si>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</si>
  <si>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</si>
  <si>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</si>
  <si>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</si>
  <si>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</si>
  <si>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</si>
  <si>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</si>
  <si>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</si>
  <si>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</si>
  <si>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</si>
  <si>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</si>
  <si>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</si>
  <si>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</si>
  <si>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</si>
  <si>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</si>
  <si>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</si>
  <si>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</si>
  <si>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</si>
  <si>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</si>
  <si>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</si>
  <si>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</si>
  <si>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</si>
  <si>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</si>
  <si>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</si>
  <si>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</si>
  <si>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</si>
  <si>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</si>
  <si>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</si>
  <si>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</si>
  <si>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</si>
  <si>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</si>
  <si>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</si>
  <si>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</si>
  <si>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</si>
  <si>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</si>
  <si>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</si>
  <si>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</si>
  <si>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</si>
  <si>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</si>
  <si>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</si>
  <si>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</si>
  <si>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</si>
  <si>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</si>
  <si>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</si>
  <si>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</si>
  <si>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</si>
  <si>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</si>
  <si>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</si>
  <si>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</si>
  <si>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</si>
  <si>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</si>
  <si>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</si>
  <si>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</si>
  <si>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</si>
  <si>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</si>
  <si>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</si>
  <si>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</si>
  <si>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</si>
  <si>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</si>
  <si>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</si>
  <si>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</si>
  <si>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</si>
  <si>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</si>
  <si>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</si>
  <si>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</si>
  <si>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</si>
  <si>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</si>
  <si>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</si>
  <si>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</si>
  <si>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</si>
  <si>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</si>
  <si>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</si>
  <si>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</si>
  <si>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</si>
  <si>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</si>
  <si>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</si>
  <si>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</si>
  <si>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</si>
  <si>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</si>
  <si>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</si>
  <si>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</si>
  <si>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</si>
  <si>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</si>
  <si>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</si>
  <si>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</si>
  <si>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</si>
  <si>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</si>
  <si>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</si>
  <si>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</si>
  <si>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</si>
  <si>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</si>
  <si>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</si>
  <si>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</si>
  <si>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</si>
  <si>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</si>
  <si>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</si>
  <si>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</si>
  <si>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</si>
  <si>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</si>
  <si>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</si>
  <si>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</si>
  <si>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</si>
  <si>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</si>
  <si>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</si>
  <si>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</si>
  <si>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</si>
  <si>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</si>
  <si>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</si>
  <si>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</si>
  <si>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</si>
  <si>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</si>
  <si>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</si>
  <si>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</si>
  <si>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</si>
  <si>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</si>
  <si>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</si>
  <si>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</si>
  <si>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</si>
  <si>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</si>
  <si>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</si>
  <si>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</si>
  <si>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</si>
  <si>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</si>
  <si>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</si>
  <si>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</si>
  <si>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</si>
  <si>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</si>
  <si>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</si>
  <si>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</si>
  <si>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</si>
  <si>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</si>
  <si>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</si>
  <si>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</si>
  <si>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</si>
  <si>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</si>
  <si>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</si>
  <si>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</si>
  <si>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</si>
  <si>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</si>
  <si>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</si>
  <si>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</si>
  <si>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</si>
  <si>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</si>
  <si>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</si>
  <si>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</si>
  <si>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</si>
  <si>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</si>
  <si>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</si>
  <si>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</si>
  <si>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</si>
  <si>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</si>
  <si>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</si>
  <si>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</si>
  <si>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</si>
  <si>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</si>
  <si>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</si>
  <si>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</si>
  <si>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</si>
  <si>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</si>
  <si>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</si>
  <si>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</si>
  <si>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</si>
  <si>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</si>
  <si>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</si>
  <si>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</si>
  <si>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</si>
  <si>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</si>
  <si>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</si>
  <si>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</si>
  <si>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</si>
  <si>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</si>
  <si>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</si>
  <si>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</si>
  <si>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</si>
  <si>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</si>
  <si>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</si>
  <si>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</si>
  <si>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</si>
  <si>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</si>
  <si>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</si>
  <si>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</si>
  <si>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</si>
  <si>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</si>
  <si>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</si>
  <si>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</si>
  <si>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</si>
  <si>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</si>
  <si>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</si>
  <si>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</si>
  <si>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</si>
  <si>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</si>
  <si>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</si>
  <si>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</si>
  <si>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</si>
  <si>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</si>
  <si>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</si>
  <si>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</si>
  <si>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</si>
  <si>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</si>
  <si>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</si>
  <si>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</si>
  <si>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</si>
  <si>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</si>
  <si>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</si>
  <si>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</si>
  <si>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</si>
  <si>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</si>
  <si>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</si>
  <si>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</si>
  <si>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</si>
  <si>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</si>
  <si>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</si>
  <si>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</si>
  <si>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</si>
  <si>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</si>
  <si>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</si>
  <si>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</si>
  <si>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</si>
  <si>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</si>
  <si>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</si>
  <si>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</si>
  <si>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</si>
  <si>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</si>
  <si>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</si>
  <si>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</si>
  <si>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</si>
  <si>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</si>
  <si>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</si>
  <si>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</si>
  <si>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</si>
  <si>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</si>
  <si>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</si>
  <si>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</si>
  <si>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</si>
  <si>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</si>
  <si>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</si>
  <si>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</si>
  <si>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</si>
  <si>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</si>
  <si>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</si>
  <si>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</si>
  <si>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</si>
  <si>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</si>
  <si>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</si>
  <si>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</si>
  <si>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</si>
  <si>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</si>
  <si>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</si>
  <si>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</si>
  <si>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</si>
  <si>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</si>
  <si>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</si>
  <si>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</si>
  <si>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</si>
  <si>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</si>
  <si>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</si>
  <si>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</si>
  <si>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</si>
  <si>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</si>
  <si>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</si>
  <si>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</si>
  <si>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</si>
  <si>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</si>
  <si>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</si>
  <si>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</si>
  <si>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</si>
  <si>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</si>
  <si>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</si>
  <si>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</si>
  <si>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</si>
  <si>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</si>
  <si>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</si>
  <si>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</si>
  <si>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</si>
  <si>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</si>
  <si>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</si>
  <si>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</si>
  <si>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</si>
  <si>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</si>
  <si>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</si>
  <si>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</si>
  <si>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</si>
  <si>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</si>
  <si>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</si>
  <si>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</si>
  <si>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</si>
  <si>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</si>
  <si>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</si>
  <si>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</si>
  <si>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</si>
  <si>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</si>
  <si>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</si>
  <si>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</si>
  <si>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</si>
  <si>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</si>
  <si>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</si>
  <si>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</si>
  <si>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</si>
  <si>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</si>
  <si>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</si>
  <si>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</si>
  <si>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</si>
  <si>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</si>
  <si>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</si>
  <si>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</si>
  <si>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</si>
  <si>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</si>
  <si>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</si>
  <si>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</si>
  <si>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</si>
  <si>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</si>
  <si>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</si>
  <si>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</si>
  <si>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</si>
  <si>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</si>
  <si>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</si>
  <si>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</si>
  <si>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</si>
  <si>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</si>
  <si>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</si>
  <si>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</si>
  <si>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</si>
  <si>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</si>
  <si>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</si>
  <si>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</si>
  <si>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</si>
  <si>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</si>
  <si>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</si>
  <si>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</si>
  <si>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</si>
  <si>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</si>
  <si>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</si>
  <si>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</si>
  <si>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</si>
  <si>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</si>
  <si>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</si>
  <si>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</si>
  <si>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</si>
  <si>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</si>
  <si>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</si>
  <si>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</si>
  <si>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</si>
  <si>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</si>
  <si>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</si>
  <si>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</si>
  <si>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</si>
  <si>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</si>
  <si>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</si>
  <si>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</si>
  <si>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</si>
  <si>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</si>
  <si>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</si>
  <si>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</si>
  <si>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</si>
  <si>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</si>
  <si>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</si>
  <si>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</si>
  <si>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</si>
  <si>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</si>
  <si>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</si>
  <si>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</si>
  <si>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</si>
  <si>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</si>
  <si>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</si>
  <si>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</si>
  <si>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</si>
  <si>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</si>
  <si>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</si>
  <si>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</si>
  <si>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</si>
  <si>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</si>
  <si>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</si>
  <si>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</si>
  <si>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</si>
  <si>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</si>
  <si>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</si>
  <si>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</si>
  <si>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</si>
  <si>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</si>
  <si>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</si>
  <si>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</si>
  <si>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</si>
  <si>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</si>
  <si>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</si>
  <si>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</si>
  <si>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</si>
  <si>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</si>
  <si>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</si>
  <si>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</si>
  <si>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</si>
  <si>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</si>
  <si>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</si>
  <si>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</si>
  <si>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</si>
  <si>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</si>
  <si>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</si>
  <si>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</si>
  <si>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</si>
  <si>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</si>
  <si>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</si>
  <si>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</si>
  <si>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</si>
  <si>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</si>
  <si>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</si>
  <si>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</si>
  <si>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</si>
  <si>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</si>
  <si>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</si>
  <si>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</si>
  <si>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</si>
  <si>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</si>
  <si>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</si>
  <si>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</si>
  <si>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</si>
  <si>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</si>
  <si>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</si>
  <si>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</si>
  <si>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</si>
  <si>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</si>
  <si>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</si>
  <si>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</si>
  <si>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</si>
  <si>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</si>
  <si>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</si>
  <si>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</si>
  <si>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</si>
  <si>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</si>
  <si>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</si>
  <si>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</si>
  <si>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</si>
  <si>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</si>
  <si>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</si>
  <si>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</si>
  <si>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</si>
  <si>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</si>
  <si>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</si>
  <si>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</si>
  <si>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</si>
  <si>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</si>
  <si>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</si>
  <si>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</si>
  <si>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</si>
  <si>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</si>
  <si>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</si>
  <si>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</si>
  <si>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</si>
  <si>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</si>
  <si>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</si>
  <si>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</si>
  <si>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</si>
  <si>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</si>
  <si>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</si>
  <si>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</si>
  <si>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</si>
  <si>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</si>
  <si>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</si>
  <si>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</si>
  <si>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</si>
  <si>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</si>
  <si>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</si>
  <si>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</si>
  <si>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</si>
  <si>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</si>
  <si>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</si>
  <si>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</si>
  <si>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</si>
  <si>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</si>
  <si>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</si>
  <si>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</si>
  <si>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</si>
  <si>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</si>
  <si>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</si>
  <si>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</si>
  <si>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</si>
  <si>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</si>
  <si>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</si>
  <si>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</si>
  <si>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</si>
  <si>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</si>
  <si>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</si>
  <si>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</si>
  <si>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</si>
  <si>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</si>
  <si>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</si>
  <si>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</si>
  <si>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</si>
  <si>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</si>
  <si>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</si>
  <si>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</si>
  <si>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</si>
  <si>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</si>
  <si>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H1.8Na0.2Mn0.7Ti2.3O10</t>
  </si>
  <si>
    <t>H1.8Na0.2Mn0.9Ti2.1O10</t>
  </si>
  <si>
    <t>H1.8Na0.2MnTi2O10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</si>
  <si>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</si>
  <si>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</si>
  <si>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</si>
  <si>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</si>
  <si>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</si>
  <si>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</si>
  <si>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</si>
  <si>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</si>
  <si>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</si>
  <si>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</si>
  <si>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</si>
  <si>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</si>
  <si>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</si>
  <si>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</si>
  <si>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</si>
  <si>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</si>
  <si>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</si>
  <si>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</si>
  <si>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</si>
  <si>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</si>
  <si>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</si>
  <si>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</si>
  <si>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</si>
  <si>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</si>
  <si>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</si>
  <si>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</si>
  <si>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</si>
  <si>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</si>
  <si>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</si>
  <si>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</si>
  <si>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</si>
  <si>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</si>
  <si>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</si>
  <si>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</si>
  <si>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sd_0551664</t>
  </si>
  <si>
    <t>sd_1925412</t>
  </si>
  <si>
    <t>sd_1210175</t>
  </si>
  <si>
    <t>sd_1249278</t>
  </si>
  <si>
    <t>10.1504/IJNT.2016.074530</t>
  </si>
  <si>
    <t>mp-775910</t>
  </si>
  <si>
    <t>ID</t>
  </si>
  <si>
    <t>Factor</t>
  </si>
  <si>
    <t>H1.8Na0.2La2Mn0.7Ti2.3O10</t>
  </si>
  <si>
    <t>H1.8Na0.2La2Mn0.9Ti2.1O10</t>
  </si>
  <si>
    <t>H1.8Na0.2La2MnTi2O10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</si>
</sst>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8" fillId="0" borderId="0" applyNumberFormat="0" applyFill="0" applyBorder="0" applyAlignment="0" applyProtection="0"/>
    <xf numFmtId="0" fontId="17" fillId="0" borderId="0"/>
    <xf numFmtId="0" fontId="16" fillId="0" borderId="0"/>
    <xf numFmtId="0" fontId="12" fillId="0" borderId="0"/>
  </cellStyleXfs>
  <cellXfs count="104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8" fillId="0" borderId="0" xfId="1"/>
    <xf numFmtId="0" fontId="0" fillId="4" borderId="0" xfId="0" applyFill="1"/>
    <xf numFmtId="0" fontId="0" fillId="5" borderId="0" xfId="0" applyFill="1"/>
    <xf numFmtId="0" fontId="18" fillId="0" borderId="0" xfId="1" applyFill="1"/>
    <xf numFmtId="0" fontId="19" fillId="0" borderId="0" xfId="0" applyFont="1" applyFill="1"/>
    <xf numFmtId="0" fontId="17" fillId="0" borderId="0" xfId="2"/>
    <xf numFmtId="0" fontId="20" fillId="0" borderId="1" xfId="2" applyFont="1" applyBorder="1" applyAlignment="1">
      <alignment horizontal="center" vertical="top"/>
    </xf>
    <xf numFmtId="0" fontId="20" fillId="0" borderId="1" xfId="0" applyFont="1" applyBorder="1" applyAlignment="1">
      <alignment horizontal="center" vertical="top"/>
    </xf>
    <xf numFmtId="0" fontId="16" fillId="0" borderId="0" xfId="2" applyFont="1"/>
    <xf numFmtId="0" fontId="16" fillId="0" borderId="0" xfId="3"/>
    <xf numFmtId="0" fontId="20" fillId="0" borderId="1" xfId="3" applyFont="1" applyBorder="1" applyAlignment="1">
      <alignment horizontal="center" vertical="top"/>
    </xf>
    <xf numFmtId="0" fontId="16" fillId="2" borderId="0" xfId="3" applyFill="1"/>
    <xf numFmtId="0" fontId="20" fillId="0" borderId="0" xfId="3" applyFont="1" applyBorder="1" applyAlignment="1">
      <alignment horizontal="center" vertical="top"/>
    </xf>
    <xf numFmtId="0" fontId="15" fillId="0" borderId="0" xfId="3" applyFont="1"/>
    <xf numFmtId="0" fontId="14" fillId="0" borderId="0" xfId="3" applyFont="1"/>
    <xf numFmtId="0" fontId="20" fillId="0" borderId="2" xfId="0" applyFont="1" applyFill="1" applyBorder="1" applyAlignment="1">
      <alignment horizontal="center" vertical="top"/>
    </xf>
    <xf numFmtId="0" fontId="13" fillId="0" borderId="0" xfId="3" applyFont="1"/>
    <xf numFmtId="0" fontId="12" fillId="0" borderId="0" xfId="4"/>
    <xf numFmtId="0" fontId="20" fillId="0" borderId="1" xfId="4" applyFont="1" applyBorder="1" applyAlignment="1">
      <alignment horizontal="center" vertical="top"/>
    </xf>
    <xf numFmtId="0" fontId="12" fillId="0" borderId="0" xfId="4"/>
    <xf numFmtId="0" fontId="20" fillId="0" borderId="1" xfId="4" applyFont="1" applyBorder="1" applyAlignment="1">
      <alignment horizontal="center" vertical="top"/>
    </xf>
    <xf numFmtId="0" fontId="12" fillId="0" borderId="0" xfId="4"/>
    <xf numFmtId="0" fontId="20" fillId="0" borderId="1" xfId="4" applyFont="1" applyBorder="1" applyAlignment="1">
      <alignment horizontal="center" vertical="top"/>
    </xf>
    <xf numFmtId="0" fontId="20" fillId="6" borderId="1" xfId="0" applyFont="1" applyFill="1" applyBorder="1" applyAlignment="1">
      <alignment horizontal="center" vertical="top"/>
    </xf>
    <xf numFmtId="0" fontId="0" fillId="6" borderId="0" xfId="0" applyFill="1"/>
    <xf numFmtId="0" fontId="12" fillId="0" borderId="0" xfId="4" applyFill="1"/>
    <xf numFmtId="0" fontId="0" fillId="0" borderId="0" xfId="0" applyFill="1" applyBorder="1"/>
    <xf numFmtId="0" fontId="20" fillId="0" borderId="0" xfId="0" applyFont="1" applyBorder="1" applyAlignment="1">
      <alignment horizontal="center" vertical="top"/>
    </xf>
    <xf numFmtId="0" fontId="17" fillId="2" borderId="0" xfId="2" applyFill="1"/>
    <xf numFmtId="0" fontId="15" fillId="0" borderId="0" xfId="3" applyFont="1" applyFill="1"/>
    <xf numFmtId="0" fontId="16" fillId="0" borderId="0" xfId="3" applyFill="1"/>
    <xf numFmtId="0" fontId="17" fillId="0" borderId="0" xfId="2" applyFill="1"/>
    <xf numFmtId="0" fontId="12" fillId="2" borderId="0" xfId="4" applyFill="1"/>
    <xf numFmtId="0" fontId="11" fillId="0" borderId="0" xfId="3" applyFont="1"/>
    <xf numFmtId="0" fontId="11" fillId="4" borderId="0" xfId="3" applyFont="1" applyFill="1"/>
    <xf numFmtId="0" fontId="16" fillId="4" borderId="0" xfId="3" applyFill="1"/>
    <xf numFmtId="0" fontId="17" fillId="4" borderId="0" xfId="2" applyFill="1"/>
    <xf numFmtId="0" fontId="12" fillId="4" borderId="0" xfId="4" applyFill="1"/>
    <xf numFmtId="0" fontId="0" fillId="7" borderId="0" xfId="0" applyFill="1"/>
    <xf numFmtId="0" fontId="14" fillId="4" borderId="0" xfId="3" applyFont="1" applyFill="1"/>
    <xf numFmtId="0" fontId="0" fillId="8" borderId="0" xfId="0" applyFill="1"/>
    <xf numFmtId="0" fontId="11" fillId="0" borderId="0" xfId="4" applyFont="1"/>
    <xf numFmtId="0" fontId="15" fillId="4" borderId="0" xfId="3" applyFont="1" applyFill="1"/>
    <xf numFmtId="0" fontId="10" fillId="0" borderId="0" xfId="3" applyFont="1" applyFill="1"/>
    <xf numFmtId="0" fontId="14" fillId="0" borderId="0" xfId="3" applyFont="1" applyFill="1"/>
    <xf numFmtId="0" fontId="9" fillId="4" borderId="0" xfId="2" applyFont="1" applyFill="1"/>
    <xf numFmtId="0" fontId="20" fillId="9" borderId="1" xfId="4" applyFont="1" applyFill="1" applyBorder="1" applyAlignment="1">
      <alignment horizontal="center" vertical="top"/>
    </xf>
    <xf numFmtId="0" fontId="12" fillId="9" borderId="0" xfId="4" applyFill="1"/>
    <xf numFmtId="0" fontId="0" fillId="9" borderId="0" xfId="0" applyFill="1"/>
    <xf numFmtId="0" fontId="20" fillId="9" borderId="1" xfId="0" applyFont="1" applyFill="1" applyBorder="1" applyAlignment="1">
      <alignment horizontal="center" vertical="top"/>
    </xf>
    <xf numFmtId="0" fontId="20" fillId="10" borderId="1" xfId="0" applyFont="1" applyFill="1" applyBorder="1" applyAlignment="1">
      <alignment horizontal="center" vertical="top"/>
    </xf>
    <xf numFmtId="0" fontId="0" fillId="10" borderId="0" xfId="0" applyFill="1"/>
    <xf numFmtId="0" fontId="20" fillId="10" borderId="1" xfId="4" applyFont="1" applyFill="1" applyBorder="1" applyAlignment="1">
      <alignment horizontal="center" vertical="top"/>
    </xf>
    <xf numFmtId="0" fontId="12" fillId="10" borderId="0" xfId="4" applyFill="1"/>
    <xf numFmtId="0" fontId="8" fillId="0" borderId="0" xfId="2" applyFont="1"/>
    <xf numFmtId="0" fontId="20" fillId="11" borderId="1" xfId="0" applyFont="1" applyFill="1" applyBorder="1" applyAlignment="1">
      <alignment horizontal="center" vertical="top"/>
    </xf>
    <xf numFmtId="0" fontId="20" fillId="12" borderId="1" xfId="2" applyFont="1" applyFill="1" applyBorder="1" applyAlignment="1">
      <alignment horizontal="center" vertical="top"/>
    </xf>
    <xf numFmtId="0" fontId="20" fillId="12" borderId="1" xfId="0" applyFont="1" applyFill="1" applyBorder="1" applyAlignment="1">
      <alignment horizontal="center" vertical="top"/>
    </xf>
    <xf numFmtId="0" fontId="20" fillId="12" borderId="0" xfId="0" applyFont="1" applyFill="1" applyBorder="1" applyAlignment="1">
      <alignment horizontal="center" vertical="top"/>
    </xf>
    <xf numFmtId="0" fontId="20" fillId="11" borderId="2" xfId="0" applyFont="1" applyFill="1" applyBorder="1" applyAlignment="1">
      <alignment horizontal="center" vertical="top"/>
    </xf>
    <xf numFmtId="0" fontId="20" fillId="11" borderId="1" xfId="4" applyFont="1" applyFill="1" applyBorder="1" applyAlignment="1">
      <alignment horizontal="center" vertical="top"/>
    </xf>
    <xf numFmtId="0" fontId="21" fillId="0" borderId="0" xfId="1" applyFont="1" applyFill="1"/>
    <xf numFmtId="0" fontId="22" fillId="9" borderId="1" xfId="4" applyFont="1" applyFill="1" applyBorder="1" applyAlignment="1">
      <alignment horizontal="center" vertical="top"/>
    </xf>
    <xf numFmtId="0" fontId="0" fillId="13" borderId="0" xfId="0" applyFill="1"/>
    <xf numFmtId="0" fontId="6" fillId="0" borderId="0" xfId="3" applyFont="1"/>
    <xf numFmtId="0" fontId="0" fillId="14" borderId="0" xfId="0" applyFill="1"/>
    <xf numFmtId="0" fontId="6" fillId="0" borderId="0" xfId="2" applyFont="1"/>
    <xf numFmtId="0" fontId="0" fillId="15" borderId="0" xfId="0" applyFill="1"/>
    <xf numFmtId="0" fontId="7" fillId="0" borderId="0" xfId="3" applyFont="1" applyFill="1"/>
    <xf numFmtId="0" fontId="5" fillId="0" borderId="0" xfId="3" applyFont="1"/>
    <xf numFmtId="0" fontId="20" fillId="16" borderId="1" xfId="0" applyFont="1" applyFill="1" applyBorder="1" applyAlignment="1">
      <alignment horizontal="center" vertical="top"/>
    </xf>
    <xf numFmtId="0" fontId="0" fillId="16" borderId="0" xfId="0" applyFill="1"/>
    <xf numFmtId="0" fontId="20" fillId="0" borderId="3" xfId="0" applyFont="1" applyFill="1" applyBorder="1" applyAlignment="1">
      <alignment horizontal="center" vertical="top"/>
    </xf>
    <xf numFmtId="0" fontId="20" fillId="0" borderId="4" xfId="0" applyFont="1" applyBorder="1" applyAlignment="1">
      <alignment horizontal="center" vertical="top"/>
    </xf>
    <xf numFmtId="0" fontId="20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0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4" fillId="0" borderId="0" xfId="2" applyFont="1"/>
    <xf numFmtId="0" fontId="4" fillId="2" borderId="0" xfId="2" applyFont="1" applyFill="1"/>
    <xf numFmtId="0" fontId="0" fillId="4" borderId="1" xfId="0" applyFill="1" applyBorder="1"/>
    <xf numFmtId="0" fontId="4" fillId="0" borderId="0" xfId="3" applyFont="1"/>
    <xf numFmtId="0" fontId="0" fillId="0" borderId="1" xfId="0" applyFill="1" applyBorder="1"/>
    <xf numFmtId="0" fontId="0" fillId="14" borderId="1" xfId="0" applyFill="1" applyBorder="1"/>
    <xf numFmtId="0" fontId="17" fillId="14" borderId="0" xfId="2" applyFill="1"/>
    <xf numFmtId="0" fontId="8" fillId="4" borderId="0" xfId="2" applyFont="1" applyFill="1"/>
    <xf numFmtId="0" fontId="11" fillId="0" borderId="0" xfId="3" applyFont="1" applyFill="1"/>
    <xf numFmtId="0" fontId="0" fillId="18" borderId="0" xfId="0" applyFill="1"/>
    <xf numFmtId="0" fontId="15" fillId="2" borderId="0" xfId="3" applyFont="1" applyFill="1"/>
    <xf numFmtId="0" fontId="3" fillId="0" borderId="0" xfId="2" applyFont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6" fillId="2" borderId="0" xfId="2" applyFont="1" applyFill="1"/>
    <xf numFmtId="0" fontId="2" fillId="2" borderId="0" xfId="2" applyFont="1" applyFill="1"/>
    <xf numFmtId="0" fontId="2" fillId="0" borderId="0" xfId="2" applyFont="1"/>
    <xf numFmtId="0" fontId="1" fillId="0" borderId="0" xfId="2" applyFont="1"/>
    <xf numFmtId="0" fontId="21" fillId="2" borderId="0" xfId="1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M32" sqref="M32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90"/>
  <sheetViews>
    <sheetView tabSelected="1" workbookViewId="0">
      <pane ySplit="1" topLeftCell="A527" activePane="bottomLeft" state="frozen"/>
      <selection pane="bottomLeft" activeCell="I546" sqref="I546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60" width="8.88671875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1306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103">
        <v>4</v>
      </c>
      <c r="J2" s="25">
        <v>4</v>
      </c>
      <c r="K2">
        <v>4</v>
      </c>
      <c r="L2">
        <v>0</v>
      </c>
      <c r="M2" s="1">
        <v>6.6</v>
      </c>
      <c r="N2" s="1">
        <v>7.94</v>
      </c>
      <c r="O2" s="1">
        <v>33.700000000000003</v>
      </c>
      <c r="P2" s="2"/>
      <c r="Q2" s="1">
        <v>16.850000000000001</v>
      </c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1766.0147999999999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>
        <v>8</v>
      </c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>
        <v>10.77</v>
      </c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>
        <v>1</v>
      </c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2">
        <v>10.989000000000001</v>
      </c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>
        <v>1</v>
      </c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>
        <v>11.185</v>
      </c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01" t="s">
        <v>527</v>
      </c>
      <c r="G6" t="s">
        <v>609</v>
      </c>
      <c r="I6" s="2">
        <v>8</v>
      </c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>
        <v>14.733000000000001</v>
      </c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2">
        <v>4</v>
      </c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>
        <v>14.909000000000001</v>
      </c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2">
        <v>2</v>
      </c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>
        <v>15.087999999999999</v>
      </c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>
        <v>0</v>
      </c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103">
        <v>4</v>
      </c>
      <c r="J12" s="25">
        <v>4</v>
      </c>
      <c r="K12">
        <v>4</v>
      </c>
      <c r="L12">
        <v>0</v>
      </c>
      <c r="M12" s="1">
        <v>6.6</v>
      </c>
      <c r="N12" s="1">
        <v>7.94</v>
      </c>
      <c r="O12" s="1">
        <v>33.700000000000003</v>
      </c>
      <c r="P12" s="2"/>
      <c r="Q12" s="1">
        <v>16.850000000000001</v>
      </c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1766.0147999999999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>
        <v>8</v>
      </c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>
        <v>10.77</v>
      </c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>
        <v>1</v>
      </c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2">
        <v>10.989000000000001</v>
      </c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>
        <v>1</v>
      </c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>
        <v>11.185</v>
      </c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2">
        <v>8</v>
      </c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>
        <v>14.733000000000001</v>
      </c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2">
        <v>4</v>
      </c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>
        <v>14.909000000000001</v>
      </c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2">
        <v>2</v>
      </c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>
        <v>15.087999999999999</v>
      </c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>
        <v>0</v>
      </c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>
        <v>8</v>
      </c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>
        <v>10.77</v>
      </c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>
        <v>1</v>
      </c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>
        <v>10.989000000000001</v>
      </c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>
        <v>1</v>
      </c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>
        <v>11.185</v>
      </c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>
        <v>14.733000000000001</v>
      </c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>
        <v>14.909000000000001</v>
      </c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>
        <v>15.087999999999999</v>
      </c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>
        <v>8</v>
      </c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>
        <v>10.77</v>
      </c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>
        <v>1</v>
      </c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>
        <v>10.989000000000001</v>
      </c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>
        <v>1</v>
      </c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>
        <v>11.185</v>
      </c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>
        <v>14.733000000000001</v>
      </c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>
        <v>14.909000000000001</v>
      </c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>
        <v>15.087999999999999</v>
      </c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103">
        <v>4</v>
      </c>
      <c r="J40" s="25">
        <v>4</v>
      </c>
      <c r="K40">
        <v>4</v>
      </c>
      <c r="L40">
        <v>0</v>
      </c>
      <c r="M40" s="1">
        <v>6.6</v>
      </c>
      <c r="N40" s="1">
        <v>7.94</v>
      </c>
      <c r="O40" s="1">
        <v>33.700000000000003</v>
      </c>
      <c r="P40" s="2"/>
      <c r="Q40" s="1">
        <v>16.850000000000001</v>
      </c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 t="s">
        <v>1508</v>
      </c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103">
        <v>4</v>
      </c>
      <c r="J43" s="25"/>
      <c r="M43" s="1">
        <v>6.6</v>
      </c>
      <c r="N43" s="1">
        <v>7.94</v>
      </c>
      <c r="O43" s="1">
        <v>33.700000000000003</v>
      </c>
      <c r="P43" s="2"/>
      <c r="Q43" s="1">
        <v>16.850000000000001</v>
      </c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103">
        <v>4</v>
      </c>
      <c r="J44" s="25"/>
      <c r="M44" s="1">
        <v>6.6</v>
      </c>
      <c r="N44" s="1">
        <v>7.94</v>
      </c>
      <c r="O44" s="1">
        <v>33.700000000000003</v>
      </c>
      <c r="P44" s="2"/>
      <c r="Q44" s="1">
        <v>16.850000000000001</v>
      </c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103">
        <v>4</v>
      </c>
      <c r="J45" s="25"/>
      <c r="M45" s="1">
        <v>6.6</v>
      </c>
      <c r="N45" s="1">
        <v>7.94</v>
      </c>
      <c r="O45" s="1">
        <v>33.700000000000003</v>
      </c>
      <c r="P45" s="2"/>
      <c r="Q45" s="1">
        <v>16.850000000000001</v>
      </c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103">
        <v>4</v>
      </c>
      <c r="J46" s="25"/>
      <c r="M46" s="1">
        <v>6.6</v>
      </c>
      <c r="N46" s="1">
        <v>7.94</v>
      </c>
      <c r="O46" s="1">
        <v>33.700000000000003</v>
      </c>
      <c r="P46" s="2"/>
      <c r="Q46" s="1">
        <v>16.850000000000001</v>
      </c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103">
        <v>4</v>
      </c>
      <c r="J47" s="25"/>
      <c r="M47" s="1">
        <v>6.6</v>
      </c>
      <c r="N47" s="1">
        <v>7.94</v>
      </c>
      <c r="O47" s="1">
        <v>33.700000000000003</v>
      </c>
      <c r="P47" s="2"/>
      <c r="Q47" s="1">
        <v>16.850000000000001</v>
      </c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>
        <v>1</v>
      </c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>
        <v>11.12</v>
      </c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58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58" t="s">
        <v>1144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>
        <v>1</v>
      </c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>
        <v>11.12</v>
      </c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58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58" t="s">
        <v>1144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>
        <v>0</v>
      </c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89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 t="s">
        <v>464</v>
      </c>
      <c r="BT57" s="84" t="s">
        <v>464</v>
      </c>
      <c r="BU57" s="84"/>
      <c r="BV57" s="84"/>
      <c r="BW57" s="84"/>
      <c r="BX57" s="84"/>
      <c r="BY57" s="84"/>
      <c r="BZ57" s="84"/>
    </row>
    <row r="58" spans="1:7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 t="s">
        <v>464</v>
      </c>
      <c r="BT58" s="84" t="s">
        <v>464</v>
      </c>
      <c r="BU58" s="84"/>
      <c r="BV58" s="84"/>
      <c r="BW58" s="84"/>
      <c r="BX58" s="84"/>
      <c r="BY58" s="84"/>
      <c r="BZ58" s="84"/>
    </row>
    <row r="59" spans="1:7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 t="s">
        <v>464</v>
      </c>
      <c r="BT59" s="84" t="s">
        <v>464</v>
      </c>
      <c r="BU59" s="84"/>
      <c r="BV59" s="84"/>
      <c r="BW59" s="84"/>
      <c r="BX59" s="84"/>
      <c r="BY59" s="84"/>
      <c r="BZ59" s="84"/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>
        <v>2</v>
      </c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>
        <v>12.4655</v>
      </c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>
        <v>4</v>
      </c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>
        <v>12.515499999999999</v>
      </c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>
        <v>12.743500000000001</v>
      </c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1">
        <v>4</v>
      </c>
      <c r="J64" s="25">
        <v>2</v>
      </c>
      <c r="K64">
        <v>4</v>
      </c>
      <c r="L64">
        <v>0</v>
      </c>
      <c r="M64" s="1">
        <v>5.4729999999999999</v>
      </c>
      <c r="N64" s="1">
        <v>5.5269999999999992</v>
      </c>
      <c r="O64" s="1">
        <v>25.030999999999999</v>
      </c>
      <c r="P64" s="2" t="s">
        <v>450</v>
      </c>
      <c r="Q64" s="1">
        <v>12.515499999999999</v>
      </c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>
        <f t="shared" si="1"/>
        <v>757.16950240099993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>
        <v>4</v>
      </c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>
        <v>12.775</v>
      </c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>
        <v>1</v>
      </c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>
        <v>11.12</v>
      </c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R71" s="79">
        <v>0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>
        <v>1</v>
      </c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>
        <v>11.12</v>
      </c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R72" s="79">
        <v>0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2">
        <v>1</v>
      </c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>
        <v>11.1</v>
      </c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R73" s="79">
        <v>0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2">
        <v>1</v>
      </c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>
        <v>11.11</v>
      </c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R74" s="79">
        <v>0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8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>
        <v>0</v>
      </c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R75" s="79">
        <v>0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8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R76" s="79">
        <v>0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>
        <v>10.195</v>
      </c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</row>
    <row r="78" spans="1:7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</row>
    <row r="79" spans="1:7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1">
        <v>4</v>
      </c>
      <c r="J79" s="25">
        <v>1</v>
      </c>
      <c r="K79">
        <v>4</v>
      </c>
      <c r="L79">
        <v>0</v>
      </c>
      <c r="M79" s="1">
        <v>5.4960000000000004</v>
      </c>
      <c r="N79" s="1">
        <v>5.4960000000000004</v>
      </c>
      <c r="O79" s="1">
        <v>25.55</v>
      </c>
      <c r="P79" s="2"/>
      <c r="Q79" s="1">
        <v>12.775</v>
      </c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>
        <f t="shared" si="1"/>
        <v>771.76370880000013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</row>
    <row r="80" spans="1:7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I80" s="2">
        <v>2</v>
      </c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>
        <v>14.824999999999999</v>
      </c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</row>
    <row r="81" spans="1:80" x14ac:dyDescent="0.3">
      <c r="A81" s="5" t="s">
        <v>1507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>
        <v>2</v>
      </c>
      <c r="J81" s="41">
        <v>0</v>
      </c>
      <c r="K81">
        <v>0</v>
      </c>
      <c r="L81">
        <v>0</v>
      </c>
      <c r="M81" s="5">
        <v>3.9</v>
      </c>
      <c r="N81" s="5">
        <v>3.9</v>
      </c>
      <c r="O81" s="5">
        <v>29.65</v>
      </c>
      <c r="P81" s="5"/>
      <c r="Q81" s="5">
        <v>14.824999999999999</v>
      </c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>
        <f t="shared" si="1"/>
        <v>450.97649999999993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>
        <v>2</v>
      </c>
      <c r="J82" s="41">
        <v>0</v>
      </c>
      <c r="K82">
        <v>0</v>
      </c>
      <c r="L82">
        <v>0</v>
      </c>
      <c r="M82" s="5">
        <v>3.9</v>
      </c>
      <c r="N82" s="5">
        <v>3.9</v>
      </c>
      <c r="O82" s="5">
        <v>29.65</v>
      </c>
      <c r="P82" s="5"/>
      <c r="Q82" s="5">
        <v>14.824999999999999</v>
      </c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>
        <f t="shared" si="1"/>
        <v>450.97649999999993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>
        <v>4</v>
      </c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1">
        <v>0</v>
      </c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1">
        <v>0</v>
      </c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1">
        <v>0</v>
      </c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</row>
    <row r="97" spans="1:7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1">
        <v>0</v>
      </c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</row>
    <row r="98" spans="1:7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1">
        <v>0</v>
      </c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</row>
    <row r="99" spans="1:7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1">
        <v>0</v>
      </c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</row>
    <row r="100" spans="1:78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103">
        <v>4</v>
      </c>
      <c r="J100" s="25">
        <v>0</v>
      </c>
      <c r="K100">
        <v>0</v>
      </c>
      <c r="L100">
        <v>4</v>
      </c>
      <c r="M100" s="1">
        <v>6.6</v>
      </c>
      <c r="N100" s="1">
        <v>7.94</v>
      </c>
      <c r="O100" s="1">
        <v>33.700000000000003</v>
      </c>
      <c r="P100" s="2"/>
      <c r="Q100" s="1">
        <v>16.850000000000001</v>
      </c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1766.0147999999999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8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8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8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8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8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8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8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8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8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>
        <v>0</v>
      </c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>
        <v>2</v>
      </c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1307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1308</v>
      </c>
      <c r="BT115" s="79" t="s">
        <v>464</v>
      </c>
      <c r="BU115" s="79" t="s">
        <v>1271</v>
      </c>
      <c r="BV115" s="79">
        <v>300</v>
      </c>
      <c r="BW115" s="79">
        <v>400</v>
      </c>
      <c r="BY115" s="79">
        <v>293</v>
      </c>
      <c r="BZ115" s="81">
        <v>0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>
        <v>2</v>
      </c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1">
        <v>0</v>
      </c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1307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1308</v>
      </c>
      <c r="BT116" s="79" t="s">
        <v>464</v>
      </c>
      <c r="BU116" s="79" t="s">
        <v>1271</v>
      </c>
      <c r="BV116" s="79">
        <v>300</v>
      </c>
      <c r="BW116" s="79">
        <v>400</v>
      </c>
      <c r="BY116" s="79">
        <v>293</v>
      </c>
      <c r="BZ116" s="81">
        <v>40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>
        <v>2</v>
      </c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1">
        <v>0</v>
      </c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1307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1308</v>
      </c>
      <c r="BT117" s="79" t="s">
        <v>464</v>
      </c>
      <c r="BU117" s="79" t="s">
        <v>1271</v>
      </c>
      <c r="BV117" s="79">
        <v>300</v>
      </c>
      <c r="BW117" s="79">
        <v>400</v>
      </c>
      <c r="BY117" s="79">
        <v>293</v>
      </c>
      <c r="BZ117" s="81">
        <v>170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>
        <v>2</v>
      </c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1">
        <v>0</v>
      </c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1307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1308</v>
      </c>
      <c r="BT118" s="79" t="s">
        <v>464</v>
      </c>
      <c r="BU118" s="79" t="s">
        <v>1271</v>
      </c>
      <c r="BV118" s="79">
        <v>300</v>
      </c>
      <c r="BW118" s="79">
        <v>400</v>
      </c>
      <c r="BY118" s="79">
        <v>293</v>
      </c>
      <c r="BZ118" s="81">
        <v>75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>
        <v>2</v>
      </c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1">
        <v>0</v>
      </c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1307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1308</v>
      </c>
      <c r="BT119" s="79" t="s">
        <v>464</v>
      </c>
      <c r="BU119" s="79" t="s">
        <v>1271</v>
      </c>
      <c r="BV119" s="79">
        <v>300</v>
      </c>
      <c r="BW119" s="79">
        <v>400</v>
      </c>
      <c r="BY119" s="79">
        <v>293</v>
      </c>
      <c r="BZ119" s="81">
        <v>45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I120" s="2">
        <v>2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Q120" s="1">
        <v>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6" t="s">
        <v>1305</v>
      </c>
      <c r="BJ120" s="86">
        <v>823</v>
      </c>
      <c r="BK120" s="86">
        <v>5</v>
      </c>
      <c r="BL120" s="86" t="s">
        <v>1307</v>
      </c>
      <c r="BM120" s="86" t="s">
        <v>1275</v>
      </c>
      <c r="BN120" s="86" t="s">
        <v>863</v>
      </c>
      <c r="BO120" s="86" t="s">
        <v>464</v>
      </c>
      <c r="BP120" s="86">
        <v>4.2</v>
      </c>
      <c r="BQ120" s="86">
        <v>1</v>
      </c>
      <c r="BR120" s="86">
        <v>0</v>
      </c>
      <c r="BS120" s="86" t="s">
        <v>1308</v>
      </c>
      <c r="BT120" s="86" t="s">
        <v>464</v>
      </c>
      <c r="BU120" s="86" t="s">
        <v>1271</v>
      </c>
      <c r="BV120" s="86">
        <v>300</v>
      </c>
      <c r="BW120" s="86">
        <v>400</v>
      </c>
      <c r="BX120" s="86"/>
      <c r="BY120" s="86">
        <v>293</v>
      </c>
      <c r="BZ120" s="86">
        <v>50</v>
      </c>
      <c r="CA120"/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>
        <v>1</v>
      </c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>
        <v>15.1</v>
      </c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2" t="s">
        <v>683</v>
      </c>
      <c r="G122">
        <v>7221084</v>
      </c>
      <c r="I122" s="2">
        <v>1</v>
      </c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>
        <v>17.2</v>
      </c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3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>
        <v>14.4</v>
      </c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</row>
    <row r="124" spans="1:7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>
        <v>14.25</v>
      </c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>
        <v>1</v>
      </c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>
        <v>15.1</v>
      </c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>
        <v>1</v>
      </c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>
        <v>17.2</v>
      </c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3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>
        <v>14.4</v>
      </c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I128" s="5">
        <v>4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Q128" s="5">
        <v>10.255000000000001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4"/>
      <c r="BJ128" s="84"/>
      <c r="BK128" s="84"/>
      <c r="BL128" s="84"/>
      <c r="BM128" s="84"/>
      <c r="BN128" s="84"/>
      <c r="BO128" s="84"/>
      <c r="BP128" s="84"/>
      <c r="BQ128" s="84"/>
      <c r="BR128" s="84"/>
      <c r="BS128" s="84" t="s">
        <v>464</v>
      </c>
      <c r="BT128" s="84" t="s">
        <v>464</v>
      </c>
      <c r="BU128" s="84"/>
      <c r="BV128" s="84"/>
      <c r="BW128" s="84"/>
      <c r="BX128" s="84"/>
      <c r="BY128" s="84"/>
      <c r="BZ128" s="84"/>
      <c r="CA12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4"/>
      <c r="BJ129" s="84"/>
      <c r="BK129" s="84"/>
      <c r="BL129" s="84"/>
      <c r="BM129" s="84"/>
      <c r="BN129" s="84"/>
      <c r="BO129" s="84"/>
      <c r="BP129" s="84"/>
      <c r="BQ129" s="84"/>
      <c r="BR129" s="84"/>
      <c r="BS129" s="84" t="s">
        <v>464</v>
      </c>
      <c r="BT129" s="84" t="s">
        <v>464</v>
      </c>
      <c r="BU129" s="84"/>
      <c r="BV129" s="84"/>
      <c r="BW129" s="84"/>
      <c r="BX129" s="84"/>
      <c r="BY129" s="84"/>
      <c r="BZ129" s="84"/>
      <c r="CA129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4"/>
      <c r="BJ130" s="84"/>
      <c r="BK130" s="84"/>
      <c r="BL130" s="84"/>
      <c r="BM130" s="84"/>
      <c r="BN130" s="84"/>
      <c r="BO130" s="84"/>
      <c r="BP130" s="84"/>
      <c r="BQ130" s="84"/>
      <c r="BR130" s="84"/>
      <c r="BS130" s="84" t="s">
        <v>464</v>
      </c>
      <c r="BT130" s="84" t="s">
        <v>464</v>
      </c>
      <c r="BU130" s="84"/>
      <c r="BV130" s="84"/>
      <c r="BW130" s="84"/>
      <c r="BX130" s="84"/>
      <c r="BY130" s="84"/>
      <c r="BZ130" s="84"/>
      <c r="CA130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9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9" t="s">
        <v>561</v>
      </c>
      <c r="G133" s="1" t="s">
        <v>639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9" t="s">
        <v>561</v>
      </c>
      <c r="G134" s="1" t="s">
        <v>639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9" t="s">
        <v>561</v>
      </c>
      <c r="G135" s="1" t="s">
        <v>639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9" t="s">
        <v>561</v>
      </c>
      <c r="G136" s="1" t="s">
        <v>639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9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9" t="s">
        <v>561</v>
      </c>
      <c r="G139" s="1" t="s">
        <v>639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9" t="s">
        <v>561</v>
      </c>
      <c r="G140" s="1" t="s">
        <v>639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9" t="s">
        <v>561</v>
      </c>
      <c r="G141" s="1" t="s">
        <v>639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9" t="s">
        <v>561</v>
      </c>
      <c r="G142" s="1" t="s">
        <v>639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H143" t="s">
        <v>1510</v>
      </c>
      <c r="I143" s="2">
        <v>2</v>
      </c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>
        <v>14.523999999999999</v>
      </c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4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1310</v>
      </c>
      <c r="BY143" s="79">
        <v>298</v>
      </c>
      <c r="BZ143" s="81">
        <v>4.37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1510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Q144">
        <v>14.6205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4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1310</v>
      </c>
      <c r="BY144" s="79">
        <v>298</v>
      </c>
      <c r="BZ144" s="81">
        <v>6.27</v>
      </c>
    </row>
    <row r="145" spans="1:7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1510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>
        <v>14.5725</v>
      </c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5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4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1310</v>
      </c>
      <c r="BY145" s="79">
        <v>298</v>
      </c>
      <c r="BZ145" s="81">
        <v>22.5</v>
      </c>
    </row>
    <row r="146" spans="1:7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1510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>
        <v>14.6205</v>
      </c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5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4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1310</v>
      </c>
      <c r="BY146" s="79">
        <v>298</v>
      </c>
      <c r="BZ146" s="81">
        <v>8.75</v>
      </c>
    </row>
    <row r="147" spans="1:7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1510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>
        <v>16.472999999999999</v>
      </c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5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4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1310</v>
      </c>
      <c r="BY147" s="79">
        <v>298</v>
      </c>
      <c r="BZ147" s="81">
        <v>1.25</v>
      </c>
    </row>
    <row r="148" spans="1:7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1510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>
        <v>12.54</v>
      </c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5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4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1310</v>
      </c>
      <c r="BY148" s="79">
        <v>298</v>
      </c>
      <c r="BZ148" s="81">
        <v>0</v>
      </c>
    </row>
    <row r="149" spans="1:7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1510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>
        <v>14.557</v>
      </c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5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4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1310</v>
      </c>
      <c r="BY149" s="79">
        <v>298</v>
      </c>
      <c r="BZ149" s="81">
        <v>10</v>
      </c>
    </row>
    <row r="150" spans="1:7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1510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>
        <v>14.766999999999999</v>
      </c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5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4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1310</v>
      </c>
      <c r="BY150" s="79">
        <v>298</v>
      </c>
      <c r="BZ150" s="81">
        <v>2</v>
      </c>
    </row>
    <row r="151" spans="1:7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1510</v>
      </c>
      <c r="I151" s="2">
        <v>2</v>
      </c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>
        <v>14.523999999999999</v>
      </c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6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4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1310</v>
      </c>
      <c r="BY151" s="79">
        <v>298</v>
      </c>
      <c r="BZ151" s="81">
        <v>0</v>
      </c>
    </row>
    <row r="152" spans="1:7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1510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Q152">
        <v>14.6205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6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4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1310</v>
      </c>
      <c r="BY152" s="79">
        <v>298</v>
      </c>
      <c r="BZ152" s="81">
        <v>0</v>
      </c>
    </row>
    <row r="153" spans="1:7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1510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>
        <v>14.5725</v>
      </c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6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7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4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1310</v>
      </c>
      <c r="BY153" s="79">
        <v>298</v>
      </c>
      <c r="BZ153" s="81">
        <v>0.26250000000000001</v>
      </c>
    </row>
    <row r="154" spans="1:7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1510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>
        <v>14.6205</v>
      </c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6"/>
        <v>438.16588748099997</v>
      </c>
      <c r="AD154" s="57">
        <v>0</v>
      </c>
      <c r="AE154" s="55">
        <v>0</v>
      </c>
      <c r="AF154" s="55">
        <v>0</v>
      </c>
      <c r="AG154" s="52">
        <f t="shared" si="17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4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1310</v>
      </c>
      <c r="BY154" s="79">
        <v>298</v>
      </c>
      <c r="BZ154" s="81">
        <v>9.375E-2</v>
      </c>
    </row>
    <row r="155" spans="1:7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1510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>
        <v>16.472999999999999</v>
      </c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6"/>
        <v>494.44948269600002</v>
      </c>
      <c r="AD155" s="57">
        <v>0</v>
      </c>
      <c r="AE155" s="55">
        <v>0</v>
      </c>
      <c r="AF155" s="55">
        <v>0</v>
      </c>
      <c r="AG155" s="52">
        <f t="shared" si="17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4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1310</v>
      </c>
      <c r="BY155" s="79">
        <v>298</v>
      </c>
      <c r="BZ155" s="81">
        <v>0</v>
      </c>
    </row>
    <row r="156" spans="1:7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1510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>
        <v>11.968749999999998</v>
      </c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6"/>
        <v>452.85337861199991</v>
      </c>
      <c r="AD156" s="57">
        <v>0</v>
      </c>
      <c r="AE156" s="55">
        <v>0</v>
      </c>
      <c r="AF156" s="55">
        <v>0</v>
      </c>
      <c r="AG156" s="52">
        <f t="shared" si="17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4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1310</v>
      </c>
      <c r="BY156" s="79">
        <v>298</v>
      </c>
      <c r="BZ156" s="81">
        <v>0</v>
      </c>
    </row>
    <row r="157" spans="1:7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1510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>
        <v>14.557</v>
      </c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6"/>
        <v>435.13656298400002</v>
      </c>
      <c r="AD157" s="57">
        <v>0</v>
      </c>
      <c r="AE157" s="55">
        <v>0</v>
      </c>
      <c r="AF157" s="55">
        <v>0</v>
      </c>
      <c r="AG157" s="52">
        <f t="shared" si="17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4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1310</v>
      </c>
      <c r="BY157" s="79">
        <v>298</v>
      </c>
      <c r="BZ157" s="81">
        <v>6.25E-2</v>
      </c>
    </row>
    <row r="158" spans="1:7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1510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>
        <v>14.766999999999999</v>
      </c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6"/>
        <v>439.36104476600002</v>
      </c>
      <c r="AD158" s="57">
        <v>0</v>
      </c>
      <c r="AE158" s="55">
        <v>0</v>
      </c>
      <c r="AF158" s="55">
        <v>0</v>
      </c>
      <c r="AG158" s="52">
        <f t="shared" si="17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4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1310</v>
      </c>
      <c r="BY158" s="79">
        <v>298</v>
      </c>
      <c r="BZ158" s="81">
        <v>1.2500000000000001E-2</v>
      </c>
    </row>
    <row r="159" spans="1:7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>
        <v>1</v>
      </c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>
        <v>9.7742000000000004</v>
      </c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1">
        <v>2</v>
      </c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>
        <v>9.0547000000000004</v>
      </c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2" t="s">
        <v>1312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>
        <v>12.132999999999999</v>
      </c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8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3" t="s">
        <v>1312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>
        <v>12.763199999999999</v>
      </c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8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>
        <v>1</v>
      </c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>
        <v>9.7742000000000004</v>
      </c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9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1311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</row>
    <row r="165" spans="1:7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2" t="s">
        <v>1312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>
        <v>12.132999999999999</v>
      </c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9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0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1311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</row>
    <row r="166" spans="1:7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9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1311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</row>
    <row r="167" spans="1:7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>
        <v>10.9063</v>
      </c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8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8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1">
        <v>1</v>
      </c>
      <c r="J170" s="25">
        <v>1</v>
      </c>
      <c r="K170">
        <v>0</v>
      </c>
      <c r="L170">
        <v>0</v>
      </c>
      <c r="M170" s="1">
        <v>3.9037999999999999</v>
      </c>
      <c r="N170" s="1">
        <v>3.9037999999999999</v>
      </c>
      <c r="O170" s="1">
        <v>9.7742000000000004</v>
      </c>
      <c r="P170" s="2"/>
      <c r="Q170" s="1">
        <v>9.7742000000000004</v>
      </c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148.95543042744799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>
        <v>10.9063</v>
      </c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1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2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1311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1"/>
        <v>152.378434633952</v>
      </c>
      <c r="AD173" s="57">
        <v>0</v>
      </c>
      <c r="AE173" s="55">
        <v>0</v>
      </c>
      <c r="AF173" s="55">
        <v>0</v>
      </c>
      <c r="AG173" s="52">
        <f t="shared" si="22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1311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1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1311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1">
        <v>1</v>
      </c>
      <c r="J175" s="25">
        <v>1</v>
      </c>
      <c r="K175">
        <v>0</v>
      </c>
      <c r="L175">
        <v>0</v>
      </c>
      <c r="M175" s="1">
        <v>3.9037999999999999</v>
      </c>
      <c r="N175" s="1">
        <v>3.9037999999999999</v>
      </c>
      <c r="O175" s="1">
        <v>9.7742000000000004</v>
      </c>
      <c r="P175" s="2"/>
      <c r="Q175" s="1">
        <v>9.7742000000000004</v>
      </c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1"/>
        <v>148.95543042744799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1311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1311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1311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1">
        <v>1</v>
      </c>
      <c r="J178" s="25"/>
      <c r="M178" s="1">
        <v>3.9037999999999999</v>
      </c>
      <c r="N178" s="1">
        <v>3.9037999999999999</v>
      </c>
      <c r="O178" s="1">
        <v>9.7742000000000004</v>
      </c>
      <c r="P178" s="2"/>
      <c r="Q178" s="1">
        <v>9.7742000000000004</v>
      </c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1311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>
        <v>1</v>
      </c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>
        <v>17.030999999999999</v>
      </c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3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7">
        <v>252.5</v>
      </c>
      <c r="BX179" s="87" t="s">
        <v>1310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>
        <v>1</v>
      </c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>
        <v>17.030999999999999</v>
      </c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1313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7">
        <v>252.5</v>
      </c>
      <c r="BX180" s="87" t="s">
        <v>1310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Q181" s="1">
        <v>0</v>
      </c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Q182" s="1">
        <v>0</v>
      </c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4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Q183" s="1">
        <v>0</v>
      </c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4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Q184" s="1">
        <v>0</v>
      </c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5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Q185" s="1">
        <v>0</v>
      </c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5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Q186" s="1">
        <v>0</v>
      </c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6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Q187" s="1">
        <v>0</v>
      </c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6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Q188" s="1">
        <v>0</v>
      </c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7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>
        <v>2</v>
      </c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>
        <v>18.063500000000001</v>
      </c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>
        <v>2</v>
      </c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>
        <v>18.063500000000001</v>
      </c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8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>
        <v>2</v>
      </c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>
        <v>18.063500000000001</v>
      </c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8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>
        <v>2</v>
      </c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>
        <v>18.063500000000001</v>
      </c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9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>
        <v>2</v>
      </c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>
        <v>18.063500000000001</v>
      </c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9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>
        <v>2</v>
      </c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>
        <v>18.063500000000001</v>
      </c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0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>
        <v>2</v>
      </c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>
        <v>18.063500000000001</v>
      </c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0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>
        <v>2</v>
      </c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>
        <v>18.063500000000001</v>
      </c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1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1">
        <v>0</v>
      </c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1308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2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1308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2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1308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</row>
    <row r="201" spans="1:7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8.11</v>
      </c>
      <c r="N201" s="2">
        <v>12.449</v>
      </c>
      <c r="O201" s="2">
        <v>12.449</v>
      </c>
      <c r="P201" s="2"/>
      <c r="Q201" s="2">
        <v>12.449</v>
      </c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</row>
    <row r="202" spans="1:7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8.0399999999999991</v>
      </c>
      <c r="N202" s="2">
        <v>12.449</v>
      </c>
      <c r="O202" s="2">
        <v>12.449</v>
      </c>
      <c r="P202" s="2"/>
      <c r="Q202" s="2">
        <v>12.449</v>
      </c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</row>
    <row r="203" spans="1:78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82" t="s">
        <v>530</v>
      </c>
      <c r="G203" t="s">
        <v>612</v>
      </c>
      <c r="I203" s="2"/>
      <c r="J203" s="25"/>
      <c r="M203" s="2"/>
      <c r="N203" s="2"/>
      <c r="O203" s="2"/>
      <c r="P203" s="2"/>
      <c r="Q203" s="2">
        <v>0</v>
      </c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</row>
    <row r="204" spans="1:78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82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>
        <v>0</v>
      </c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</row>
    <row r="205" spans="1:7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1310</v>
      </c>
      <c r="BZ205" s="81">
        <v>18</v>
      </c>
    </row>
    <row r="206" spans="1:7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1310</v>
      </c>
      <c r="BZ206" s="81">
        <v>1.6</v>
      </c>
    </row>
    <row r="207" spans="1:7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1310</v>
      </c>
      <c r="BZ207" s="81">
        <v>0</v>
      </c>
    </row>
    <row r="208" spans="1:7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1310</v>
      </c>
      <c r="BZ208" s="81">
        <v>0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1310</v>
      </c>
      <c r="BZ209" s="81">
        <v>0.6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1310</v>
      </c>
      <c r="BZ210" s="81">
        <v>33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1310</v>
      </c>
      <c r="BZ211" s="81">
        <v>0.01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3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1310</v>
      </c>
      <c r="BZ212" s="81">
        <v>8.1999999999999993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>
        <v>4</v>
      </c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>
        <v>12.775</v>
      </c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3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1314</v>
      </c>
      <c r="BV213" s="79">
        <v>450</v>
      </c>
      <c r="BW213" s="79">
        <v>420</v>
      </c>
      <c r="BX213" s="79" t="s">
        <v>1310</v>
      </c>
      <c r="BZ213" s="81">
        <v>7.6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>
        <v>0</v>
      </c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3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1307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1314</v>
      </c>
      <c r="BV214" s="79">
        <v>450</v>
      </c>
      <c r="BW214" s="79">
        <v>420</v>
      </c>
      <c r="BX214" s="79" t="s">
        <v>1310</v>
      </c>
      <c r="BZ214" s="81">
        <v>0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>
        <v>12.44</v>
      </c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3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>
        <v>12.545</v>
      </c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3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>
        <v>9.8840000000000003</v>
      </c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3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>
        <v>10.050000000000001</v>
      </c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3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3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3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/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3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6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/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3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6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/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3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6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/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I224" s="2">
        <v>4</v>
      </c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3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1310</v>
      </c>
      <c r="BZ224" s="81">
        <v>0.94</v>
      </c>
    </row>
    <row r="225" spans="1:7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1">
        <v>4</v>
      </c>
      <c r="J225" s="25">
        <v>4</v>
      </c>
      <c r="K225">
        <v>4</v>
      </c>
      <c r="L225">
        <v>0</v>
      </c>
      <c r="M225" s="1">
        <v>5.4930000000000003</v>
      </c>
      <c r="N225" s="1">
        <v>5.4930000000000003</v>
      </c>
      <c r="O225" s="1">
        <v>28.75</v>
      </c>
      <c r="P225" s="2"/>
      <c r="Q225" s="1">
        <v>14.375</v>
      </c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3"/>
        <v>867.47515875000011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1310</v>
      </c>
      <c r="BZ225" s="81">
        <f>0.3*BZ226</f>
        <v>0.19800000000000001</v>
      </c>
    </row>
    <row r="226" spans="1:7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3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1310</v>
      </c>
      <c r="BZ226" s="81">
        <v>0.66</v>
      </c>
    </row>
    <row r="227" spans="1:7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3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1310</v>
      </c>
      <c r="BZ227" s="81">
        <f>0.2*BZ226</f>
        <v>0.13200000000000001</v>
      </c>
    </row>
    <row r="228" spans="1:7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3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1310</v>
      </c>
      <c r="BZ228" s="81">
        <f>0.1*BZ226</f>
        <v>6.6000000000000003E-2</v>
      </c>
    </row>
    <row r="229" spans="1:7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8" t="s">
        <v>576</v>
      </c>
      <c r="G229">
        <v>-1</v>
      </c>
      <c r="H229" t="s">
        <v>1164</v>
      </c>
      <c r="I229" s="2">
        <v>1</v>
      </c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>
        <v>10.34</v>
      </c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3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</row>
    <row r="230" spans="1:7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>
        <v>1</v>
      </c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>
        <v>12.77</v>
      </c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3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</row>
    <row r="231" spans="1:7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>
        <v>1</v>
      </c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>
        <v>11.07</v>
      </c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3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</row>
    <row r="232" spans="1:7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8" t="s">
        <v>576</v>
      </c>
      <c r="G232">
        <v>-1</v>
      </c>
      <c r="H232" t="s">
        <v>1165</v>
      </c>
      <c r="I232" s="2">
        <v>1</v>
      </c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>
        <v>11.07</v>
      </c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3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</row>
    <row r="233" spans="1:7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>
        <v>11.07</v>
      </c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3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</row>
    <row r="234" spans="1:7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>
        <v>11.297000000000001</v>
      </c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3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</row>
    <row r="235" spans="1:7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>
        <v>10.647</v>
      </c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3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</row>
    <row r="236" spans="1:7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>
        <v>11.066000000000001</v>
      </c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3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</row>
    <row r="237" spans="1:7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>
        <v>11.065</v>
      </c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3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4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</row>
    <row r="238" spans="1:7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>
        <v>11.7911</v>
      </c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3"/>
        <v>181.18675904</v>
      </c>
      <c r="AD238" s="57">
        <v>0</v>
      </c>
      <c r="AE238" s="55">
        <v>0</v>
      </c>
      <c r="AF238" s="55">
        <v>0</v>
      </c>
      <c r="AG238" s="52">
        <f t="shared" si="34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</row>
    <row r="239" spans="1:7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>
        <v>11.5395</v>
      </c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3"/>
        <v>177.32057279999998</v>
      </c>
      <c r="AD239" s="57">
        <v>0</v>
      </c>
      <c r="AE239" s="55">
        <v>0</v>
      </c>
      <c r="AF239" s="55">
        <v>0</v>
      </c>
      <c r="AG239" s="52">
        <f t="shared" si="34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</row>
    <row r="240" spans="1:7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>
        <v>11.5395</v>
      </c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3"/>
        <v>170.15685120000001</v>
      </c>
      <c r="AD240" s="57">
        <v>0</v>
      </c>
      <c r="AE240" s="55">
        <v>0</v>
      </c>
      <c r="AF240" s="55">
        <v>0</v>
      </c>
      <c r="AG240" s="52">
        <f t="shared" si="34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</row>
    <row r="241" spans="1:7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>
        <v>10.95</v>
      </c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3"/>
        <v>162.306375</v>
      </c>
      <c r="AD241" s="57">
        <v>0</v>
      </c>
      <c r="AE241" s="55">
        <v>0</v>
      </c>
      <c r="AF241" s="55">
        <v>0</v>
      </c>
      <c r="AG241" s="52">
        <f t="shared" si="34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</row>
    <row r="242" spans="1:7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>
        <v>11.54</v>
      </c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3"/>
        <v>173.72777599999998</v>
      </c>
      <c r="AD242" s="57">
        <v>0</v>
      </c>
      <c r="AE242" s="55">
        <v>0</v>
      </c>
      <c r="AF242" s="55">
        <v>0</v>
      </c>
      <c r="AG242" s="52">
        <f t="shared" si="34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</row>
    <row r="243" spans="1:7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>
        <v>11.3</v>
      </c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3"/>
        <v>167.49425000000002</v>
      </c>
      <c r="AD243" s="57">
        <v>0</v>
      </c>
      <c r="AE243" s="55">
        <v>0</v>
      </c>
      <c r="AF243" s="55">
        <v>0</v>
      </c>
      <c r="AG243" s="52">
        <f t="shared" si="34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</row>
    <row r="244" spans="1:7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>
        <v>11.41</v>
      </c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3"/>
        <v>161.31001599999999</v>
      </c>
      <c r="AD244" s="57">
        <v>0</v>
      </c>
      <c r="AE244" s="55">
        <v>0</v>
      </c>
      <c r="AF244" s="55">
        <v>0</v>
      </c>
      <c r="AG244" s="52">
        <f t="shared" si="34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</row>
    <row r="245" spans="1:7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8" t="s">
        <v>576</v>
      </c>
      <c r="G245">
        <v>-1</v>
      </c>
      <c r="H245" t="s">
        <v>1164</v>
      </c>
      <c r="I245" s="2">
        <v>1</v>
      </c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>
        <v>10.34</v>
      </c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5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</row>
    <row r="246" spans="1:7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>
        <v>1</v>
      </c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>
        <v>12.77</v>
      </c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5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</row>
    <row r="247" spans="1:7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>
        <v>1</v>
      </c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>
        <v>11.07</v>
      </c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5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</row>
    <row r="248" spans="1:7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>
        <v>2</v>
      </c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>
        <v>14.180999999999999</v>
      </c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3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</row>
    <row r="249" spans="1:7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</row>
    <row r="250" spans="1:78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</row>
    <row r="251" spans="1:7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</row>
    <row r="252" spans="1:7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</row>
    <row r="253" spans="1:7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>
        <v>2</v>
      </c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>
        <v>14.1</v>
      </c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</row>
    <row r="254" spans="1:7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I254">
        <v>2</v>
      </c>
      <c r="J254" s="25"/>
      <c r="M254" s="2">
        <v>3.85</v>
      </c>
      <c r="N254" s="2">
        <v>3.85</v>
      </c>
      <c r="O254" s="2">
        <f>14.2*2</f>
        <v>28.4</v>
      </c>
      <c r="P254" s="2"/>
      <c r="Q254" s="2">
        <v>14.2</v>
      </c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</row>
    <row r="255" spans="1:7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I255">
        <v>2</v>
      </c>
      <c r="J255" s="25"/>
      <c r="M255" s="2">
        <v>3.85</v>
      </c>
      <c r="N255" s="2">
        <v>3.85</v>
      </c>
      <c r="O255" s="2">
        <f>14.5*2</f>
        <v>29</v>
      </c>
      <c r="P255" s="2"/>
      <c r="Q255" s="2">
        <v>14.5</v>
      </c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</row>
    <row r="256" spans="1:7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I256">
        <v>2</v>
      </c>
      <c r="J256" s="25"/>
      <c r="M256" s="2">
        <v>3.85</v>
      </c>
      <c r="N256" s="2">
        <v>3.85</v>
      </c>
      <c r="O256" s="2">
        <f>14.8*2</f>
        <v>29.6</v>
      </c>
      <c r="P256" s="2"/>
      <c r="Q256" s="2">
        <v>14.8</v>
      </c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</row>
    <row r="257" spans="1:7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I257">
        <v>2</v>
      </c>
      <c r="J257" s="25"/>
      <c r="M257" s="2">
        <v>3.85</v>
      </c>
      <c r="N257" s="2">
        <v>3.85</v>
      </c>
      <c r="O257" s="2">
        <f>15.1*2</f>
        <v>30.2</v>
      </c>
      <c r="P257" s="2"/>
      <c r="Q257" s="2">
        <v>15.1</v>
      </c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</row>
    <row r="258" spans="1:7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I258">
        <v>2</v>
      </c>
      <c r="J258" s="25"/>
      <c r="M258" s="2">
        <v>3.85</v>
      </c>
      <c r="N258" s="2">
        <v>3.85</v>
      </c>
      <c r="O258" s="2">
        <f>14.4*2</f>
        <v>28.8</v>
      </c>
      <c r="P258" s="2"/>
      <c r="Q258" s="2">
        <v>14.4</v>
      </c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</row>
    <row r="259" spans="1:7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I259">
        <v>2</v>
      </c>
      <c r="J259" s="25"/>
      <c r="M259" s="2">
        <v>3.85</v>
      </c>
      <c r="N259" s="2">
        <v>3.85</v>
      </c>
      <c r="O259" s="2">
        <f>14.7*2</f>
        <v>29.4</v>
      </c>
      <c r="P259" s="2"/>
      <c r="Q259" s="2">
        <v>14.7</v>
      </c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</row>
    <row r="260" spans="1:7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I260">
        <v>2</v>
      </c>
      <c r="J260" s="25"/>
      <c r="M260" s="2">
        <v>3.85</v>
      </c>
      <c r="N260" s="2">
        <v>3.85</v>
      </c>
      <c r="O260" s="2">
        <f>14.9*2</f>
        <v>29.8</v>
      </c>
      <c r="P260" s="2"/>
      <c r="Q260" s="2">
        <v>14.9</v>
      </c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</row>
    <row r="261" spans="1:7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I261">
        <v>2</v>
      </c>
      <c r="J261" s="25"/>
      <c r="M261" s="2">
        <v>3.85</v>
      </c>
      <c r="N261" s="2">
        <v>3.85</v>
      </c>
      <c r="O261" s="2">
        <f>15*2</f>
        <v>30</v>
      </c>
      <c r="P261" s="2"/>
      <c r="Q261" s="2">
        <v>15</v>
      </c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</row>
    <row r="262" spans="1:7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I262">
        <v>2</v>
      </c>
      <c r="J262" s="25"/>
      <c r="M262" s="2">
        <v>3.85</v>
      </c>
      <c r="N262" s="2">
        <v>3.85</v>
      </c>
      <c r="O262" s="2">
        <f>14.5*2</f>
        <v>29</v>
      </c>
      <c r="P262" s="2"/>
      <c r="Q262" s="2">
        <v>14.5</v>
      </c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</row>
    <row r="263" spans="1:7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I263">
        <v>2</v>
      </c>
      <c r="J263" s="25"/>
      <c r="M263" s="2">
        <v>3.85</v>
      </c>
      <c r="N263" s="2">
        <v>3.85</v>
      </c>
      <c r="O263" s="2">
        <f>14.9*2</f>
        <v>29.8</v>
      </c>
      <c r="P263" s="2"/>
      <c r="Q263" s="2">
        <v>14.9</v>
      </c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</row>
    <row r="264" spans="1:7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I264">
        <v>2</v>
      </c>
      <c r="J264" s="25"/>
      <c r="M264" s="2">
        <v>3.85</v>
      </c>
      <c r="N264" s="2">
        <v>3.85</v>
      </c>
      <c r="O264" s="2">
        <f>15.2*2</f>
        <v>30.4</v>
      </c>
      <c r="P264" s="2"/>
      <c r="Q264" s="2">
        <v>15.2</v>
      </c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</row>
    <row r="265" spans="1:7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Q265">
        <v>14.648350000000001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3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1310</v>
      </c>
      <c r="BZ265" s="81">
        <f>4.2*200</f>
        <v>840</v>
      </c>
    </row>
    <row r="266" spans="1:7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>
        <v>16.649999999999999</v>
      </c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3"/>
        <v>503.89893000000001</v>
      </c>
      <c r="AD266" s="57">
        <v>0</v>
      </c>
      <c r="AE266" s="55">
        <v>0</v>
      </c>
      <c r="AF266" s="55">
        <v>0</v>
      </c>
      <c r="AG266" s="52">
        <f t="shared" ref="AG266:AG307" si="36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1310</v>
      </c>
      <c r="BZ266" s="81">
        <f>4.5*200</f>
        <v>900</v>
      </c>
    </row>
    <row r="267" spans="1:7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01" t="s">
        <v>578</v>
      </c>
      <c r="G267">
        <v>-1</v>
      </c>
      <c r="H267" t="s">
        <v>1166</v>
      </c>
      <c r="I267" s="2">
        <v>2</v>
      </c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>
        <v>10.645</v>
      </c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3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1310</v>
      </c>
      <c r="BZ267" s="81">
        <f>0.3*200</f>
        <v>60</v>
      </c>
    </row>
    <row r="268" spans="1:7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Q268">
        <v>15.04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3"/>
        <v>1826.7603551999998</v>
      </c>
      <c r="AD268" s="57">
        <v>0</v>
      </c>
      <c r="AE268" s="55">
        <v>0</v>
      </c>
      <c r="AF268" s="55">
        <v>0</v>
      </c>
      <c r="AG268" s="52">
        <f t="shared" si="36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1310</v>
      </c>
      <c r="BY268" s="79">
        <v>333</v>
      </c>
    </row>
    <row r="269" spans="1:7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Q269">
        <v>15.48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3"/>
        <v>1880.2028123999999</v>
      </c>
      <c r="AD269" s="57">
        <v>0</v>
      </c>
      <c r="AE269" s="55">
        <v>0</v>
      </c>
      <c r="AF269" s="55">
        <v>0</v>
      </c>
      <c r="AG269" s="52">
        <f t="shared" si="36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1310</v>
      </c>
      <c r="BY269" s="79">
        <v>333</v>
      </c>
    </row>
    <row r="270" spans="1:7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Q270">
        <v>14.92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3"/>
        <v>1812.1851396</v>
      </c>
      <c r="AD270" s="57">
        <v>0</v>
      </c>
      <c r="AE270" s="55">
        <v>0</v>
      </c>
      <c r="AF270" s="55">
        <v>0</v>
      </c>
      <c r="AG270" s="52">
        <f t="shared" si="36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1310</v>
      </c>
      <c r="BY270" s="79">
        <v>333</v>
      </c>
    </row>
    <row r="271" spans="1:7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Q271">
        <v>15.04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3"/>
        <v>1826.7603551999998</v>
      </c>
      <c r="AD271" s="57">
        <v>0</v>
      </c>
      <c r="AE271" s="55">
        <v>0</v>
      </c>
      <c r="AF271" s="55">
        <v>0</v>
      </c>
      <c r="AG271" s="52">
        <f t="shared" si="36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1310</v>
      </c>
      <c r="BY271" s="79">
        <v>333</v>
      </c>
    </row>
    <row r="272" spans="1:7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Q272">
        <v>14.86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3"/>
        <v>1811.1378699200002</v>
      </c>
      <c r="AD272" s="57">
        <v>0</v>
      </c>
      <c r="AE272" s="55">
        <v>0</v>
      </c>
      <c r="AF272" s="55">
        <v>0</v>
      </c>
      <c r="AG272" s="52">
        <f t="shared" si="36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1310</v>
      </c>
      <c r="BY272" s="79">
        <v>333</v>
      </c>
    </row>
    <row r="273" spans="1:7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>
        <v>16.53</v>
      </c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3"/>
        <v>2018.5971837600002</v>
      </c>
      <c r="AD273" s="57">
        <v>0</v>
      </c>
      <c r="AE273" s="55">
        <v>0</v>
      </c>
      <c r="AF273" s="55">
        <v>0</v>
      </c>
      <c r="AG273" s="52">
        <f t="shared" si="36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1310</v>
      </c>
      <c r="BY273" s="79">
        <v>333</v>
      </c>
      <c r="BZ273" s="81">
        <v>1017.8571428571429</v>
      </c>
    </row>
    <row r="274" spans="1:7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>3.907*2</f>
        <v>7.8140000000000001</v>
      </c>
      <c r="N274" s="2">
        <f>3.907*2</f>
        <v>7.8140000000000001</v>
      </c>
      <c r="O274" s="2">
        <v>32.86</v>
      </c>
      <c r="P274" s="2"/>
      <c r="Q274" s="2">
        <v>16.43</v>
      </c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3"/>
        <v>2006.3854645599999</v>
      </c>
      <c r="AD274" s="57">
        <v>0</v>
      </c>
      <c r="AE274" s="55">
        <v>0</v>
      </c>
      <c r="AF274" s="55">
        <v>0</v>
      </c>
      <c r="AG274" s="52">
        <f t="shared" si="36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1310</v>
      </c>
      <c r="BY274" s="79">
        <v>333</v>
      </c>
      <c r="BZ274" s="81">
        <v>276.78571428571428</v>
      </c>
    </row>
    <row r="275" spans="1:7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>3.907*2</f>
        <v>7.8140000000000001</v>
      </c>
      <c r="N275" s="2">
        <f>3.907*2</f>
        <v>7.8140000000000001</v>
      </c>
      <c r="O275" s="2">
        <v>32.42</v>
      </c>
      <c r="P275" s="2"/>
      <c r="Q275" s="2">
        <v>16.21</v>
      </c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3"/>
        <v>1979.5196823200001</v>
      </c>
      <c r="AD275" s="57">
        <v>0</v>
      </c>
      <c r="AE275" s="55">
        <v>0</v>
      </c>
      <c r="AF275" s="55">
        <v>0</v>
      </c>
      <c r="AG275" s="52">
        <f t="shared" si="36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1310</v>
      </c>
      <c r="BY275" s="79">
        <v>333</v>
      </c>
      <c r="BZ275" s="81">
        <v>928.57142857142867</v>
      </c>
    </row>
    <row r="276" spans="1:7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>3.907*2</f>
        <v>7.8140000000000001</v>
      </c>
      <c r="N276" s="2">
        <f>3.907*2</f>
        <v>7.8140000000000001</v>
      </c>
      <c r="O276" s="2">
        <v>32.58</v>
      </c>
      <c r="P276" s="2"/>
      <c r="Q276" s="2">
        <v>16.29</v>
      </c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3"/>
        <v>1989.28905768</v>
      </c>
      <c r="AD276" s="57">
        <v>0</v>
      </c>
      <c r="AE276" s="55">
        <v>0</v>
      </c>
      <c r="AF276" s="55">
        <v>0</v>
      </c>
      <c r="AG276" s="52">
        <f t="shared" si="36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1310</v>
      </c>
      <c r="BY276" s="79">
        <v>333</v>
      </c>
      <c r="BZ276" s="81">
        <v>901.78571428571433</v>
      </c>
    </row>
    <row r="277" spans="1:7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>3.907*2</f>
        <v>7.8140000000000001</v>
      </c>
      <c r="N277" s="2">
        <f>3.907*2</f>
        <v>7.8140000000000001</v>
      </c>
      <c r="O277" s="2">
        <v>31.54</v>
      </c>
      <c r="P277" s="2"/>
      <c r="Q277" s="2">
        <v>15.77</v>
      </c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3"/>
        <v>1925.78811784</v>
      </c>
      <c r="AD277" s="57">
        <v>0</v>
      </c>
      <c r="AE277" s="55">
        <v>0</v>
      </c>
      <c r="AF277" s="55">
        <v>0</v>
      </c>
      <c r="AG277" s="52">
        <f t="shared" si="36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1310</v>
      </c>
      <c r="BY277" s="79">
        <v>333</v>
      </c>
      <c r="BZ277" s="81">
        <v>370.53571428571433</v>
      </c>
    </row>
    <row r="278" spans="1:7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>
        <v>16.5</v>
      </c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3"/>
        <v>1987.1807999999999</v>
      </c>
      <c r="AD278" s="57">
        <v>0</v>
      </c>
      <c r="AE278" s="55">
        <v>0</v>
      </c>
      <c r="AF278" s="55">
        <v>0</v>
      </c>
      <c r="AG278" s="52">
        <f t="shared" si="36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1310</v>
      </c>
      <c r="BY278" s="79">
        <v>333</v>
      </c>
      <c r="BZ278" s="81">
        <v>6785.7142857142862</v>
      </c>
    </row>
    <row r="279" spans="1:7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>3.88*2</f>
        <v>7.76</v>
      </c>
      <c r="N279" s="2">
        <f>3.88*2</f>
        <v>7.76</v>
      </c>
      <c r="O279" s="2">
        <v>33.08</v>
      </c>
      <c r="P279" s="2"/>
      <c r="Q279" s="2">
        <v>16.54</v>
      </c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3"/>
        <v>1991.9982079999997</v>
      </c>
      <c r="AD279" s="57">
        <v>0</v>
      </c>
      <c r="AE279" s="55">
        <v>0</v>
      </c>
      <c r="AF279" s="55">
        <v>0</v>
      </c>
      <c r="AG279" s="52">
        <f t="shared" si="36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1310</v>
      </c>
      <c r="BY279" s="79">
        <v>333</v>
      </c>
      <c r="BZ279" s="81">
        <v>9285.7142857142862</v>
      </c>
    </row>
    <row r="280" spans="1:7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>3.88*2</f>
        <v>7.76</v>
      </c>
      <c r="N280" s="2">
        <f>3.88*2</f>
        <v>7.76</v>
      </c>
      <c r="O280" s="2">
        <v>33.24</v>
      </c>
      <c r="P280" s="2"/>
      <c r="Q280" s="2">
        <v>16.62</v>
      </c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3"/>
        <v>2001.633024</v>
      </c>
      <c r="AD280" s="57">
        <v>0</v>
      </c>
      <c r="AE280" s="55">
        <v>0</v>
      </c>
      <c r="AF280" s="55">
        <v>0</v>
      </c>
      <c r="AG280" s="52">
        <f t="shared" si="36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1310</v>
      </c>
      <c r="BY280" s="79">
        <v>333</v>
      </c>
      <c r="BZ280" s="81">
        <v>2767.8571428571431</v>
      </c>
    </row>
    <row r="281" spans="1:7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>3.88*2</f>
        <v>7.76</v>
      </c>
      <c r="N281" s="2">
        <f>3.88*2</f>
        <v>7.76</v>
      </c>
      <c r="O281" s="2">
        <v>33</v>
      </c>
      <c r="P281" s="2"/>
      <c r="Q281" s="2">
        <v>16.5</v>
      </c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3"/>
        <v>1987.1807999999999</v>
      </c>
      <c r="AD281" s="57">
        <v>0</v>
      </c>
      <c r="AE281" s="55">
        <v>0</v>
      </c>
      <c r="AF281" s="55">
        <v>0</v>
      </c>
      <c r="AG281" s="52">
        <f t="shared" si="36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1310</v>
      </c>
      <c r="BY281" s="79">
        <v>333</v>
      </c>
      <c r="BZ281" s="81">
        <v>1473.2142857142858</v>
      </c>
    </row>
    <row r="282" spans="1:7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>3.88*2</f>
        <v>7.76</v>
      </c>
      <c r="N282" s="2">
        <f>3.88*2</f>
        <v>7.76</v>
      </c>
      <c r="O282" s="2">
        <v>29.18</v>
      </c>
      <c r="P282" s="2"/>
      <c r="Q282" s="2">
        <v>14.59</v>
      </c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3"/>
        <v>1757.1495679999998</v>
      </c>
      <c r="AD282" s="57">
        <v>0</v>
      </c>
      <c r="AE282" s="55">
        <v>0</v>
      </c>
      <c r="AF282" s="55">
        <v>0</v>
      </c>
      <c r="AG282" s="52">
        <f t="shared" si="36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1310</v>
      </c>
      <c r="BY282" s="79">
        <v>333</v>
      </c>
      <c r="BZ282" s="81">
        <v>401.78571428571433</v>
      </c>
    </row>
    <row r="283" spans="1:78" x14ac:dyDescent="0.3">
      <c r="A283" s="2" t="s">
        <v>8</v>
      </c>
      <c r="B283" s="17"/>
      <c r="C283" s="13"/>
      <c r="D283" s="2"/>
      <c r="E283" s="2" t="s">
        <v>154</v>
      </c>
      <c r="F283" s="82" t="s">
        <v>530</v>
      </c>
      <c r="G283" t="s">
        <v>612</v>
      </c>
      <c r="I283" s="2"/>
      <c r="J283" s="25"/>
      <c r="M283" s="2"/>
      <c r="N283" s="2"/>
      <c r="O283" s="2"/>
      <c r="P283" s="2"/>
      <c r="Q283" s="2">
        <v>0</v>
      </c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1310</v>
      </c>
      <c r="BY283" s="79">
        <v>333</v>
      </c>
      <c r="BZ283" s="81">
        <v>1.7857142857142858</v>
      </c>
    </row>
    <row r="284" spans="1:78" x14ac:dyDescent="0.3">
      <c r="A284" s="2" t="s">
        <v>8</v>
      </c>
      <c r="B284" s="17"/>
      <c r="C284" s="13"/>
      <c r="D284" s="2"/>
      <c r="E284" s="2" t="s">
        <v>154</v>
      </c>
      <c r="F284" s="82" t="s">
        <v>530</v>
      </c>
      <c r="G284" t="s">
        <v>612</v>
      </c>
      <c r="I284" s="2"/>
      <c r="J284" s="25"/>
      <c r="M284" s="2"/>
      <c r="N284" s="2"/>
      <c r="O284" s="2"/>
      <c r="P284" s="2"/>
      <c r="Q284" s="2">
        <v>0</v>
      </c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1310</v>
      </c>
      <c r="BY284" s="79">
        <v>333</v>
      </c>
      <c r="BZ284" s="81">
        <v>58.928571428571431</v>
      </c>
    </row>
    <row r="285" spans="1:7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1334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1310</v>
      </c>
      <c r="BZ285" s="81">
        <v>4</v>
      </c>
    </row>
    <row r="286" spans="1:7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1334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1310</v>
      </c>
      <c r="BZ286" s="81">
        <v>64</v>
      </c>
    </row>
    <row r="287" spans="1:7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1334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1310</v>
      </c>
      <c r="BZ287" s="81">
        <v>92</v>
      </c>
    </row>
    <row r="288" spans="1:7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1334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1310</v>
      </c>
      <c r="BZ288" s="81">
        <v>140</v>
      </c>
    </row>
    <row r="289" spans="1:7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1334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1310</v>
      </c>
      <c r="BZ289" s="81">
        <v>150</v>
      </c>
    </row>
    <row r="290" spans="1:7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1334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1310</v>
      </c>
      <c r="BZ290" s="81">
        <v>146</v>
      </c>
    </row>
    <row r="291" spans="1:7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1334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1310</v>
      </c>
      <c r="BZ291" s="81">
        <v>128</v>
      </c>
    </row>
    <row r="292" spans="1:7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1334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1310</v>
      </c>
      <c r="BZ292" s="81">
        <v>56</v>
      </c>
    </row>
    <row r="293" spans="1:7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1334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1310</v>
      </c>
      <c r="BZ293" s="81">
        <v>20</v>
      </c>
    </row>
    <row r="294" spans="1:7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/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3"/>
        <v>0</v>
      </c>
      <c r="AD294" s="57">
        <v>0</v>
      </c>
      <c r="AE294" s="55">
        <v>0</v>
      </c>
      <c r="AF294" s="55">
        <v>0</v>
      </c>
      <c r="AG294" s="52" t="e">
        <f t="shared" si="36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1310</v>
      </c>
      <c r="BZ294" s="81">
        <v>330</v>
      </c>
    </row>
    <row r="295" spans="1:7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>
        <v>11.25</v>
      </c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3"/>
        <v>354.62025000000006</v>
      </c>
      <c r="AD295" s="57">
        <v>0</v>
      </c>
      <c r="AE295" s="55">
        <v>0</v>
      </c>
      <c r="AF295" s="55">
        <v>0</v>
      </c>
      <c r="AG295" s="52">
        <f t="shared" si="36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1310</v>
      </c>
      <c r="BZ295" s="81">
        <v>1242</v>
      </c>
    </row>
    <row r="296" spans="1:7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37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1310</v>
      </c>
      <c r="BZ296" s="81">
        <v>15000</v>
      </c>
    </row>
    <row r="297" spans="1:7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/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37"/>
        <v>0</v>
      </c>
      <c r="AD297" s="57">
        <v>0</v>
      </c>
      <c r="AE297" s="55">
        <v>0</v>
      </c>
      <c r="AF297" s="55">
        <v>0</v>
      </c>
      <c r="AG297" s="52" t="e">
        <f t="shared" ref="AG297:AG298" si="38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1310</v>
      </c>
      <c r="BZ297" s="81">
        <v>0</v>
      </c>
    </row>
    <row r="298" spans="1:7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>
        <v>11.25</v>
      </c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37"/>
        <v>354.62025000000006</v>
      </c>
      <c r="AD298" s="57">
        <v>0</v>
      </c>
      <c r="AE298" s="55">
        <v>0</v>
      </c>
      <c r="AF298" s="55">
        <v>0</v>
      </c>
      <c r="AG298" s="52">
        <f t="shared" si="38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1310</v>
      </c>
      <c r="BZ298" s="81">
        <v>0.6</v>
      </c>
    </row>
    <row r="299" spans="1:7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39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1310</v>
      </c>
      <c r="BZ299" s="81">
        <v>3</v>
      </c>
    </row>
    <row r="300" spans="1:7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Q300">
        <v>14.5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37"/>
        <v>430.52266100000003</v>
      </c>
      <c r="AD300" s="57">
        <v>0</v>
      </c>
      <c r="AE300" s="55">
        <v>0</v>
      </c>
      <c r="AF300" s="55">
        <v>0</v>
      </c>
      <c r="AG300" s="52">
        <f t="shared" si="36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1310</v>
      </c>
      <c r="BY300" s="79">
        <f>273+60</f>
        <v>333</v>
      </c>
      <c r="BZ300" s="81">
        <v>928</v>
      </c>
    </row>
    <row r="301" spans="1:7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>
        <v>15.62</v>
      </c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37"/>
        <v>463.77682516000004</v>
      </c>
      <c r="AD301" s="57">
        <v>0</v>
      </c>
      <c r="AE301" s="55">
        <v>0</v>
      </c>
      <c r="AF301" s="55">
        <v>0</v>
      </c>
      <c r="AG301" s="52">
        <f t="shared" si="36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1310</v>
      </c>
      <c r="BY301" s="79">
        <f>273+60</f>
        <v>333</v>
      </c>
      <c r="BZ301" s="81">
        <v>8500</v>
      </c>
    </row>
    <row r="302" spans="1:7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>
        <v>15.77</v>
      </c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37"/>
        <v>468.23050786000005</v>
      </c>
      <c r="AD302" s="57">
        <v>0</v>
      </c>
      <c r="AE302" s="55">
        <v>0</v>
      </c>
      <c r="AF302" s="55">
        <v>0</v>
      </c>
      <c r="AG302" s="52">
        <f t="shared" si="36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1310</v>
      </c>
      <c r="BY302" s="79">
        <f>273+60</f>
        <v>333</v>
      </c>
      <c r="BZ302" s="81">
        <v>4016</v>
      </c>
    </row>
    <row r="303" spans="1:7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>
        <v>16.2</v>
      </c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37"/>
        <v>480.99773160000001</v>
      </c>
      <c r="AD303" s="57">
        <v>0</v>
      </c>
      <c r="AE303" s="55">
        <v>0</v>
      </c>
      <c r="AF303" s="55">
        <v>0</v>
      </c>
      <c r="AG303" s="52">
        <f t="shared" si="36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1310</v>
      </c>
      <c r="BY303" s="79">
        <f>273+60</f>
        <v>333</v>
      </c>
      <c r="BZ303" s="81">
        <v>3736</v>
      </c>
    </row>
    <row r="304" spans="1:7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Q304">
        <v>16.32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37"/>
        <v>484.56067776000003</v>
      </c>
      <c r="AD304" s="57">
        <v>0</v>
      </c>
      <c r="AE304" s="55">
        <v>0</v>
      </c>
      <c r="AF304" s="55">
        <v>0</v>
      </c>
      <c r="AG304" s="52">
        <f t="shared" si="36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1310</v>
      </c>
      <c r="BY304" s="79">
        <f>273+60</f>
        <v>333</v>
      </c>
      <c r="BZ304" s="81">
        <v>372</v>
      </c>
    </row>
    <row r="305" spans="1:7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01" t="s">
        <v>525</v>
      </c>
      <c r="G305">
        <v>-1</v>
      </c>
      <c r="I305" s="2">
        <v>4</v>
      </c>
      <c r="J305" s="25">
        <v>2</v>
      </c>
      <c r="K305">
        <v>0</v>
      </c>
      <c r="L305">
        <v>0</v>
      </c>
      <c r="M305" s="2">
        <v>5.4763999999999999</v>
      </c>
      <c r="N305" s="2">
        <v>5.1576000000000004</v>
      </c>
      <c r="O305" s="2">
        <v>22.404199999999999</v>
      </c>
      <c r="P305" s="2" t="s">
        <v>515</v>
      </c>
      <c r="Q305" s="2">
        <v>11.2021</v>
      </c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37"/>
        <v>632.80843567468798</v>
      </c>
      <c r="AD305" s="57">
        <v>349.00875366799971</v>
      </c>
      <c r="AE305" s="55">
        <v>0</v>
      </c>
      <c r="AF305" s="55">
        <v>0</v>
      </c>
      <c r="AG305" s="52">
        <f t="shared" si="36"/>
        <v>8.8494395527919753E-2</v>
      </c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1335</v>
      </c>
      <c r="BZ305" s="81">
        <v>274</v>
      </c>
    </row>
    <row r="306" spans="1:7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01" t="s">
        <v>579</v>
      </c>
      <c r="G306" t="s">
        <v>654</v>
      </c>
      <c r="I306" s="2">
        <v>16</v>
      </c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>
        <v>10.642300000000001</v>
      </c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37"/>
        <v>2576.8442821368285</v>
      </c>
      <c r="AD306" s="57">
        <v>169.7295487154349</v>
      </c>
      <c r="AE306" s="55">
        <v>329.80681691007999</v>
      </c>
      <c r="AF306" s="55">
        <v>0</v>
      </c>
      <c r="AG306" s="52">
        <f t="shared" si="36"/>
        <v>8.6928031139797746E-2</v>
      </c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1335</v>
      </c>
      <c r="BZ306" s="81">
        <v>842</v>
      </c>
    </row>
    <row r="307" spans="1:7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>
        <v>4</v>
      </c>
      <c r="J307" s="25">
        <v>2</v>
      </c>
      <c r="K307">
        <v>0</v>
      </c>
      <c r="L307">
        <v>0</v>
      </c>
      <c r="M307" s="2">
        <v>5.4763999999999999</v>
      </c>
      <c r="N307" s="2">
        <v>5.1576000000000004</v>
      </c>
      <c r="O307" s="2">
        <v>22.404199999999999</v>
      </c>
      <c r="P307" s="2" t="s">
        <v>515</v>
      </c>
      <c r="Q307" s="2">
        <v>11.2021</v>
      </c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0">M307*N307*O307</f>
        <v>632.80843567468798</v>
      </c>
      <c r="AD307" s="57">
        <v>349.00875366799971</v>
      </c>
      <c r="AE307" s="55">
        <v>0</v>
      </c>
      <c r="AF307" s="55">
        <v>0</v>
      </c>
      <c r="AG307" s="52">
        <f t="shared" si="36"/>
        <v>8.8494395527919753E-2</v>
      </c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1335</v>
      </c>
      <c r="BZ307" s="81">
        <v>0</v>
      </c>
    </row>
    <row r="308" spans="1:7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>
        <v>16</v>
      </c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>
        <v>10.642300000000001</v>
      </c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0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1335</v>
      </c>
      <c r="BZ308" s="81">
        <v>20</v>
      </c>
    </row>
    <row r="309" spans="1:7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>
        <v>4</v>
      </c>
      <c r="J309" s="25">
        <v>2</v>
      </c>
      <c r="K309">
        <v>0</v>
      </c>
      <c r="L309">
        <v>0</v>
      </c>
      <c r="M309" s="2">
        <v>5.5339999999999998</v>
      </c>
      <c r="N309" s="2">
        <v>5.5033000000000003</v>
      </c>
      <c r="O309" s="2">
        <v>22.083300000000001</v>
      </c>
      <c r="P309" s="2" t="s">
        <v>515</v>
      </c>
      <c r="Q309" s="2">
        <v>11.041650000000001</v>
      </c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37"/>
        <v>672.55269174125999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1335</v>
      </c>
      <c r="BZ309" s="81">
        <v>331</v>
      </c>
    </row>
    <row r="310" spans="1:7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>
        <v>2</v>
      </c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>
        <v>10.82605</v>
      </c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37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1335</v>
      </c>
      <c r="BZ310" s="81">
        <v>1445</v>
      </c>
    </row>
    <row r="311" spans="1:7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>
        <v>1</v>
      </c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>
        <v>14.974299999999999</v>
      </c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37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1335</v>
      </c>
      <c r="BZ311" s="81">
        <v>1418</v>
      </c>
    </row>
    <row r="312" spans="1:7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37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1335</v>
      </c>
      <c r="BZ312" s="81">
        <v>13616</v>
      </c>
    </row>
    <row r="313" spans="1:7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>
        <v>1</v>
      </c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>
        <v>15.317</v>
      </c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37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1335</v>
      </c>
      <c r="BZ313" s="81">
        <v>1929</v>
      </c>
    </row>
    <row r="314" spans="1:7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37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1335</v>
      </c>
      <c r="BZ314" s="81">
        <v>3265</v>
      </c>
    </row>
    <row r="315" spans="1:7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>
        <v>15.1349</v>
      </c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37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1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1335</v>
      </c>
      <c r="BZ315" s="81">
        <v>3618</v>
      </c>
    </row>
    <row r="316" spans="1:7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>
        <v>14.435700000000001</v>
      </c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37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1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1335</v>
      </c>
      <c r="BZ316" s="81">
        <v>763</v>
      </c>
    </row>
    <row r="317" spans="1:7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>
        <v>4</v>
      </c>
      <c r="J317" s="25">
        <v>2</v>
      </c>
      <c r="K317">
        <v>0</v>
      </c>
      <c r="L317">
        <v>0</v>
      </c>
      <c r="M317" s="2">
        <v>5.5339999999999998</v>
      </c>
      <c r="N317" s="2">
        <v>5.5033000000000003</v>
      </c>
      <c r="O317" s="2">
        <v>22.083300000000001</v>
      </c>
      <c r="P317" s="2" t="s">
        <v>515</v>
      </c>
      <c r="Q317" s="2">
        <v>11.041650000000001</v>
      </c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2">M317*N317*O317</f>
        <v>672.55269174125999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1335</v>
      </c>
      <c r="BZ317" s="81">
        <v>0</v>
      </c>
    </row>
    <row r="318" spans="1:7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>
        <v>2</v>
      </c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>
        <v>10.82605</v>
      </c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2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1335</v>
      </c>
      <c r="BZ318" s="81">
        <v>208</v>
      </c>
    </row>
    <row r="319" spans="1:7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>
        <v>1</v>
      </c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>
        <v>14.974299999999999</v>
      </c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2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1335</v>
      </c>
      <c r="BZ319" s="81">
        <v>0</v>
      </c>
    </row>
    <row r="320" spans="1:7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2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1335</v>
      </c>
      <c r="BZ320" s="81">
        <v>2030</v>
      </c>
    </row>
    <row r="321" spans="1:7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>
        <v>1</v>
      </c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>
        <v>15.317</v>
      </c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2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1335</v>
      </c>
      <c r="BZ321" s="81">
        <v>0</v>
      </c>
    </row>
    <row r="322" spans="1:7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2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1335</v>
      </c>
      <c r="BZ322" s="81">
        <v>1256</v>
      </c>
    </row>
    <row r="323" spans="1:7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>
        <v>15.1349</v>
      </c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2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43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1335</v>
      </c>
      <c r="BZ323" s="81">
        <v>0</v>
      </c>
    </row>
    <row r="324" spans="1:7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>
        <v>14.435700000000001</v>
      </c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2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43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1335</v>
      </c>
      <c r="BZ324" s="81">
        <v>230</v>
      </c>
    </row>
    <row r="325" spans="1:7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37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</row>
    <row r="326" spans="1:7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44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</row>
    <row r="327" spans="1:7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45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</row>
    <row r="328" spans="1:7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37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</row>
    <row r="329" spans="1:7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1">
        <v>0</v>
      </c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37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</row>
    <row r="330" spans="1:7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37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</row>
    <row r="331" spans="1:7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37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</row>
    <row r="332" spans="1:7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>
        <v>0</v>
      </c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37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</row>
    <row r="333" spans="1:7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103">
        <v>4</v>
      </c>
      <c r="J333" s="25">
        <v>4</v>
      </c>
      <c r="K333">
        <v>4</v>
      </c>
      <c r="L333">
        <v>0</v>
      </c>
      <c r="M333" s="1">
        <v>6.6</v>
      </c>
      <c r="N333" s="1">
        <v>7.94</v>
      </c>
      <c r="O333" s="1">
        <v>33.700000000000003</v>
      </c>
      <c r="P333" s="2"/>
      <c r="Q333" s="1">
        <v>16.850000000000001</v>
      </c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37"/>
        <v>1766.0147999999999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</row>
    <row r="334" spans="1:7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37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</row>
    <row r="335" spans="1:7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1">
        <v>0</v>
      </c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37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46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</row>
    <row r="336" spans="1:7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1">
        <v>0</v>
      </c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37"/>
        <v>609.49096999200003</v>
      </c>
      <c r="AD336" s="57">
        <v>0</v>
      </c>
      <c r="AE336" s="55">
        <v>0</v>
      </c>
      <c r="AF336" s="55">
        <v>0</v>
      </c>
      <c r="AG336" s="52">
        <f t="shared" si="46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</row>
    <row r="337" spans="1:7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1">
        <v>0</v>
      </c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37"/>
        <v>609.49096999200003</v>
      </c>
      <c r="AD337" s="57">
        <v>0</v>
      </c>
      <c r="AE337" s="55">
        <v>0</v>
      </c>
      <c r="AF337" s="55">
        <v>0</v>
      </c>
      <c r="AG337" s="52">
        <f t="shared" si="46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</row>
    <row r="338" spans="1:78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1">
        <v>0</v>
      </c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7"/>
        <v>609.49096999200003</v>
      </c>
      <c r="AD338" s="57">
        <v>0</v>
      </c>
      <c r="AE338" s="55">
        <v>0</v>
      </c>
      <c r="AF338" s="55">
        <v>0</v>
      </c>
      <c r="AG338" s="52">
        <f t="shared" si="46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</row>
    <row r="339" spans="1:7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1">
        <v>0</v>
      </c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7"/>
        <v>609.49096999200003</v>
      </c>
      <c r="AD339" s="57">
        <v>0</v>
      </c>
      <c r="AE339" s="55">
        <v>0</v>
      </c>
      <c r="AF339" s="55">
        <v>0</v>
      </c>
      <c r="AG339" s="52">
        <f t="shared" si="46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</row>
    <row r="340" spans="1:7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1">
        <v>0</v>
      </c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37"/>
        <v>609.49096999200003</v>
      </c>
      <c r="AD340" s="57">
        <v>0</v>
      </c>
      <c r="AE340" s="55">
        <v>0</v>
      </c>
      <c r="AF340" s="55">
        <v>0</v>
      </c>
      <c r="AG340" s="52">
        <f t="shared" si="46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</row>
    <row r="341" spans="1:7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1">
        <v>0</v>
      </c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37"/>
        <v>609.49096999200003</v>
      </c>
      <c r="AD341" s="57">
        <v>0</v>
      </c>
      <c r="AE341" s="55">
        <v>0</v>
      </c>
      <c r="AF341" s="55">
        <v>0</v>
      </c>
      <c r="AG341" s="52">
        <f t="shared" si="46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</row>
    <row r="342" spans="1:7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1">
        <v>0</v>
      </c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37"/>
        <v>609.49096999200003</v>
      </c>
      <c r="AD342" s="57">
        <v>0</v>
      </c>
      <c r="AE342" s="55">
        <v>0</v>
      </c>
      <c r="AF342" s="55">
        <v>0</v>
      </c>
      <c r="AG342" s="52">
        <f t="shared" si="46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</row>
    <row r="343" spans="1:7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1">
        <v>0</v>
      </c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37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</row>
    <row r="344" spans="1:7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1">
        <v>0</v>
      </c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37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46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</row>
    <row r="345" spans="1:7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1">
        <v>0</v>
      </c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37"/>
        <v>555.82952879999993</v>
      </c>
      <c r="AD345" s="57">
        <v>0</v>
      </c>
      <c r="AE345" s="55">
        <v>0</v>
      </c>
      <c r="AF345" s="55">
        <v>0</v>
      </c>
      <c r="AG345" s="52">
        <f t="shared" si="46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</row>
    <row r="346" spans="1:7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1">
        <v>0</v>
      </c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37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46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</row>
    <row r="347" spans="1:7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1">
        <v>0</v>
      </c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37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46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</row>
    <row r="348" spans="1:7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1">
        <v>0</v>
      </c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37"/>
        <v>556.266454565</v>
      </c>
      <c r="AD348" s="57">
        <v>0</v>
      </c>
      <c r="AE348" s="55">
        <v>0</v>
      </c>
      <c r="AF348" s="55">
        <v>0</v>
      </c>
      <c r="AG348" s="52">
        <f t="shared" si="46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</row>
    <row r="349" spans="1:7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1">
        <v>0</v>
      </c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47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48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</row>
    <row r="350" spans="1:7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1">
        <v>0</v>
      </c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47"/>
        <v>555.82952879999993</v>
      </c>
      <c r="AD350" s="57">
        <v>0</v>
      </c>
      <c r="AE350" s="55">
        <v>0</v>
      </c>
      <c r="AF350" s="55">
        <v>0</v>
      </c>
      <c r="AG350" s="52">
        <f t="shared" si="48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</row>
    <row r="351" spans="1:7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1">
        <v>0</v>
      </c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47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48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</row>
    <row r="352" spans="1:7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1">
        <v>0</v>
      </c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47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48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</row>
    <row r="353" spans="1:7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1">
        <v>0</v>
      </c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47"/>
        <v>556.266454565</v>
      </c>
      <c r="AD353" s="57">
        <v>0</v>
      </c>
      <c r="AE353" s="55">
        <v>0</v>
      </c>
      <c r="AF353" s="55">
        <v>0</v>
      </c>
      <c r="AG353" s="52">
        <f t="shared" si="48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</row>
    <row r="354" spans="1:7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1">
        <v>0</v>
      </c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47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48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</row>
    <row r="355" spans="1:7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1">
        <v>0</v>
      </c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47"/>
        <v>555.82952879999993</v>
      </c>
      <c r="AD355" s="57">
        <v>0</v>
      </c>
      <c r="AE355" s="55">
        <v>0</v>
      </c>
      <c r="AF355" s="55">
        <v>0</v>
      </c>
      <c r="AG355" s="52">
        <f t="shared" si="48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</row>
    <row r="356" spans="1:7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1">
        <v>0</v>
      </c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47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48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</row>
    <row r="357" spans="1:7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1">
        <v>0</v>
      </c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47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48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</row>
    <row r="358" spans="1:7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1">
        <v>0</v>
      </c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47"/>
        <v>556.266454565</v>
      </c>
      <c r="AD358" s="57">
        <v>0</v>
      </c>
      <c r="AE358" s="55">
        <v>0</v>
      </c>
      <c r="AF358" s="55">
        <v>0</v>
      </c>
      <c r="AG358" s="52">
        <f t="shared" si="48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</row>
    <row r="359" spans="1:7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1">
        <v>0</v>
      </c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49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0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</row>
    <row r="360" spans="1:7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1">
        <v>0</v>
      </c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49"/>
        <v>555.82952879999993</v>
      </c>
      <c r="AD360" s="57">
        <v>0</v>
      </c>
      <c r="AE360" s="55">
        <v>0</v>
      </c>
      <c r="AF360" s="55">
        <v>0</v>
      </c>
      <c r="AG360" s="52">
        <f t="shared" si="50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</row>
    <row r="361" spans="1:7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1">
        <v>0</v>
      </c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49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0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</row>
    <row r="362" spans="1:7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1">
        <v>0</v>
      </c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49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0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</row>
    <row r="363" spans="1:7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1">
        <v>0</v>
      </c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49"/>
        <v>556.266454565</v>
      </c>
      <c r="AD363" s="57">
        <v>0</v>
      </c>
      <c r="AE363" s="55">
        <v>0</v>
      </c>
      <c r="AF363" s="55">
        <v>0</v>
      </c>
      <c r="AG363" s="52">
        <f t="shared" si="50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</row>
    <row r="364" spans="1:7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1">
        <v>0</v>
      </c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49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0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</row>
    <row r="365" spans="1:7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1">
        <v>0</v>
      </c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49"/>
        <v>555.82952879999993</v>
      </c>
      <c r="AD365" s="57">
        <v>0</v>
      </c>
      <c r="AE365" s="55">
        <v>0</v>
      </c>
      <c r="AF365" s="55">
        <v>0</v>
      </c>
      <c r="AG365" s="52">
        <f t="shared" si="50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</row>
    <row r="366" spans="1:7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1">
        <v>0</v>
      </c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49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0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</row>
    <row r="367" spans="1:7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1">
        <v>0</v>
      </c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49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0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</row>
    <row r="368" spans="1:7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1">
        <v>0</v>
      </c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49"/>
        <v>556.266454565</v>
      </c>
      <c r="AD368" s="57">
        <v>0</v>
      </c>
      <c r="AE368" s="55">
        <v>0</v>
      </c>
      <c r="AF368" s="55">
        <v>0</v>
      </c>
      <c r="AG368" s="52">
        <f t="shared" si="50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</row>
    <row r="369" spans="1:7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1">
        <v>0</v>
      </c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1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52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</row>
    <row r="370" spans="1:7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1">
        <v>0</v>
      </c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1"/>
        <v>555.82952879999993</v>
      </c>
      <c r="AD370" s="57">
        <v>0</v>
      </c>
      <c r="AE370" s="55">
        <v>0</v>
      </c>
      <c r="AF370" s="55">
        <v>0</v>
      </c>
      <c r="AG370" s="52">
        <f t="shared" si="52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</row>
    <row r="371" spans="1:7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1">
        <v>0</v>
      </c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1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52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</row>
    <row r="372" spans="1:7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1">
        <v>0</v>
      </c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1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52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</row>
    <row r="373" spans="1:7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1">
        <v>0</v>
      </c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1"/>
        <v>556.266454565</v>
      </c>
      <c r="AD373" s="57">
        <v>0</v>
      </c>
      <c r="AE373" s="55">
        <v>0</v>
      </c>
      <c r="AF373" s="55">
        <v>0</v>
      </c>
      <c r="AG373" s="52">
        <f t="shared" si="52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</row>
    <row r="374" spans="1:7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1510</v>
      </c>
      <c r="I374" s="2">
        <v>2</v>
      </c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>
        <v>14.891999999999999</v>
      </c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37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1336</v>
      </c>
      <c r="BJ374" s="79">
        <f t="shared" ref="BJ374:BJ385" si="53">950+273</f>
        <v>1223</v>
      </c>
      <c r="BK374" s="79">
        <v>4</v>
      </c>
      <c r="BM374" s="79" t="s">
        <v>1275</v>
      </c>
      <c r="BN374" s="79" t="s">
        <v>1313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54">273+25</f>
        <v>298</v>
      </c>
      <c r="BZ374" s="81">
        <v>54.8</v>
      </c>
    </row>
    <row r="375" spans="1:78" x14ac:dyDescent="0.3">
      <c r="A375" s="2" t="s">
        <v>1337</v>
      </c>
      <c r="B375" s="13"/>
      <c r="C375" s="13"/>
      <c r="D375" s="2"/>
      <c r="E375" s="2" t="s">
        <v>198</v>
      </c>
      <c r="F375" s="32" t="s">
        <v>549</v>
      </c>
      <c r="H375" s="1" t="s">
        <v>1510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>
        <v>14.900625</v>
      </c>
      <c r="R375" s="25"/>
      <c r="S375" s="25"/>
      <c r="T375" s="25"/>
      <c r="AA375" s="2"/>
      <c r="AC375" s="55">
        <f t="shared" si="37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1336</v>
      </c>
      <c r="BJ375" s="79">
        <f t="shared" si="53"/>
        <v>1223</v>
      </c>
      <c r="BK375" s="79">
        <v>4</v>
      </c>
      <c r="BM375" s="79" t="s">
        <v>1275</v>
      </c>
      <c r="BN375" s="79" t="s">
        <v>1313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54"/>
        <v>298</v>
      </c>
      <c r="BZ375" s="81">
        <v>99.2</v>
      </c>
    </row>
    <row r="376" spans="1:78" x14ac:dyDescent="0.3">
      <c r="A376" s="2" t="s">
        <v>1338</v>
      </c>
      <c r="B376" s="13"/>
      <c r="C376" s="13"/>
      <c r="D376" s="2"/>
      <c r="E376" s="2" t="s">
        <v>198</v>
      </c>
      <c r="F376" s="32" t="s">
        <v>549</v>
      </c>
      <c r="H376" s="1" t="s">
        <v>1510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>
        <v>14.90673</v>
      </c>
      <c r="R376" s="25"/>
      <c r="S376" s="25"/>
      <c r="T376" s="25"/>
      <c r="AA376" s="2"/>
      <c r="AC376" s="55">
        <f t="shared" si="37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1336</v>
      </c>
      <c r="BJ376" s="79">
        <f t="shared" si="53"/>
        <v>1223</v>
      </c>
      <c r="BK376" s="79">
        <v>4</v>
      </c>
      <c r="BM376" s="79" t="s">
        <v>1275</v>
      </c>
      <c r="BN376" s="79" t="s">
        <v>1313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54"/>
        <v>298</v>
      </c>
      <c r="BZ376" s="81">
        <v>104</v>
      </c>
    </row>
    <row r="377" spans="1:78" x14ac:dyDescent="0.3">
      <c r="A377" s="2" t="s">
        <v>1339</v>
      </c>
      <c r="B377" s="13"/>
      <c r="C377" s="13"/>
      <c r="D377" s="2"/>
      <c r="E377" s="2" t="s">
        <v>198</v>
      </c>
      <c r="F377" s="32" t="s">
        <v>549</v>
      </c>
      <c r="H377" s="1" t="s">
        <v>1510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>
        <v>14.911745</v>
      </c>
      <c r="R377" s="25"/>
      <c r="S377" s="25"/>
      <c r="T377" s="25"/>
      <c r="AA377" s="2"/>
      <c r="AC377" s="55">
        <f t="shared" si="37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1336</v>
      </c>
      <c r="BJ377" s="79">
        <f t="shared" si="53"/>
        <v>1223</v>
      </c>
      <c r="BK377" s="79">
        <v>4</v>
      </c>
      <c r="BM377" s="79" t="s">
        <v>1275</v>
      </c>
      <c r="BN377" s="79" t="s">
        <v>1313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54"/>
        <v>298</v>
      </c>
      <c r="BZ377" s="81">
        <v>126.6</v>
      </c>
    </row>
    <row r="378" spans="1:78" x14ac:dyDescent="0.3">
      <c r="A378" s="2" t="s">
        <v>1340</v>
      </c>
      <c r="B378" s="13"/>
      <c r="C378" s="13"/>
      <c r="D378" s="2"/>
      <c r="E378" s="2" t="s">
        <v>198</v>
      </c>
      <c r="F378" s="32" t="s">
        <v>549</v>
      </c>
      <c r="H378" s="1" t="s">
        <v>1510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>
        <v>14.915065</v>
      </c>
      <c r="R378" s="25"/>
      <c r="S378" s="25"/>
      <c r="T378" s="25"/>
      <c r="AA378" s="2"/>
      <c r="AC378" s="55">
        <f t="shared" si="37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1336</v>
      </c>
      <c r="BJ378" s="79">
        <f t="shared" si="53"/>
        <v>1223</v>
      </c>
      <c r="BK378" s="79">
        <v>4</v>
      </c>
      <c r="BM378" s="79" t="s">
        <v>1275</v>
      </c>
      <c r="BN378" s="79" t="s">
        <v>1313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54"/>
        <v>298</v>
      </c>
      <c r="BZ378" s="81">
        <v>39.6</v>
      </c>
    </row>
    <row r="379" spans="1:78" x14ac:dyDescent="0.3">
      <c r="A379" s="2" t="s">
        <v>1341</v>
      </c>
      <c r="B379" s="13"/>
      <c r="C379" s="13"/>
      <c r="D379" s="2"/>
      <c r="E379" s="2" t="s">
        <v>198</v>
      </c>
      <c r="F379" s="32" t="s">
        <v>549</v>
      </c>
      <c r="H379" s="1" t="s">
        <v>1510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>
        <v>14.919980000000001</v>
      </c>
      <c r="R379" s="25"/>
      <c r="S379" s="25"/>
      <c r="T379" s="25"/>
      <c r="AA379" s="2"/>
      <c r="AC379" s="55">
        <f t="shared" si="37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1336</v>
      </c>
      <c r="BJ379" s="79">
        <f t="shared" si="53"/>
        <v>1223</v>
      </c>
      <c r="BK379" s="79">
        <v>4</v>
      </c>
      <c r="BM379" s="79" t="s">
        <v>1275</v>
      </c>
      <c r="BN379" s="79" t="s">
        <v>1313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54"/>
        <v>298</v>
      </c>
      <c r="BZ379" s="81">
        <v>34.200000000000003</v>
      </c>
    </row>
    <row r="380" spans="1:7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1510</v>
      </c>
      <c r="I380" s="2">
        <v>2</v>
      </c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>
        <v>14.891999999999999</v>
      </c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55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1336</v>
      </c>
      <c r="BJ380" s="79">
        <f t="shared" si="53"/>
        <v>1223</v>
      </c>
      <c r="BK380" s="79">
        <v>4</v>
      </c>
      <c r="BM380" s="79" t="s">
        <v>1275</v>
      </c>
      <c r="BN380" s="79" t="s">
        <v>1313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54"/>
        <v>298</v>
      </c>
      <c r="BZ380" s="81">
        <f>15.8</f>
        <v>15.8</v>
      </c>
    </row>
    <row r="381" spans="1:78" x14ac:dyDescent="0.3">
      <c r="A381" s="2" t="s">
        <v>1337</v>
      </c>
      <c r="B381" s="13"/>
      <c r="C381" s="13"/>
      <c r="D381" s="2"/>
      <c r="E381" s="2" t="s">
        <v>198</v>
      </c>
      <c r="F381" s="32" t="s">
        <v>549</v>
      </c>
      <c r="H381" s="1" t="s">
        <v>1510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>
        <v>14.900625</v>
      </c>
      <c r="R381" s="25"/>
      <c r="S381" s="25"/>
      <c r="T381" s="25"/>
      <c r="AA381" s="2"/>
      <c r="AC381" s="55">
        <f t="shared" si="55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1336</v>
      </c>
      <c r="BJ381" s="79">
        <f t="shared" si="53"/>
        <v>1223</v>
      </c>
      <c r="BK381" s="79">
        <v>4</v>
      </c>
      <c r="BM381" s="79" t="s">
        <v>1275</v>
      </c>
      <c r="BN381" s="79" t="s">
        <v>1313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54"/>
        <v>298</v>
      </c>
      <c r="BZ381" s="81">
        <v>25.8</v>
      </c>
    </row>
    <row r="382" spans="1:78" x14ac:dyDescent="0.3">
      <c r="A382" s="2" t="s">
        <v>1338</v>
      </c>
      <c r="B382" s="13"/>
      <c r="C382" s="13"/>
      <c r="D382" s="2"/>
      <c r="E382" s="2" t="s">
        <v>198</v>
      </c>
      <c r="F382" s="32" t="s">
        <v>549</v>
      </c>
      <c r="H382" s="1" t="s">
        <v>1510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>
        <v>14.90673</v>
      </c>
      <c r="R382" s="25"/>
      <c r="S382" s="25"/>
      <c r="T382" s="25"/>
      <c r="AA382" s="2"/>
      <c r="AC382" s="55">
        <f t="shared" si="55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1336</v>
      </c>
      <c r="BJ382" s="79">
        <f t="shared" si="53"/>
        <v>1223</v>
      </c>
      <c r="BK382" s="79">
        <v>4</v>
      </c>
      <c r="BM382" s="79" t="s">
        <v>1275</v>
      </c>
      <c r="BN382" s="79" t="s">
        <v>1313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54"/>
        <v>298</v>
      </c>
      <c r="BZ382" s="81">
        <v>35.4</v>
      </c>
    </row>
    <row r="383" spans="1:78" x14ac:dyDescent="0.3">
      <c r="A383" s="2" t="s">
        <v>1339</v>
      </c>
      <c r="B383" s="13"/>
      <c r="C383" s="13"/>
      <c r="D383" s="2"/>
      <c r="E383" s="2" t="s">
        <v>198</v>
      </c>
      <c r="F383" s="32" t="s">
        <v>549</v>
      </c>
      <c r="H383" s="1" t="s">
        <v>1510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>
        <v>14.911745</v>
      </c>
      <c r="R383" s="25"/>
      <c r="S383" s="25"/>
      <c r="T383" s="25"/>
      <c r="AA383" s="2"/>
      <c r="AC383" s="55">
        <f t="shared" si="55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1336</v>
      </c>
      <c r="BJ383" s="79">
        <f t="shared" si="53"/>
        <v>1223</v>
      </c>
      <c r="BK383" s="79">
        <v>4</v>
      </c>
      <c r="BM383" s="79" t="s">
        <v>1275</v>
      </c>
      <c r="BN383" s="79" t="s">
        <v>1313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54"/>
        <v>298</v>
      </c>
      <c r="BZ383" s="81">
        <v>55.5</v>
      </c>
    </row>
    <row r="384" spans="1:78" x14ac:dyDescent="0.3">
      <c r="A384" s="2" t="s">
        <v>1340</v>
      </c>
      <c r="B384" s="13"/>
      <c r="C384" s="13"/>
      <c r="D384" s="2"/>
      <c r="E384" s="2" t="s">
        <v>198</v>
      </c>
      <c r="F384" s="32" t="s">
        <v>549</v>
      </c>
      <c r="H384" s="1" t="s">
        <v>1510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>
        <v>14.915065</v>
      </c>
      <c r="R384" s="25"/>
      <c r="S384" s="25"/>
      <c r="T384" s="25"/>
      <c r="AA384" s="2"/>
      <c r="AC384" s="55">
        <f t="shared" si="55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1336</v>
      </c>
      <c r="BJ384" s="79">
        <f t="shared" si="53"/>
        <v>1223</v>
      </c>
      <c r="BK384" s="79">
        <v>4</v>
      </c>
      <c r="BM384" s="79" t="s">
        <v>1275</v>
      </c>
      <c r="BN384" s="79" t="s">
        <v>1313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54"/>
        <v>298</v>
      </c>
      <c r="BZ384" s="81">
        <v>11</v>
      </c>
    </row>
    <row r="385" spans="1:78" x14ac:dyDescent="0.3">
      <c r="A385" s="2" t="s">
        <v>1341</v>
      </c>
      <c r="B385" s="13"/>
      <c r="C385" s="13"/>
      <c r="D385" s="2"/>
      <c r="E385" s="2" t="s">
        <v>198</v>
      </c>
      <c r="F385" s="32" t="s">
        <v>549</v>
      </c>
      <c r="H385" s="1" t="s">
        <v>1510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>
        <v>14.919980000000001</v>
      </c>
      <c r="R385" s="25"/>
      <c r="S385" s="25"/>
      <c r="T385" s="25"/>
      <c r="AA385" s="2"/>
      <c r="AC385" s="55">
        <f t="shared" si="55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1336</v>
      </c>
      <c r="BJ385" s="79">
        <f t="shared" si="53"/>
        <v>1223</v>
      </c>
      <c r="BK385" s="79">
        <v>4</v>
      </c>
      <c r="BM385" s="79" t="s">
        <v>1275</v>
      </c>
      <c r="BN385" s="79" t="s">
        <v>1313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54"/>
        <v>298</v>
      </c>
      <c r="BZ385" s="81">
        <v>0</v>
      </c>
    </row>
    <row r="386" spans="1:7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H386" s="1" t="s">
        <v>1510</v>
      </c>
      <c r="I386" s="2">
        <v>2</v>
      </c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>
        <v>14.6485</v>
      </c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37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1313</v>
      </c>
      <c r="BO386" s="79">
        <v>0.3</v>
      </c>
      <c r="BQ386" s="79">
        <v>1.25</v>
      </c>
      <c r="BR386" s="79">
        <v>0</v>
      </c>
      <c r="BS386" s="79" t="s">
        <v>1348</v>
      </c>
      <c r="BT386" s="79" t="s">
        <v>1349</v>
      </c>
      <c r="BU386" s="79" t="s">
        <v>1271</v>
      </c>
      <c r="BV386" s="79">
        <v>300</v>
      </c>
      <c r="BW386" s="79">
        <v>420</v>
      </c>
      <c r="BX386" s="79" t="s">
        <v>1310</v>
      </c>
      <c r="BZ386" s="81">
        <v>80</v>
      </c>
    </row>
    <row r="387" spans="1:7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1510</v>
      </c>
      <c r="I387" s="2">
        <v>2</v>
      </c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>
        <v>14.6485</v>
      </c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56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1313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1310</v>
      </c>
      <c r="BZ387" s="81">
        <v>0</v>
      </c>
    </row>
    <row r="388" spans="1:7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>
        <v>4</v>
      </c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>
        <v>15.64</v>
      </c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37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1313</v>
      </c>
      <c r="BO388" s="79">
        <v>0.3</v>
      </c>
      <c r="BQ388" s="79">
        <v>1.25</v>
      </c>
      <c r="BR388" s="79">
        <v>0</v>
      </c>
      <c r="BS388" s="79" t="s">
        <v>1348</v>
      </c>
      <c r="BT388" s="79" t="s">
        <v>1349</v>
      </c>
      <c r="BU388" s="79" t="s">
        <v>1271</v>
      </c>
      <c r="BV388" s="79">
        <v>300</v>
      </c>
      <c r="BW388" s="79">
        <v>420</v>
      </c>
      <c r="BX388" s="79" t="s">
        <v>1310</v>
      </c>
      <c r="BZ388" s="81">
        <v>1.6666666666666667</v>
      </c>
    </row>
    <row r="389" spans="1:7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1510</v>
      </c>
      <c r="I389" s="2"/>
      <c r="J389" s="25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1313</v>
      </c>
      <c r="BO389" s="79">
        <v>0.3</v>
      </c>
      <c r="BQ389" s="79">
        <v>1.25</v>
      </c>
      <c r="BR389" s="79">
        <v>0</v>
      </c>
      <c r="BS389" s="79" t="s">
        <v>1348</v>
      </c>
      <c r="BT389" s="79" t="s">
        <v>1349</v>
      </c>
      <c r="BU389" s="79" t="s">
        <v>1271</v>
      </c>
      <c r="BV389" s="79">
        <v>300</v>
      </c>
      <c r="BW389" s="79">
        <v>420</v>
      </c>
      <c r="BX389" s="79" t="s">
        <v>1310</v>
      </c>
      <c r="BZ389" s="81">
        <v>4</v>
      </c>
    </row>
    <row r="390" spans="1:7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37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1313</v>
      </c>
      <c r="BO390" s="79">
        <v>0.3</v>
      </c>
      <c r="BQ390" s="79">
        <v>1.25</v>
      </c>
      <c r="BR390" s="79">
        <v>0</v>
      </c>
      <c r="BS390" s="79" t="s">
        <v>1348</v>
      </c>
      <c r="BT390" s="79" t="s">
        <v>1349</v>
      </c>
      <c r="BU390" s="79" t="s">
        <v>1271</v>
      </c>
      <c r="BV390" s="79">
        <v>300</v>
      </c>
      <c r="BW390" s="79">
        <v>420</v>
      </c>
      <c r="BX390" s="79" t="s">
        <v>1310</v>
      </c>
      <c r="BZ390" s="81">
        <v>0.26666666666666666</v>
      </c>
    </row>
    <row r="391" spans="1:78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37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1313</v>
      </c>
      <c r="BO391" s="79">
        <v>0.3</v>
      </c>
      <c r="BQ391" s="79">
        <v>1.25</v>
      </c>
      <c r="BR391" s="79">
        <v>0</v>
      </c>
      <c r="BS391" s="79" t="s">
        <v>1348</v>
      </c>
      <c r="BT391" s="79" t="s">
        <v>1349</v>
      </c>
      <c r="BU391" s="79" t="s">
        <v>1271</v>
      </c>
      <c r="BV391" s="79">
        <v>300</v>
      </c>
      <c r="BW391" s="79">
        <v>420</v>
      </c>
      <c r="BX391" s="79" t="s">
        <v>1310</v>
      </c>
      <c r="BZ391" s="81">
        <v>4.8</v>
      </c>
    </row>
    <row r="392" spans="1:7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>
        <v>1</v>
      </c>
      <c r="J392" s="25">
        <v>1</v>
      </c>
      <c r="K392">
        <v>1</v>
      </c>
      <c r="L392">
        <v>0</v>
      </c>
      <c r="M392" s="2">
        <v>3.8650000000000002</v>
      </c>
      <c r="N392" s="2">
        <v>3.8650000000000002</v>
      </c>
      <c r="O392" s="2">
        <v>15.05</v>
      </c>
      <c r="P392" s="2"/>
      <c r="Q392" s="2">
        <v>15.05</v>
      </c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37"/>
        <v>224.82028625000004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1313</v>
      </c>
      <c r="BO392" s="79">
        <v>0.3</v>
      </c>
      <c r="BQ392" s="79">
        <v>1.25</v>
      </c>
      <c r="BR392" s="79">
        <v>0</v>
      </c>
      <c r="BS392" s="79" t="s">
        <v>1348</v>
      </c>
      <c r="BT392" s="79" t="s">
        <v>1349</v>
      </c>
      <c r="BU392" s="79" t="s">
        <v>1271</v>
      </c>
      <c r="BV392" s="79">
        <v>300</v>
      </c>
      <c r="BW392" s="79">
        <v>420</v>
      </c>
      <c r="BX392" s="79" t="s">
        <v>1310</v>
      </c>
      <c r="BZ392" s="81">
        <v>0</v>
      </c>
    </row>
    <row r="393" spans="1:7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/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37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1313</v>
      </c>
      <c r="BO393" s="79">
        <v>0.3</v>
      </c>
      <c r="BQ393" s="79">
        <v>1.25</v>
      </c>
      <c r="BR393" s="79">
        <v>0</v>
      </c>
      <c r="BS393" s="79" t="s">
        <v>1348</v>
      </c>
      <c r="BT393" s="79" t="s">
        <v>1349</v>
      </c>
      <c r="BU393" s="79" t="s">
        <v>1271</v>
      </c>
      <c r="BV393" s="79">
        <v>300</v>
      </c>
      <c r="BW393" s="79">
        <v>420</v>
      </c>
      <c r="BX393" s="79" t="s">
        <v>1310</v>
      </c>
      <c r="BZ393" s="81">
        <f>0.03/0.15</f>
        <v>0.2</v>
      </c>
    </row>
    <row r="394" spans="1:7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37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1313</v>
      </c>
      <c r="BO394" s="79">
        <v>0.3</v>
      </c>
      <c r="BQ394" s="79">
        <v>1.25</v>
      </c>
      <c r="BR394" s="79">
        <v>0</v>
      </c>
      <c r="BS394" s="79" t="s">
        <v>1348</v>
      </c>
      <c r="BT394" s="79" t="s">
        <v>1349</v>
      </c>
      <c r="BU394" s="79" t="s">
        <v>1271</v>
      </c>
      <c r="BV394" s="79">
        <v>300</v>
      </c>
      <c r="BW394" s="79">
        <v>420</v>
      </c>
      <c r="BX394" s="79" t="s">
        <v>1310</v>
      </c>
      <c r="BZ394" s="81">
        <v>1.2</v>
      </c>
    </row>
    <row r="395" spans="1:7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37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1313</v>
      </c>
      <c r="BO395" s="79">
        <v>0.3</v>
      </c>
      <c r="BQ395" s="79">
        <v>1.25</v>
      </c>
      <c r="BR395" s="79">
        <v>0</v>
      </c>
      <c r="BS395" s="79" t="s">
        <v>1348</v>
      </c>
      <c r="BT395" s="79" t="s">
        <v>1349</v>
      </c>
      <c r="BU395" s="79" t="s">
        <v>1271</v>
      </c>
      <c r="BV395" s="79">
        <v>300</v>
      </c>
      <c r="BW395" s="79">
        <v>420</v>
      </c>
      <c r="BX395" s="79" t="s">
        <v>1310</v>
      </c>
      <c r="BZ395" s="81">
        <v>120</v>
      </c>
    </row>
    <row r="396" spans="1:7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57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1313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1310</v>
      </c>
      <c r="BZ396" s="81">
        <v>0</v>
      </c>
    </row>
    <row r="397" spans="1:7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>
        <v>10.548299999999999</v>
      </c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37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1310</v>
      </c>
      <c r="BY397" s="79">
        <f t="shared" ref="BY397:BY402" si="58">273+60</f>
        <v>333</v>
      </c>
      <c r="BZ397" s="81">
        <v>723.21428571428578</v>
      </c>
    </row>
    <row r="398" spans="1:7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>
        <v>10.548299999999999</v>
      </c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37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1310</v>
      </c>
      <c r="BY398" s="79">
        <f t="shared" si="58"/>
        <v>333</v>
      </c>
      <c r="BZ398" s="81">
        <v>866.07142857142867</v>
      </c>
    </row>
    <row r="399" spans="1:7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>
        <v>10.548299999999999</v>
      </c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37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1310</v>
      </c>
      <c r="BY399" s="79">
        <f t="shared" si="58"/>
        <v>333</v>
      </c>
      <c r="BZ399" s="81">
        <v>941.96428571428578</v>
      </c>
    </row>
    <row r="400" spans="1:7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>
        <v>10.548299999999999</v>
      </c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37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1310</v>
      </c>
      <c r="BY400" s="79">
        <f t="shared" si="58"/>
        <v>333</v>
      </c>
      <c r="BZ400" s="81">
        <v>1517.8571428571429</v>
      </c>
    </row>
    <row r="401" spans="1:7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>
        <v>10.548299999999999</v>
      </c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37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1310</v>
      </c>
      <c r="BY401" s="79">
        <f t="shared" si="58"/>
        <v>333</v>
      </c>
      <c r="BZ401" s="81">
        <v>1629.4642857142858</v>
      </c>
    </row>
    <row r="402" spans="1:7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>
        <v>10.548299999999999</v>
      </c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37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1310</v>
      </c>
      <c r="BY402" s="79">
        <f t="shared" si="58"/>
        <v>333</v>
      </c>
      <c r="BZ402" s="81">
        <v>325.89285714285717</v>
      </c>
    </row>
    <row r="403" spans="1:7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>
        <v>10.548299999999999</v>
      </c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59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0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1310</v>
      </c>
      <c r="BY403" s="79">
        <v>333</v>
      </c>
      <c r="BZ403" s="81">
        <v>2008.9285714285716</v>
      </c>
    </row>
    <row r="404" spans="1:7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>
        <v>10.548299999999999</v>
      </c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59"/>
        <v>159.28983610679998</v>
      </c>
      <c r="AD404" s="57">
        <v>0</v>
      </c>
      <c r="AE404" s="55">
        <v>0</v>
      </c>
      <c r="AF404" s="55">
        <v>0</v>
      </c>
      <c r="AG404" s="52">
        <f t="shared" si="60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1310</v>
      </c>
      <c r="BY404" s="79">
        <v>333</v>
      </c>
      <c r="BZ404" s="81">
        <v>2232.1428571428573</v>
      </c>
    </row>
    <row r="405" spans="1:7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>
        <v>10.548299999999999</v>
      </c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61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62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1310</v>
      </c>
      <c r="BY405" s="79">
        <v>333</v>
      </c>
      <c r="BZ405" s="81">
        <v>2455.3571428571431</v>
      </c>
    </row>
    <row r="406" spans="1:7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>
        <v>10.548299999999999</v>
      </c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1310</v>
      </c>
      <c r="BY406" s="79">
        <v>333</v>
      </c>
      <c r="BZ406" s="81">
        <v>1116.0714285714287</v>
      </c>
    </row>
    <row r="407" spans="1:7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>
        <v>10.548299999999999</v>
      </c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61"/>
        <v>159.28983610679998</v>
      </c>
      <c r="AD407" s="57">
        <v>0</v>
      </c>
      <c r="AE407" s="55">
        <v>0</v>
      </c>
      <c r="AF407" s="55">
        <v>0</v>
      </c>
      <c r="AG407" s="52">
        <f t="shared" si="62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1310</v>
      </c>
      <c r="BY407" s="79">
        <v>333</v>
      </c>
      <c r="BZ407" s="81">
        <v>892.85714285714289</v>
      </c>
    </row>
    <row r="408" spans="1:7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>
        <v>10.548299999999999</v>
      </c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61"/>
        <v>159.28983610679998</v>
      </c>
      <c r="AD408" s="57">
        <v>0</v>
      </c>
      <c r="AE408" s="55">
        <v>0</v>
      </c>
      <c r="AF408" s="55">
        <v>0</v>
      </c>
      <c r="AG408" s="52">
        <f t="shared" si="62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1310</v>
      </c>
      <c r="BY408" s="79">
        <v>333</v>
      </c>
      <c r="BZ408" s="81">
        <v>7723.2142857142862</v>
      </c>
    </row>
    <row r="409" spans="1:7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>
        <v>10.548299999999999</v>
      </c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61"/>
        <v>159.28983610679998</v>
      </c>
      <c r="AD409" s="57">
        <v>0</v>
      </c>
      <c r="AE409" s="55">
        <v>0</v>
      </c>
      <c r="AF409" s="55">
        <v>0</v>
      </c>
      <c r="AG409" s="52">
        <f t="shared" si="62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1310</v>
      </c>
      <c r="BY409" s="79">
        <v>333</v>
      </c>
      <c r="BZ409" s="81">
        <v>8750</v>
      </c>
    </row>
    <row r="410" spans="1:7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>
        <v>10.548299999999999</v>
      </c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63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64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1310</v>
      </c>
      <c r="BY410" s="79">
        <v>333</v>
      </c>
      <c r="BZ410" s="81">
        <v>10714.285714285716</v>
      </c>
    </row>
    <row r="411" spans="1:7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>
        <v>10.548299999999999</v>
      </c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1310</v>
      </c>
      <c r="BY411" s="79">
        <v>333</v>
      </c>
      <c r="BZ411" s="81">
        <v>4910.7142857142862</v>
      </c>
    </row>
    <row r="412" spans="1:7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>
        <v>10.548299999999999</v>
      </c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65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66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1310</v>
      </c>
      <c r="BY412" s="79">
        <v>333</v>
      </c>
      <c r="BZ412" s="81">
        <v>2008.9285714285716</v>
      </c>
    </row>
    <row r="413" spans="1:7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67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1336</v>
      </c>
      <c r="BJ413" s="79">
        <f t="shared" ref="BJ413:BJ424" si="68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1310</v>
      </c>
      <c r="BZ413" s="81">
        <v>35</v>
      </c>
    </row>
    <row r="414" spans="1:7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67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1336</v>
      </c>
      <c r="BJ414" s="79">
        <f t="shared" si="68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1310</v>
      </c>
      <c r="BZ414" s="81">
        <v>48</v>
      </c>
    </row>
    <row r="415" spans="1:7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67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1336</v>
      </c>
      <c r="BJ415" s="79">
        <f t="shared" si="68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1310</v>
      </c>
      <c r="BZ415" s="81">
        <v>48</v>
      </c>
    </row>
    <row r="416" spans="1:7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67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1336</v>
      </c>
      <c r="BJ416" s="79">
        <f t="shared" si="68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1310</v>
      </c>
      <c r="BZ416" s="81">
        <v>51</v>
      </c>
    </row>
    <row r="417" spans="1:7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61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1336</v>
      </c>
      <c r="BJ417" s="79">
        <f t="shared" si="68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1310</v>
      </c>
      <c r="BZ417" s="81">
        <v>58</v>
      </c>
    </row>
    <row r="418" spans="1:7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32" t="s">
        <v>555</v>
      </c>
      <c r="G418" s="1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69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1336</v>
      </c>
      <c r="BJ418" s="79">
        <f t="shared" si="68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1310</v>
      </c>
      <c r="BZ418" s="81">
        <v>52</v>
      </c>
    </row>
    <row r="419" spans="1:7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69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1336</v>
      </c>
      <c r="BJ419" s="79">
        <f t="shared" si="68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1310</v>
      </c>
      <c r="BZ419" s="81">
        <v>60.1</v>
      </c>
    </row>
    <row r="420" spans="1:7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0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1336</v>
      </c>
      <c r="BJ420" s="79">
        <f t="shared" si="68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1310</v>
      </c>
      <c r="BZ420" s="81">
        <v>61.3</v>
      </c>
    </row>
    <row r="421" spans="1:7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0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1336</v>
      </c>
      <c r="BJ421" s="79">
        <f t="shared" si="68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1310</v>
      </c>
      <c r="BZ421" s="81">
        <v>61.7</v>
      </c>
    </row>
    <row r="422" spans="1:7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71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1336</v>
      </c>
      <c r="BJ422" s="79">
        <f t="shared" si="68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1310</v>
      </c>
      <c r="BZ422" s="81">
        <v>63</v>
      </c>
    </row>
    <row r="423" spans="1:7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72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1336</v>
      </c>
      <c r="BJ423" s="79">
        <f t="shared" si="68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1310</v>
      </c>
      <c r="BZ423" s="81">
        <v>58.8</v>
      </c>
    </row>
    <row r="424" spans="1:7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73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1336</v>
      </c>
      <c r="BJ424" s="79">
        <f t="shared" si="68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1310</v>
      </c>
      <c r="BZ424" s="81">
        <v>57.4</v>
      </c>
    </row>
    <row r="425" spans="1:7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61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</row>
    <row r="426" spans="1:7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74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</row>
    <row r="427" spans="1:7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75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</row>
    <row r="428" spans="1:7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76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</row>
    <row r="429" spans="1:7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>
        <v>15.3</v>
      </c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61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77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1310</v>
      </c>
      <c r="BY429" s="79">
        <v>303</v>
      </c>
      <c r="BZ429" s="81">
        <v>65</v>
      </c>
    </row>
    <row r="430" spans="1:7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>
        <v>15.3</v>
      </c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78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79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1310</v>
      </c>
      <c r="BY430" s="79">
        <v>303</v>
      </c>
      <c r="BZ430" s="81">
        <v>102</v>
      </c>
    </row>
    <row r="431" spans="1:7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>
        <v>15.3</v>
      </c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61"/>
        <v>236.30697000000001</v>
      </c>
      <c r="AD431" s="57">
        <v>0</v>
      </c>
      <c r="AE431" s="55">
        <v>0</v>
      </c>
      <c r="AF431" s="55">
        <v>0</v>
      </c>
      <c r="AG431" s="52">
        <f t="shared" si="77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1310</v>
      </c>
      <c r="BY431" s="79">
        <v>303</v>
      </c>
      <c r="BZ431" s="81">
        <v>108</v>
      </c>
    </row>
    <row r="432" spans="1:7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>
        <v>15.3</v>
      </c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0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81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1310</v>
      </c>
      <c r="BY432" s="79">
        <v>303</v>
      </c>
      <c r="BZ432" s="81">
        <v>92</v>
      </c>
    </row>
    <row r="433" spans="1:7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>
        <v>15.3</v>
      </c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61"/>
        <v>236.30697000000001</v>
      </c>
      <c r="AD433" s="57">
        <v>0</v>
      </c>
      <c r="AE433" s="55">
        <v>0</v>
      </c>
      <c r="AF433" s="55">
        <v>0</v>
      </c>
      <c r="AG433" s="52">
        <f t="shared" si="77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1310</v>
      </c>
      <c r="BY433" s="79">
        <v>303</v>
      </c>
      <c r="BZ433" s="81">
        <v>45</v>
      </c>
    </row>
    <row r="434" spans="1:7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>
        <v>15.3</v>
      </c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82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83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1310</v>
      </c>
      <c r="BY434" s="79">
        <v>303</v>
      </c>
      <c r="BZ434" s="81">
        <v>20</v>
      </c>
    </row>
    <row r="435" spans="1:7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>
        <v>15.3</v>
      </c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82"/>
        <v>236.30697000000001</v>
      </c>
      <c r="AD435" s="57">
        <v>0</v>
      </c>
      <c r="AE435" s="55">
        <v>0</v>
      </c>
      <c r="AF435" s="55">
        <v>0</v>
      </c>
      <c r="AG435" s="52">
        <f t="shared" si="83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1310</v>
      </c>
      <c r="BY435" s="79">
        <v>303</v>
      </c>
      <c r="BZ435" s="81">
        <v>12</v>
      </c>
    </row>
    <row r="436" spans="1:7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>
        <v>15.3</v>
      </c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82"/>
        <v>236.30697000000001</v>
      </c>
      <c r="AD436" s="57">
        <v>0</v>
      </c>
      <c r="AE436" s="55">
        <v>0</v>
      </c>
      <c r="AF436" s="55">
        <v>0</v>
      </c>
      <c r="AG436" s="52">
        <f t="shared" si="83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1310</v>
      </c>
      <c r="BY436" s="79">
        <v>303</v>
      </c>
      <c r="BZ436" s="81">
        <v>14.5</v>
      </c>
    </row>
    <row r="437" spans="1:7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>
        <v>15.3</v>
      </c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82"/>
        <v>236.30697000000001</v>
      </c>
      <c r="AD437" s="57">
        <v>0</v>
      </c>
      <c r="AE437" s="55">
        <v>0</v>
      </c>
      <c r="AF437" s="55">
        <v>0</v>
      </c>
      <c r="AG437" s="52">
        <f t="shared" si="83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1310</v>
      </c>
      <c r="BY437" s="79">
        <v>303</v>
      </c>
      <c r="BZ437" s="81">
        <v>26</v>
      </c>
    </row>
    <row r="438" spans="1:7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>
        <v>15.3</v>
      </c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82"/>
        <v>236.30697000000001</v>
      </c>
      <c r="AD438" s="57">
        <v>0</v>
      </c>
      <c r="AE438" s="55">
        <v>0</v>
      </c>
      <c r="AF438" s="55">
        <v>0</v>
      </c>
      <c r="AG438" s="52">
        <f t="shared" si="83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1310</v>
      </c>
      <c r="BY438" s="79">
        <v>303</v>
      </c>
      <c r="BZ438" s="81">
        <v>23</v>
      </c>
    </row>
    <row r="439" spans="1:7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>
        <v>15.3</v>
      </c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82"/>
        <v>236.30697000000001</v>
      </c>
      <c r="AD439" s="57">
        <v>0</v>
      </c>
      <c r="AE439" s="55">
        <v>0</v>
      </c>
      <c r="AF439" s="55">
        <v>0</v>
      </c>
      <c r="AG439" s="52">
        <f t="shared" si="83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1310</v>
      </c>
      <c r="BY439" s="79">
        <v>303</v>
      </c>
      <c r="BZ439" s="81">
        <v>22</v>
      </c>
    </row>
    <row r="440" spans="1:7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>
        <v>15.3</v>
      </c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84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85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1310</v>
      </c>
      <c r="BY440" s="79">
        <v>303</v>
      </c>
      <c r="BZ440" s="81">
        <v>10</v>
      </c>
    </row>
    <row r="441" spans="1:7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61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1370</v>
      </c>
      <c r="BX441" s="79" t="s">
        <v>1287</v>
      </c>
      <c r="BZ441" s="81">
        <v>3050</v>
      </c>
    </row>
    <row r="442" spans="1:7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61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1307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1370</v>
      </c>
      <c r="BX442" s="79" t="s">
        <v>1287</v>
      </c>
      <c r="BZ442" s="81">
        <v>4950</v>
      </c>
    </row>
    <row r="443" spans="1:7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86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1370</v>
      </c>
      <c r="BW443" s="79">
        <v>420</v>
      </c>
      <c r="BX443" s="79" t="s">
        <v>1287</v>
      </c>
      <c r="BZ443" s="81">
        <v>0</v>
      </c>
    </row>
    <row r="444" spans="1:7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86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1307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1370</v>
      </c>
      <c r="BW444" s="79">
        <v>420</v>
      </c>
      <c r="BX444" s="79" t="s">
        <v>1287</v>
      </c>
      <c r="BZ444" s="81">
        <v>420</v>
      </c>
    </row>
    <row r="445" spans="1:7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1">
        <v>0</v>
      </c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61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1371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1310</v>
      </c>
      <c r="BY445" s="79">
        <v>298</v>
      </c>
    </row>
    <row r="446" spans="1:7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1">
        <v>0</v>
      </c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61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1307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1371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1310</v>
      </c>
      <c r="BY446" s="79">
        <v>298</v>
      </c>
      <c r="BZ446" s="81">
        <v>0</v>
      </c>
    </row>
    <row r="447" spans="1:78" x14ac:dyDescent="0.3">
      <c r="A447" s="2" t="s">
        <v>1372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1307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1371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1310</v>
      </c>
      <c r="BY447" s="79">
        <v>298</v>
      </c>
      <c r="BZ447" s="81">
        <v>0</v>
      </c>
    </row>
    <row r="448" spans="1:78" x14ac:dyDescent="0.3">
      <c r="A448" s="2" t="s">
        <v>1373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1">
        <v>0</v>
      </c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1307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1371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1310</v>
      </c>
      <c r="BY448" s="79">
        <v>298</v>
      </c>
      <c r="BZ448" s="81">
        <v>0</v>
      </c>
    </row>
    <row r="449" spans="1:7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1">
        <v>0</v>
      </c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87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1307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1371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1310</v>
      </c>
      <c r="BY449" s="79">
        <v>298</v>
      </c>
      <c r="BZ449" s="81">
        <v>92.666666666666671</v>
      </c>
    </row>
    <row r="450" spans="1:78" x14ac:dyDescent="0.3">
      <c r="A450" s="2" t="s">
        <v>1372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1307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1371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1310</v>
      </c>
      <c r="BY450" s="79">
        <v>298</v>
      </c>
      <c r="BZ450" s="81">
        <v>84</v>
      </c>
    </row>
    <row r="451" spans="1:78" x14ac:dyDescent="0.3">
      <c r="A451" s="2" t="s">
        <v>1373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1">
        <v>0</v>
      </c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1307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1371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1310</v>
      </c>
      <c r="BY451" s="79">
        <v>298</v>
      </c>
      <c r="BZ451" s="81">
        <v>35.333333333333336</v>
      </c>
    </row>
    <row r="452" spans="1:7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1">
        <v>0</v>
      </c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88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1307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1371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1310</v>
      </c>
      <c r="BY452" s="79">
        <v>298</v>
      </c>
      <c r="BZ452" s="81">
        <v>62.666666666666671</v>
      </c>
    </row>
    <row r="453" spans="1:7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1">
        <v>0</v>
      </c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89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1307</v>
      </c>
      <c r="BM453" s="79" t="s">
        <v>1275</v>
      </c>
      <c r="BN453" s="79" t="s">
        <v>1375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1371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1310</v>
      </c>
      <c r="BY453" s="79">
        <v>298</v>
      </c>
      <c r="BZ453" s="81">
        <v>46.000000000000007</v>
      </c>
    </row>
    <row r="454" spans="1:7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1">
        <v>0</v>
      </c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90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1307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1371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1310</v>
      </c>
      <c r="BY454" s="79">
        <v>298</v>
      </c>
      <c r="BZ454" s="81">
        <v>10</v>
      </c>
    </row>
    <row r="455" spans="1:7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1">
        <v>0</v>
      </c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91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1307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1371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1310</v>
      </c>
      <c r="BY455" s="79">
        <v>298</v>
      </c>
      <c r="BZ455" s="81">
        <v>83.333333333333343</v>
      </c>
    </row>
    <row r="456" spans="1:7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1">
        <v>0</v>
      </c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91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1307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1371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1310</v>
      </c>
      <c r="BY456" s="79">
        <v>298</v>
      </c>
      <c r="BZ456" s="81">
        <v>30</v>
      </c>
    </row>
    <row r="457" spans="1:7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1">
        <v>0</v>
      </c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92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1307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1371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1310</v>
      </c>
      <c r="BY457" s="79">
        <v>298</v>
      </c>
      <c r="BZ457" s="81">
        <v>20</v>
      </c>
    </row>
    <row r="458" spans="1:7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1">
        <v>0</v>
      </c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61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</row>
    <row r="459" spans="1:7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1">
        <v>0</v>
      </c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61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1307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</row>
    <row r="460" spans="1:7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I460" s="2"/>
      <c r="J460" s="25"/>
      <c r="M460" s="2"/>
      <c r="N460" s="2"/>
      <c r="O460" s="2"/>
      <c r="P460" s="2"/>
      <c r="Q460" s="2">
        <v>0</v>
      </c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</row>
    <row r="461" spans="1:7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1">
        <v>0</v>
      </c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</row>
    <row r="462" spans="1:78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1378</v>
      </c>
      <c r="I462" s="2"/>
      <c r="J462" s="25"/>
      <c r="M462" s="2"/>
      <c r="N462" s="2"/>
      <c r="O462" s="2"/>
      <c r="P462" s="2"/>
      <c r="Q462" s="1">
        <v>0</v>
      </c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</row>
    <row r="463" spans="1:78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1379</v>
      </c>
      <c r="I463" s="2"/>
      <c r="J463" s="25"/>
      <c r="M463" s="2"/>
      <c r="N463" s="2"/>
      <c r="O463" s="2"/>
      <c r="P463" s="2"/>
      <c r="Q463" s="1">
        <v>0</v>
      </c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</row>
    <row r="464" spans="1:7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1">
        <v>0</v>
      </c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61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</row>
    <row r="465" spans="1:7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</row>
    <row r="466" spans="1:7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1">
        <v>0</v>
      </c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61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93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</row>
    <row r="467" spans="1:7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61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93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</row>
    <row r="468" spans="1:7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94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93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</row>
    <row r="469" spans="1:7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94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93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</row>
    <row r="470" spans="1:7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95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93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</row>
    <row r="471" spans="1:7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1">
        <v>0</v>
      </c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95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93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</row>
    <row r="472" spans="1:7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95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93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</row>
    <row r="473" spans="1:7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95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93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</row>
    <row r="474" spans="1:7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1">
        <v>0</v>
      </c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95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93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1310</v>
      </c>
      <c r="BZ474" s="81">
        <v>0</v>
      </c>
    </row>
    <row r="475" spans="1:7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95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93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1310</v>
      </c>
      <c r="BZ475" s="81">
        <v>30</v>
      </c>
    </row>
    <row r="476" spans="1:7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95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93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1310</v>
      </c>
      <c r="BZ476" s="81">
        <v>16</v>
      </c>
    </row>
    <row r="477" spans="1:7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95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93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1310</v>
      </c>
      <c r="BZ477" s="81">
        <v>20</v>
      </c>
    </row>
    <row r="478" spans="1:7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96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93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1310</v>
      </c>
      <c r="BZ478" s="81">
        <v>10</v>
      </c>
    </row>
    <row r="479" spans="1:7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1">
        <v>0</v>
      </c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96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93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1310</v>
      </c>
      <c r="BZ479" s="81">
        <v>0</v>
      </c>
    </row>
    <row r="480" spans="1:7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96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93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1310</v>
      </c>
      <c r="BZ480" s="81">
        <v>0</v>
      </c>
    </row>
    <row r="481" spans="1:7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96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93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1310</v>
      </c>
      <c r="BZ481" s="81">
        <v>0</v>
      </c>
    </row>
    <row r="482" spans="1:7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1386</v>
      </c>
      <c r="Q482" s="1">
        <v>0</v>
      </c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61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1307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1310</v>
      </c>
      <c r="BY482" s="79">
        <v>298</v>
      </c>
      <c r="BZ482" s="81">
        <v>0</v>
      </c>
    </row>
    <row r="483" spans="1:7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1386</v>
      </c>
      <c r="Q483" s="1">
        <v>0</v>
      </c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97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1307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1310</v>
      </c>
      <c r="BY483" s="79">
        <v>298</v>
      </c>
      <c r="BZ483" s="81">
        <v>70</v>
      </c>
    </row>
    <row r="484" spans="1:7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1386</v>
      </c>
      <c r="Q484" s="1">
        <v>0</v>
      </c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98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1307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1310</v>
      </c>
      <c r="BY484" s="79">
        <v>298</v>
      </c>
      <c r="BZ484" s="81">
        <v>79</v>
      </c>
    </row>
    <row r="485" spans="1:7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1386</v>
      </c>
      <c r="Q485" s="1">
        <v>0</v>
      </c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99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1307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1310</v>
      </c>
      <c r="BY485" s="79">
        <v>298</v>
      </c>
      <c r="BZ485" s="81">
        <v>90</v>
      </c>
    </row>
    <row r="486" spans="1:7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1386</v>
      </c>
      <c r="Q486" s="1">
        <v>0</v>
      </c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00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1307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1310</v>
      </c>
      <c r="BY486" s="79">
        <v>298</v>
      </c>
      <c r="BZ486" s="81">
        <v>82</v>
      </c>
    </row>
    <row r="487" spans="1:7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1386</v>
      </c>
      <c r="Q487" s="1">
        <v>0</v>
      </c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01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1307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1310</v>
      </c>
      <c r="BY487" s="79">
        <v>298</v>
      </c>
      <c r="BZ487" s="81">
        <v>64</v>
      </c>
    </row>
    <row r="488" spans="1:7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1386</v>
      </c>
      <c r="Q488" s="1">
        <v>0</v>
      </c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02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1307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1310</v>
      </c>
      <c r="BY488" s="79">
        <v>298</v>
      </c>
      <c r="BZ488" s="81">
        <v>40</v>
      </c>
    </row>
    <row r="489" spans="1:7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1386</v>
      </c>
      <c r="Q489" s="1">
        <v>0</v>
      </c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03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1307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1310</v>
      </c>
      <c r="BY489" s="79">
        <v>298</v>
      </c>
      <c r="BZ489" s="81">
        <v>20</v>
      </c>
    </row>
    <row r="490" spans="1:7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2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1">
        <v>0</v>
      </c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61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1393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1310</v>
      </c>
      <c r="BZ490" s="81">
        <v>0</v>
      </c>
    </row>
    <row r="491" spans="1:7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99" t="s">
        <v>551</v>
      </c>
      <c r="G491" s="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61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1393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1310</v>
      </c>
      <c r="BZ491" s="81">
        <v>5.67</v>
      </c>
    </row>
    <row r="492" spans="1:78" x14ac:dyDescent="0.3">
      <c r="A492" s="2" t="s">
        <v>1394</v>
      </c>
      <c r="B492" s="13" t="s">
        <v>722</v>
      </c>
      <c r="C492" s="13"/>
      <c r="D492" s="2"/>
      <c r="E492" s="2" t="s">
        <v>229</v>
      </c>
      <c r="F492" s="99" t="s">
        <v>551</v>
      </c>
      <c r="G492" s="1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1310</v>
      </c>
      <c r="BZ492" s="81">
        <v>0</v>
      </c>
    </row>
    <row r="493" spans="1:78" x14ac:dyDescent="0.3">
      <c r="A493" s="2" t="s">
        <v>1394</v>
      </c>
      <c r="B493" s="13" t="s">
        <v>722</v>
      </c>
      <c r="C493" s="13"/>
      <c r="D493" s="2"/>
      <c r="E493" s="2" t="s">
        <v>229</v>
      </c>
      <c r="F493" s="99" t="s">
        <v>551</v>
      </c>
      <c r="G493" s="1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1310</v>
      </c>
      <c r="BZ493" s="81">
        <f>0.6/0.3</f>
        <v>2</v>
      </c>
    </row>
    <row r="494" spans="1:7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99" t="s">
        <v>551</v>
      </c>
      <c r="G494" s="1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04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1393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1310</v>
      </c>
      <c r="BZ494" s="81">
        <f>0.3/0.3</f>
        <v>1</v>
      </c>
    </row>
    <row r="495" spans="1:7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99" t="s">
        <v>551</v>
      </c>
      <c r="G495" s="1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04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1393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1310</v>
      </c>
      <c r="BZ495" s="81">
        <f>0.1/0.3</f>
        <v>0.33333333333333337</v>
      </c>
    </row>
    <row r="496" spans="1:7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99" t="s">
        <v>551</v>
      </c>
      <c r="G496" s="1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04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1393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1310</v>
      </c>
      <c r="BZ496" s="81">
        <v>0</v>
      </c>
    </row>
    <row r="497" spans="1:7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99" t="s">
        <v>551</v>
      </c>
      <c r="G497" s="1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04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1393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1310</v>
      </c>
      <c r="BZ497" s="81">
        <v>1</v>
      </c>
    </row>
    <row r="498" spans="1:7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99" t="s">
        <v>551</v>
      </c>
      <c r="G498" s="1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05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1393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1310</v>
      </c>
      <c r="BZ498" s="81">
        <f>1.1/0.3</f>
        <v>3.666666666666667</v>
      </c>
    </row>
    <row r="499" spans="1:7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2" t="s">
        <v>549</v>
      </c>
      <c r="G499">
        <v>-1</v>
      </c>
      <c r="H499" t="s">
        <v>1510</v>
      </c>
      <c r="I499" s="7"/>
      <c r="J499" s="25">
        <v>1</v>
      </c>
      <c r="K499">
        <v>0</v>
      </c>
      <c r="L499">
        <v>0</v>
      </c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61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1336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1398</v>
      </c>
      <c r="BT499" s="79" t="s">
        <v>1399</v>
      </c>
      <c r="BU499" s="79" t="s">
        <v>1266</v>
      </c>
      <c r="BV499" s="79">
        <v>300</v>
      </c>
      <c r="BZ499" s="81">
        <v>83510</v>
      </c>
    </row>
    <row r="500" spans="1:7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99" t="s">
        <v>549</v>
      </c>
      <c r="G500" s="1">
        <v>-1</v>
      </c>
      <c r="H500" s="1" t="s">
        <v>1510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61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1336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1398</v>
      </c>
      <c r="BT500" s="79" t="s">
        <v>1399</v>
      </c>
      <c r="BU500" s="79" t="s">
        <v>1266</v>
      </c>
      <c r="BV500" s="79">
        <v>300</v>
      </c>
      <c r="BZ500" s="81">
        <v>127190</v>
      </c>
    </row>
    <row r="501" spans="1:7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>
        <v>0</v>
      </c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61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06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07">273+60</f>
        <v>333</v>
      </c>
      <c r="BZ501" s="81">
        <v>133.92857142857144</v>
      </c>
    </row>
    <row r="502" spans="1:7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>
        <v>1</v>
      </c>
      <c r="J502" s="25">
        <v>1</v>
      </c>
      <c r="K502">
        <v>0</v>
      </c>
      <c r="L502">
        <v>0</v>
      </c>
      <c r="M502" s="1">
        <v>3.8849999999999998</v>
      </c>
      <c r="N502" s="1">
        <v>3.8849999999999998</v>
      </c>
      <c r="O502" s="1">
        <v>10.989000000000001</v>
      </c>
      <c r="P502" s="2"/>
      <c r="Q502" s="1">
        <v>10.989000000000001</v>
      </c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61"/>
        <v>165.859449525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06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07"/>
        <v>333</v>
      </c>
      <c r="BZ502" s="81">
        <v>357.14285714285717</v>
      </c>
    </row>
    <row r="503" spans="1:7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>
        <v>1</v>
      </c>
      <c r="J503" s="25">
        <v>1</v>
      </c>
      <c r="K503">
        <v>0</v>
      </c>
      <c r="L503">
        <v>0</v>
      </c>
      <c r="M503" s="1">
        <v>3.8849999999999998</v>
      </c>
      <c r="N503" s="1">
        <v>3.8849999999999998</v>
      </c>
      <c r="O503" s="1">
        <v>10.989000000000001</v>
      </c>
      <c r="P503" s="2"/>
      <c r="Q503" s="1">
        <v>10.989000000000001</v>
      </c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61"/>
        <v>165.859449525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06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07"/>
        <v>333</v>
      </c>
      <c r="BZ503" s="81">
        <v>5133.9285714285716</v>
      </c>
    </row>
    <row r="504" spans="1:7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61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06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07"/>
        <v>333</v>
      </c>
      <c r="BZ504" s="81">
        <v>982.14285714285722</v>
      </c>
    </row>
    <row r="505" spans="1:7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08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06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07"/>
        <v>333</v>
      </c>
      <c r="BZ505" s="81">
        <v>10714.285714285716</v>
      </c>
    </row>
    <row r="506" spans="1:7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>
        <v>14.379</v>
      </c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61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09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06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1402</v>
      </c>
      <c r="BT506" s="79" t="s">
        <v>1403</v>
      </c>
      <c r="BU506" s="79" t="s">
        <v>1266</v>
      </c>
      <c r="BV506" s="79">
        <v>300</v>
      </c>
      <c r="BX506" s="79" t="s">
        <v>1310</v>
      </c>
      <c r="BY506" s="79">
        <f t="shared" si="107"/>
        <v>333</v>
      </c>
      <c r="BZ506" s="81">
        <v>892.85714285714289</v>
      </c>
    </row>
    <row r="507" spans="1:7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>
        <v>14.379</v>
      </c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61"/>
        <v>213.13272750000002</v>
      </c>
      <c r="AD507" s="57">
        <v>0</v>
      </c>
      <c r="AE507" s="55">
        <v>0</v>
      </c>
      <c r="AF507" s="55">
        <v>0</v>
      </c>
      <c r="AG507" s="52">
        <f t="shared" si="109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06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1402</v>
      </c>
      <c r="BT507" s="79" t="s">
        <v>1403</v>
      </c>
      <c r="BU507" s="79" t="s">
        <v>1266</v>
      </c>
      <c r="BV507" s="79">
        <v>300</v>
      </c>
      <c r="BX507" s="79" t="s">
        <v>1310</v>
      </c>
      <c r="BY507" s="79">
        <f t="shared" si="107"/>
        <v>333</v>
      </c>
      <c r="BZ507" s="81">
        <v>10714.285714285716</v>
      </c>
    </row>
    <row r="508" spans="1:7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>
        <v>14.379</v>
      </c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61"/>
        <v>213.13272750000002</v>
      </c>
      <c r="AD508" s="57">
        <v>0</v>
      </c>
      <c r="AE508" s="55">
        <v>0</v>
      </c>
      <c r="AF508" s="55">
        <v>0</v>
      </c>
      <c r="AG508" s="52">
        <f t="shared" si="109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06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1402</v>
      </c>
      <c r="BT508" s="79" t="s">
        <v>1403</v>
      </c>
      <c r="BU508" s="79" t="s">
        <v>1266</v>
      </c>
      <c r="BV508" s="79">
        <v>300</v>
      </c>
      <c r="BX508" s="79" t="s">
        <v>1310</v>
      </c>
      <c r="BY508" s="79">
        <f t="shared" si="107"/>
        <v>333</v>
      </c>
      <c r="BZ508" s="81">
        <v>6473.2142857142862</v>
      </c>
    </row>
    <row r="509" spans="1:7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>
        <v>14.379</v>
      </c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61"/>
        <v>213.13272750000002</v>
      </c>
      <c r="AD509" s="57">
        <v>0</v>
      </c>
      <c r="AE509" s="55">
        <v>0</v>
      </c>
      <c r="AF509" s="55">
        <v>0</v>
      </c>
      <c r="AG509" s="52">
        <f t="shared" si="109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1402</v>
      </c>
      <c r="BT509" s="79" t="s">
        <v>1403</v>
      </c>
      <c r="BU509" s="79" t="s">
        <v>1266</v>
      </c>
      <c r="BV509" s="79">
        <v>300</v>
      </c>
      <c r="BX509" s="79" t="s">
        <v>1310</v>
      </c>
      <c r="BY509" s="79">
        <f t="shared" si="107"/>
        <v>333</v>
      </c>
      <c r="BZ509" s="81">
        <v>4285.7142857142862</v>
      </c>
    </row>
    <row r="510" spans="1:7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1">
        <v>0</v>
      </c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10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</row>
    <row r="511" spans="1:7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1">
        <v>0</v>
      </c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61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</row>
    <row r="512" spans="1:7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1">
        <v>0</v>
      </c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11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</row>
    <row r="513" spans="1:7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1">
        <v>0</v>
      </c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12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</row>
    <row r="514" spans="1:7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1">
        <v>0</v>
      </c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13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</row>
    <row r="515" spans="1:7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1">
        <v>0</v>
      </c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13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</row>
    <row r="516" spans="1:7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1">
        <v>0</v>
      </c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14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</row>
    <row r="517" spans="1:7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1">
        <v>0</v>
      </c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14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</row>
    <row r="518" spans="1:7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1">
        <v>0</v>
      </c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14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</row>
    <row r="519" spans="1:7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1">
        <v>0</v>
      </c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14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</row>
    <row r="520" spans="1:7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1">
        <v>0</v>
      </c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15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</row>
    <row r="521" spans="1:7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1">
        <v>0</v>
      </c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15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</row>
    <row r="522" spans="1:7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1">
        <v>0</v>
      </c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15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</row>
    <row r="523" spans="1:7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1">
        <v>0</v>
      </c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15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</row>
    <row r="524" spans="1:7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1">
        <v>0</v>
      </c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15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</row>
    <row r="525" spans="1:78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61"/>
        <v>0</v>
      </c>
      <c r="AD525" s="57">
        <v>0</v>
      </c>
      <c r="AE525" s="55">
        <v>0</v>
      </c>
      <c r="AF525" s="55">
        <f t="shared" ref="AF525:AF533" si="116">X525*Y525*Z525</f>
        <v>736.22226122963002</v>
      </c>
      <c r="AG525" s="52"/>
      <c r="AH525" s="51"/>
      <c r="AI525" s="52"/>
      <c r="AJ525" s="67">
        <f t="shared" ref="AJ525:AJ533" si="117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1393</v>
      </c>
      <c r="BJ525" s="79">
        <f t="shared" ref="BJ525:BJ533" si="118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1406</v>
      </c>
      <c r="BT525" s="79" t="s">
        <v>464</v>
      </c>
      <c r="BU525" s="79" t="s">
        <v>1271</v>
      </c>
      <c r="BV525" s="79">
        <v>300</v>
      </c>
      <c r="BX525" s="79" t="s">
        <v>1310</v>
      </c>
      <c r="BZ525" s="81">
        <v>0</v>
      </c>
    </row>
    <row r="526" spans="1:78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1">
        <v>4</v>
      </c>
      <c r="J526" s="29">
        <v>0</v>
      </c>
      <c r="K526" s="2">
        <v>0</v>
      </c>
      <c r="L526" s="2">
        <v>4</v>
      </c>
      <c r="M526" s="1">
        <v>5.4729999999999999</v>
      </c>
      <c r="N526" s="1">
        <v>5.5269999999999992</v>
      </c>
      <c r="O526" s="1">
        <v>25.030999999999999</v>
      </c>
      <c r="P526" s="2" t="s">
        <v>450</v>
      </c>
      <c r="Q526" s="1">
        <v>12.515499999999999</v>
      </c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61"/>
        <v>757.16950240099993</v>
      </c>
      <c r="AD526" s="57">
        <v>0</v>
      </c>
      <c r="AE526" s="55">
        <v>0</v>
      </c>
      <c r="AF526" s="55">
        <f t="shared" si="116"/>
        <v>750.7035854369999</v>
      </c>
      <c r="AG526" s="52"/>
      <c r="AH526" s="51"/>
      <c r="AI526" s="52"/>
      <c r="AJ526" s="67">
        <f t="shared" si="117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1393</v>
      </c>
      <c r="BJ526" s="79">
        <f t="shared" si="118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1406</v>
      </c>
      <c r="BT526" s="79" t="s">
        <v>464</v>
      </c>
      <c r="BU526" s="79" t="s">
        <v>1271</v>
      </c>
      <c r="BV526" s="79">
        <v>300</v>
      </c>
      <c r="BX526" s="79" t="s">
        <v>1310</v>
      </c>
      <c r="BZ526" s="81">
        <v>0</v>
      </c>
    </row>
    <row r="527" spans="1:78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61"/>
        <v>0</v>
      </c>
      <c r="AD527" s="57">
        <v>0</v>
      </c>
      <c r="AE527" s="55">
        <v>0</v>
      </c>
      <c r="AF527" s="55">
        <f t="shared" si="116"/>
        <v>791.4687321749999</v>
      </c>
      <c r="AG527" s="52"/>
      <c r="AH527" s="51"/>
      <c r="AI527" s="52"/>
      <c r="AJ527" s="67">
        <f t="shared" si="117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1393</v>
      </c>
      <c r="BJ527" s="79">
        <f t="shared" si="118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1406</v>
      </c>
      <c r="BT527" s="79" t="s">
        <v>464</v>
      </c>
      <c r="BU527" s="79" t="s">
        <v>1271</v>
      </c>
      <c r="BV527" s="79">
        <v>300</v>
      </c>
      <c r="BX527" s="79" t="s">
        <v>1310</v>
      </c>
      <c r="BZ527" s="81">
        <v>0</v>
      </c>
    </row>
    <row r="528" spans="1:78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19">M528*N528*O528</f>
        <v>0</v>
      </c>
      <c r="AD528" s="57">
        <v>0</v>
      </c>
      <c r="AE528" s="55">
        <v>0</v>
      </c>
      <c r="AF528" s="55">
        <f t="shared" ref="AF528:AF530" si="120">X528*Y528*Z528</f>
        <v>736.22226122963002</v>
      </c>
      <c r="AG528" s="52"/>
      <c r="AH528" s="51"/>
      <c r="AI528" s="52"/>
      <c r="AJ528" s="67">
        <f t="shared" ref="AJ528:AJ530" si="121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1393</v>
      </c>
      <c r="BJ528" s="79">
        <f t="shared" si="118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1406</v>
      </c>
      <c r="BT528" s="79" t="s">
        <v>464</v>
      </c>
      <c r="BU528" s="79" t="s">
        <v>1271</v>
      </c>
      <c r="BV528" s="79">
        <v>300</v>
      </c>
      <c r="BX528" s="79" t="s">
        <v>1310</v>
      </c>
      <c r="BZ528" s="81">
        <v>104.1</v>
      </c>
    </row>
    <row r="529" spans="1:78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1">
        <v>4</v>
      </c>
      <c r="J529" s="29">
        <v>0</v>
      </c>
      <c r="K529" s="2">
        <v>0</v>
      </c>
      <c r="L529" s="2">
        <v>4</v>
      </c>
      <c r="M529" s="1">
        <v>5.4729999999999999</v>
      </c>
      <c r="N529" s="1">
        <v>5.5269999999999992</v>
      </c>
      <c r="O529" s="1">
        <v>25.030999999999999</v>
      </c>
      <c r="P529" s="2" t="s">
        <v>450</v>
      </c>
      <c r="Q529" s="1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19"/>
        <v>757.16950240099993</v>
      </c>
      <c r="AD529" s="57">
        <v>0</v>
      </c>
      <c r="AE529" s="55">
        <v>0</v>
      </c>
      <c r="AF529" s="55">
        <f t="shared" si="120"/>
        <v>750.7035854369999</v>
      </c>
      <c r="AG529" s="52"/>
      <c r="AH529" s="51"/>
      <c r="AI529" s="52"/>
      <c r="AJ529" s="67">
        <f t="shared" si="121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1393</v>
      </c>
      <c r="BJ529" s="79">
        <f t="shared" si="118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1406</v>
      </c>
      <c r="BT529" s="79" t="s">
        <v>464</v>
      </c>
      <c r="BU529" s="79" t="s">
        <v>1271</v>
      </c>
      <c r="BV529" s="79">
        <v>300</v>
      </c>
      <c r="BX529" s="79" t="s">
        <v>1310</v>
      </c>
      <c r="BZ529" s="81">
        <v>8.9</v>
      </c>
    </row>
    <row r="530" spans="1:78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19"/>
        <v>0</v>
      </c>
      <c r="AD530" s="57">
        <v>0</v>
      </c>
      <c r="AE530" s="55">
        <v>0</v>
      </c>
      <c r="AF530" s="55">
        <f t="shared" si="120"/>
        <v>791.4687321749999</v>
      </c>
      <c r="AG530" s="52"/>
      <c r="AH530" s="51"/>
      <c r="AI530" s="52"/>
      <c r="AJ530" s="67">
        <f t="shared" si="121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1393</v>
      </c>
      <c r="BJ530" s="79">
        <f t="shared" si="118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1406</v>
      </c>
      <c r="BT530" s="79" t="s">
        <v>464</v>
      </c>
      <c r="BU530" s="79" t="s">
        <v>1271</v>
      </c>
      <c r="BV530" s="79">
        <v>300</v>
      </c>
      <c r="BX530" s="79" t="s">
        <v>1310</v>
      </c>
      <c r="BZ530" s="81">
        <v>6.2</v>
      </c>
    </row>
    <row r="531" spans="1:7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61"/>
        <v>0</v>
      </c>
      <c r="AD531" s="57">
        <v>0</v>
      </c>
      <c r="AE531" s="55">
        <v>0</v>
      </c>
      <c r="AF531" s="55">
        <f t="shared" si="116"/>
        <v>736.22226122963002</v>
      </c>
      <c r="AG531" s="52"/>
      <c r="AH531" s="51"/>
      <c r="AI531" s="52"/>
      <c r="AJ531" s="67">
        <f t="shared" si="117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18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1406</v>
      </c>
      <c r="BT531" s="79" t="s">
        <v>464</v>
      </c>
      <c r="BU531" s="79" t="s">
        <v>1271</v>
      </c>
      <c r="BV531" s="79">
        <v>300</v>
      </c>
      <c r="BX531" s="79" t="s">
        <v>1310</v>
      </c>
      <c r="BZ531" s="81">
        <v>6.7</v>
      </c>
    </row>
    <row r="532" spans="1:7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1">
        <v>4</v>
      </c>
      <c r="J532" s="25">
        <v>0</v>
      </c>
      <c r="K532">
        <v>0</v>
      </c>
      <c r="L532">
        <v>4</v>
      </c>
      <c r="M532" s="1">
        <v>5.4729999999999999</v>
      </c>
      <c r="N532" s="1">
        <v>5.5269999999999992</v>
      </c>
      <c r="O532" s="1">
        <v>25.030999999999999</v>
      </c>
      <c r="P532" s="2" t="s">
        <v>450</v>
      </c>
      <c r="Q532" s="1">
        <v>12.515499999999999</v>
      </c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61"/>
        <v>757.16950240099993</v>
      </c>
      <c r="AD532" s="57">
        <v>0</v>
      </c>
      <c r="AE532" s="55">
        <v>0</v>
      </c>
      <c r="AF532" s="55">
        <f t="shared" si="116"/>
        <v>750.7035854369999</v>
      </c>
      <c r="AG532" s="52"/>
      <c r="AH532" s="51"/>
      <c r="AI532" s="52"/>
      <c r="AJ532" s="67">
        <f t="shared" si="117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18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1406</v>
      </c>
      <c r="BT532" s="79" t="s">
        <v>464</v>
      </c>
      <c r="BU532" s="79" t="s">
        <v>1271</v>
      </c>
      <c r="BV532" s="79">
        <v>300</v>
      </c>
      <c r="BX532" s="79" t="s">
        <v>1310</v>
      </c>
      <c r="BZ532" s="81">
        <v>0.9</v>
      </c>
    </row>
    <row r="533" spans="1:7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61"/>
        <v>0</v>
      </c>
      <c r="AD533" s="57">
        <v>0</v>
      </c>
      <c r="AE533" s="55">
        <v>0</v>
      </c>
      <c r="AF533" s="55">
        <f t="shared" si="116"/>
        <v>791.4687321749999</v>
      </c>
      <c r="AG533" s="52"/>
      <c r="AH533" s="51"/>
      <c r="AI533" s="52"/>
      <c r="AJ533" s="67">
        <f t="shared" si="117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18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1406</v>
      </c>
      <c r="BT533" s="79" t="s">
        <v>464</v>
      </c>
      <c r="BU533" s="79" t="s">
        <v>1271</v>
      </c>
      <c r="BV533" s="79">
        <v>300</v>
      </c>
      <c r="BX533" s="79" t="s">
        <v>1310</v>
      </c>
      <c r="BZ533" s="81">
        <v>0.4</v>
      </c>
    </row>
    <row r="534" spans="1:7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61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1407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</row>
    <row r="535" spans="1:7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61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1407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</row>
    <row r="536" spans="1:7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61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1407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</row>
    <row r="537" spans="1:7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61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1407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</row>
    <row r="538" spans="1:7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61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1407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</row>
    <row r="539" spans="1:7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22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1407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</row>
    <row r="540" spans="1:7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23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1407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</row>
    <row r="541" spans="1:7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61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1407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</row>
    <row r="542" spans="1:7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1">
        <v>0</v>
      </c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24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1407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</row>
    <row r="543" spans="1:7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1">
        <v>0</v>
      </c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61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</row>
    <row r="544" spans="1:7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61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1407</v>
      </c>
      <c r="BJ544" s="79">
        <f t="shared" ref="BJ544:BJ554" si="125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1408</v>
      </c>
      <c r="BT544" s="79" t="s">
        <v>1409</v>
      </c>
      <c r="BU544" s="79" t="s">
        <v>1271</v>
      </c>
      <c r="BV544" s="79">
        <v>300</v>
      </c>
      <c r="BW544" s="79">
        <v>430</v>
      </c>
      <c r="BX544" s="79" t="s">
        <v>1310</v>
      </c>
      <c r="BZ544" s="81">
        <v>200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Q545" s="2">
        <v>0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61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1407</v>
      </c>
      <c r="BJ545" s="79">
        <f t="shared" si="125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1408</v>
      </c>
      <c r="BT545" s="79" t="s">
        <v>1409</v>
      </c>
      <c r="BU545" s="79" t="s">
        <v>1271</v>
      </c>
      <c r="BV545" s="79">
        <v>300</v>
      </c>
      <c r="BW545" s="79">
        <v>430</v>
      </c>
      <c r="BX545" s="79" t="s">
        <v>1310</v>
      </c>
      <c r="BY545" s="79"/>
      <c r="BZ545" s="81">
        <v>200</v>
      </c>
      <c r="CA545"/>
      <c r="CB545"/>
    </row>
    <row r="546" spans="1:8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Q546" s="2">
        <v>0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26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1407</v>
      </c>
      <c r="BJ546" s="79">
        <f t="shared" si="125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1408</v>
      </c>
      <c r="BT546" s="79" t="s">
        <v>1409</v>
      </c>
      <c r="BU546" s="79" t="s">
        <v>1271</v>
      </c>
      <c r="BV546" s="79">
        <v>300</v>
      </c>
      <c r="BW546" s="79">
        <v>430</v>
      </c>
      <c r="BX546" s="79" t="s">
        <v>1310</v>
      </c>
      <c r="BY546" s="79"/>
      <c r="BZ546" s="81">
        <v>1000</v>
      </c>
      <c r="CA546"/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Q547" s="2">
        <v>0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61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1407</v>
      </c>
      <c r="BJ547" s="79">
        <f t="shared" si="125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1408</v>
      </c>
      <c r="BT547" s="79" t="s">
        <v>1409</v>
      </c>
      <c r="BU547" s="79" t="s">
        <v>1271</v>
      </c>
      <c r="BV547" s="79">
        <v>300</v>
      </c>
      <c r="BW547" s="79">
        <v>430</v>
      </c>
      <c r="BX547" s="79" t="s">
        <v>1310</v>
      </c>
      <c r="BY547" s="79"/>
      <c r="BZ547" s="81">
        <v>6000</v>
      </c>
      <c r="CA547"/>
      <c r="CB547"/>
    </row>
    <row r="548" spans="1:8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Q548" s="2">
        <v>0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27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1407</v>
      </c>
      <c r="BJ548" s="79">
        <f t="shared" si="125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1408</v>
      </c>
      <c r="BT548" s="79" t="s">
        <v>1409</v>
      </c>
      <c r="BU548" s="79" t="s">
        <v>1271</v>
      </c>
      <c r="BV548" s="79">
        <v>300</v>
      </c>
      <c r="BW548" s="79">
        <v>430</v>
      </c>
      <c r="BX548" s="79" t="s">
        <v>1310</v>
      </c>
      <c r="BY548" s="79"/>
      <c r="BZ548" s="81">
        <v>16000</v>
      </c>
      <c r="CA548"/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Q549" s="2">
        <v>0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61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1407</v>
      </c>
      <c r="BJ549" s="79">
        <f t="shared" si="125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1408</v>
      </c>
      <c r="BT549" s="79" t="s">
        <v>1409</v>
      </c>
      <c r="BU549" s="79" t="s">
        <v>1271</v>
      </c>
      <c r="BV549" s="79">
        <v>300</v>
      </c>
      <c r="BW549" s="79">
        <v>430</v>
      </c>
      <c r="BX549" s="79" t="s">
        <v>1310</v>
      </c>
      <c r="BY549" s="79"/>
      <c r="BZ549" s="81">
        <v>18000</v>
      </c>
      <c r="CA549"/>
      <c r="CB549"/>
    </row>
    <row r="550" spans="1:8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Q550" s="2">
        <v>0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28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1407</v>
      </c>
      <c r="BJ550" s="79">
        <f t="shared" si="125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1408</v>
      </c>
      <c r="BT550" s="79" t="s">
        <v>1409</v>
      </c>
      <c r="BU550" s="79" t="s">
        <v>1271</v>
      </c>
      <c r="BV550" s="79">
        <v>300</v>
      </c>
      <c r="BW550" s="79">
        <v>430</v>
      </c>
      <c r="BX550" s="79" t="s">
        <v>1310</v>
      </c>
      <c r="BY550" s="79"/>
      <c r="BZ550" s="81">
        <v>16000</v>
      </c>
      <c r="CA550"/>
      <c r="CB550"/>
    </row>
    <row r="551" spans="1:8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Q551" s="2">
        <v>0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61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1407</v>
      </c>
      <c r="BJ551" s="79">
        <f t="shared" si="125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1408</v>
      </c>
      <c r="BT551" s="79" t="s">
        <v>1409</v>
      </c>
      <c r="BU551" s="79" t="s">
        <v>1271</v>
      </c>
      <c r="BV551" s="79">
        <v>300</v>
      </c>
      <c r="BW551" s="79">
        <v>430</v>
      </c>
      <c r="BX551" s="79" t="s">
        <v>1310</v>
      </c>
      <c r="BY551" s="79"/>
      <c r="BZ551" s="81">
        <v>8000</v>
      </c>
      <c r="CA551"/>
      <c r="CB551"/>
    </row>
    <row r="552" spans="1:8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Q552" s="2">
        <v>0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29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1407</v>
      </c>
      <c r="BJ552" s="79">
        <f t="shared" si="125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1408</v>
      </c>
      <c r="BT552" s="79" t="s">
        <v>1409</v>
      </c>
      <c r="BU552" s="79" t="s">
        <v>1271</v>
      </c>
      <c r="BV552" s="79">
        <v>300</v>
      </c>
      <c r="BW552" s="79">
        <v>430</v>
      </c>
      <c r="BX552" s="79" t="s">
        <v>1310</v>
      </c>
      <c r="BY552" s="79"/>
      <c r="BZ552" s="81">
        <v>3500</v>
      </c>
      <c r="CA552"/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Q553" s="2">
        <v>0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61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1407</v>
      </c>
      <c r="BJ553" s="79">
        <f t="shared" si="125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1408</v>
      </c>
      <c r="BT553" s="79" t="s">
        <v>1409</v>
      </c>
      <c r="BU553" s="79" t="s">
        <v>1271</v>
      </c>
      <c r="BV553" s="79">
        <v>300</v>
      </c>
      <c r="BW553" s="79">
        <v>430</v>
      </c>
      <c r="BX553" s="79" t="s">
        <v>1310</v>
      </c>
      <c r="BY553" s="79"/>
      <c r="BZ553" s="81">
        <v>800</v>
      </c>
      <c r="CA553"/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>
        <v>0</v>
      </c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61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1407</v>
      </c>
      <c r="BJ554" s="79">
        <f t="shared" si="125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1408</v>
      </c>
      <c r="BT554" s="79" t="s">
        <v>1409</v>
      </c>
      <c r="BU554" s="79" t="s">
        <v>1271</v>
      </c>
      <c r="BV554" s="79">
        <v>300</v>
      </c>
      <c r="BW554" s="79">
        <v>430</v>
      </c>
      <c r="BX554" s="79" t="s">
        <v>1310</v>
      </c>
      <c r="BZ554" s="81">
        <v>200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>
        <v>0</v>
      </c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61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1">
        <v>0</v>
      </c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30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1">
        <v>0</v>
      </c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30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103">
        <v>4</v>
      </c>
      <c r="J559" s="25">
        <v>4</v>
      </c>
      <c r="K559">
        <v>4</v>
      </c>
      <c r="L559">
        <v>0</v>
      </c>
      <c r="M559" s="1">
        <v>6.6</v>
      </c>
      <c r="N559" s="1">
        <v>7.94</v>
      </c>
      <c r="O559" s="1">
        <v>33.700000000000003</v>
      </c>
      <c r="P559" s="2"/>
      <c r="Q559" s="1">
        <v>16.850000000000001</v>
      </c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31">M559*N559*O559</f>
        <v>1766.0147999999999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103">
        <v>4</v>
      </c>
      <c r="J560" s="25">
        <v>4</v>
      </c>
      <c r="K560">
        <v>4</v>
      </c>
      <c r="L560">
        <v>0</v>
      </c>
      <c r="M560" s="1">
        <v>6.6</v>
      </c>
      <c r="N560" s="1">
        <v>7.94</v>
      </c>
      <c r="O560" s="1">
        <v>33.700000000000003</v>
      </c>
      <c r="P560" s="2"/>
      <c r="Q560" s="1">
        <v>16.850000000000001</v>
      </c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30"/>
        <v>1766.0147999999999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</row>
    <row r="561" spans="1:7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103">
        <v>4</v>
      </c>
      <c r="J561" s="25">
        <v>4</v>
      </c>
      <c r="K561">
        <v>4</v>
      </c>
      <c r="L561">
        <v>0</v>
      </c>
      <c r="M561" s="1">
        <v>6.6</v>
      </c>
      <c r="N561" s="1">
        <v>7.94</v>
      </c>
      <c r="O561" s="1">
        <v>33.700000000000003</v>
      </c>
      <c r="P561" s="2"/>
      <c r="Q561" s="1">
        <v>16.850000000000001</v>
      </c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30"/>
        <v>1766.0147999999999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</row>
    <row r="562" spans="1:7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103">
        <v>4</v>
      </c>
      <c r="J562" s="25">
        <v>4</v>
      </c>
      <c r="K562">
        <v>4</v>
      </c>
      <c r="L562">
        <v>0</v>
      </c>
      <c r="M562" s="1">
        <v>6.6</v>
      </c>
      <c r="N562" s="1">
        <v>7.94</v>
      </c>
      <c r="O562" s="1">
        <v>33.700000000000003</v>
      </c>
      <c r="P562" s="2"/>
      <c r="Q562" s="1">
        <v>16.850000000000001</v>
      </c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32">M562*N562*O562</f>
        <v>1766.0147999999999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</row>
    <row r="563" spans="1:7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103">
        <v>4</v>
      </c>
      <c r="J563" s="25">
        <v>4</v>
      </c>
      <c r="K563">
        <v>4</v>
      </c>
      <c r="L563">
        <v>0</v>
      </c>
      <c r="M563" s="1">
        <v>6.6</v>
      </c>
      <c r="N563" s="1">
        <v>7.94</v>
      </c>
      <c r="O563" s="1">
        <v>33.700000000000003</v>
      </c>
      <c r="P563" s="2"/>
      <c r="Q563" s="1">
        <v>16.850000000000001</v>
      </c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32"/>
        <v>1766.0147999999999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</row>
    <row r="564" spans="1:7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103">
        <v>4</v>
      </c>
      <c r="J564" s="25">
        <v>4</v>
      </c>
      <c r="K564">
        <v>4</v>
      </c>
      <c r="L564">
        <v>0</v>
      </c>
      <c r="M564" s="1">
        <v>6.6</v>
      </c>
      <c r="N564" s="1">
        <v>7.94</v>
      </c>
      <c r="O564" s="1">
        <v>33.700000000000003</v>
      </c>
      <c r="P564" s="2"/>
      <c r="Q564" s="1">
        <v>16.850000000000001</v>
      </c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32"/>
        <v>1766.0147999999999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</row>
    <row r="565" spans="1:7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103">
        <v>4</v>
      </c>
      <c r="J565" s="25">
        <v>4</v>
      </c>
      <c r="K565">
        <v>4</v>
      </c>
      <c r="L565">
        <v>0</v>
      </c>
      <c r="M565" s="1">
        <v>6.6</v>
      </c>
      <c r="N565" s="1">
        <v>7.94</v>
      </c>
      <c r="O565" s="1">
        <v>33.700000000000003</v>
      </c>
      <c r="P565" s="2"/>
      <c r="Q565" s="1">
        <v>16.850000000000001</v>
      </c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32"/>
        <v>1766.0147999999999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</row>
    <row r="566" spans="1:7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103">
        <v>4</v>
      </c>
      <c r="J566" s="25">
        <v>4</v>
      </c>
      <c r="K566">
        <v>4</v>
      </c>
      <c r="L566">
        <v>0</v>
      </c>
      <c r="M566" s="1">
        <v>6.6</v>
      </c>
      <c r="N566" s="1">
        <v>7.94</v>
      </c>
      <c r="O566" s="1">
        <v>33.700000000000003</v>
      </c>
      <c r="P566" s="2"/>
      <c r="Q566" s="1">
        <v>16.850000000000001</v>
      </c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33">M566*N566*O566</f>
        <v>1766.0147999999999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</row>
    <row r="567" spans="1:7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103">
        <v>4</v>
      </c>
      <c r="J567" s="25">
        <v>4</v>
      </c>
      <c r="K567">
        <v>4</v>
      </c>
      <c r="L567">
        <v>0</v>
      </c>
      <c r="M567" s="1">
        <v>6.6</v>
      </c>
      <c r="N567" s="1">
        <v>7.94</v>
      </c>
      <c r="O567" s="1">
        <v>33.700000000000003</v>
      </c>
      <c r="P567" s="2"/>
      <c r="Q567" s="1">
        <v>16.850000000000001</v>
      </c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33"/>
        <v>1766.0147999999999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</row>
    <row r="568" spans="1:7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103">
        <v>4</v>
      </c>
      <c r="J568" s="25">
        <v>4</v>
      </c>
      <c r="K568">
        <v>4</v>
      </c>
      <c r="L568">
        <v>0</v>
      </c>
      <c r="M568" s="1">
        <v>6.6</v>
      </c>
      <c r="N568" s="1">
        <v>7.94</v>
      </c>
      <c r="O568" s="1">
        <v>33.700000000000003</v>
      </c>
      <c r="P568" s="2"/>
      <c r="Q568" s="1">
        <v>16.850000000000001</v>
      </c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33"/>
        <v>1766.0147999999999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</row>
    <row r="569" spans="1:7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103">
        <v>4</v>
      </c>
      <c r="J569" s="25">
        <v>4</v>
      </c>
      <c r="K569">
        <v>4</v>
      </c>
      <c r="L569">
        <v>0</v>
      </c>
      <c r="M569" s="1">
        <v>6.6</v>
      </c>
      <c r="N569" s="1">
        <v>7.94</v>
      </c>
      <c r="O569" s="1">
        <v>33.700000000000003</v>
      </c>
      <c r="P569" s="2"/>
      <c r="Q569" s="1">
        <v>16.850000000000001</v>
      </c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33"/>
        <v>1766.0147999999999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</row>
    <row r="570" spans="1:7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103">
        <v>4</v>
      </c>
      <c r="J570" s="25">
        <v>4</v>
      </c>
      <c r="K570">
        <v>4</v>
      </c>
      <c r="L570">
        <v>0</v>
      </c>
      <c r="M570" s="1">
        <v>6.6</v>
      </c>
      <c r="N570" s="1">
        <v>7.94</v>
      </c>
      <c r="O570" s="1">
        <v>33.700000000000003</v>
      </c>
      <c r="P570" s="2"/>
      <c r="Q570" s="1">
        <v>16.850000000000001</v>
      </c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33"/>
        <v>1766.0147999999999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</row>
    <row r="571" spans="1:7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103">
        <v>4</v>
      </c>
      <c r="J571" s="25">
        <v>4</v>
      </c>
      <c r="K571">
        <v>4</v>
      </c>
      <c r="L571">
        <v>0</v>
      </c>
      <c r="M571" s="1">
        <v>6.6</v>
      </c>
      <c r="N571" s="1">
        <v>7.94</v>
      </c>
      <c r="O571" s="1">
        <v>33.700000000000003</v>
      </c>
      <c r="P571" s="2"/>
      <c r="Q571" s="1">
        <v>16.850000000000001</v>
      </c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33"/>
        <v>1766.0147999999999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</row>
    <row r="572" spans="1:7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103">
        <v>4</v>
      </c>
      <c r="J572" s="25">
        <v>4</v>
      </c>
      <c r="K572">
        <v>4</v>
      </c>
      <c r="L572">
        <v>0</v>
      </c>
      <c r="M572" s="1">
        <v>6.6</v>
      </c>
      <c r="N572" s="1">
        <v>7.94</v>
      </c>
      <c r="O572" s="1">
        <v>33.700000000000003</v>
      </c>
      <c r="P572" s="2"/>
      <c r="Q572" s="1">
        <v>16.850000000000001</v>
      </c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33"/>
        <v>1766.0147999999999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</row>
    <row r="573" spans="1:7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103">
        <v>4</v>
      </c>
      <c r="J573" s="25">
        <v>4</v>
      </c>
      <c r="K573">
        <v>4</v>
      </c>
      <c r="L573">
        <v>0</v>
      </c>
      <c r="M573" s="1">
        <v>6.6</v>
      </c>
      <c r="N573" s="1">
        <v>7.94</v>
      </c>
      <c r="O573" s="1">
        <v>33.700000000000003</v>
      </c>
      <c r="P573" s="2"/>
      <c r="Q573" s="1">
        <v>16.850000000000001</v>
      </c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33"/>
        <v>1766.0147999999999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</row>
    <row r="574" spans="1:7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103">
        <v>4</v>
      </c>
      <c r="J574" s="25">
        <v>4</v>
      </c>
      <c r="K574">
        <v>4</v>
      </c>
      <c r="L574">
        <v>0</v>
      </c>
      <c r="M574" s="1">
        <v>6.6</v>
      </c>
      <c r="N574" s="1">
        <v>7.94</v>
      </c>
      <c r="O574" s="1">
        <v>33.700000000000003</v>
      </c>
      <c r="P574" s="2"/>
      <c r="Q574" s="1">
        <v>16.850000000000001</v>
      </c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34">M574*N574*O574</f>
        <v>1766.0147999999999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</row>
    <row r="575" spans="1:7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103">
        <v>4</v>
      </c>
      <c r="J575" s="25">
        <v>4</v>
      </c>
      <c r="K575">
        <v>4</v>
      </c>
      <c r="L575">
        <v>0</v>
      </c>
      <c r="M575" s="1">
        <v>6.6</v>
      </c>
      <c r="N575" s="1">
        <v>7.94</v>
      </c>
      <c r="O575" s="1">
        <v>33.700000000000003</v>
      </c>
      <c r="P575" s="2"/>
      <c r="Q575" s="1">
        <v>16.850000000000001</v>
      </c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34"/>
        <v>1766.0147999999999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</row>
    <row r="576" spans="1:7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103">
        <v>4</v>
      </c>
      <c r="J576" s="25">
        <v>4</v>
      </c>
      <c r="K576">
        <v>4</v>
      </c>
      <c r="L576">
        <v>0</v>
      </c>
      <c r="M576" s="1">
        <v>6.6</v>
      </c>
      <c r="N576" s="1">
        <v>7.94</v>
      </c>
      <c r="O576" s="1">
        <v>33.700000000000003</v>
      </c>
      <c r="P576" s="2"/>
      <c r="Q576" s="1">
        <v>16.850000000000001</v>
      </c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35">M576*N576*O576</f>
        <v>1766.0147999999999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</row>
    <row r="577" spans="1:7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32" t="s">
        <v>587</v>
      </c>
      <c r="G577" s="1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30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1307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</row>
    <row r="578" spans="1:7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36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1307</v>
      </c>
      <c r="BM578" s="79" t="s">
        <v>1268</v>
      </c>
      <c r="BN578" s="79" t="s">
        <v>1415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</row>
    <row r="579" spans="1:7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37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1307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</row>
    <row r="580" spans="1:7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37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1307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</row>
    <row r="581" spans="1:7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38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1307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</row>
    <row r="582" spans="1:7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38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1307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</row>
    <row r="583" spans="1:7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39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1307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</row>
    <row r="584" spans="1:7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39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1307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</row>
    <row r="585" spans="1:7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39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1307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</row>
    <row r="586" spans="1:7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39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1307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</row>
    <row r="587" spans="1:7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40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1307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</row>
    <row r="588" spans="1:7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40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1307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</row>
    <row r="589" spans="1:7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40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1307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</row>
    <row r="590" spans="1:7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41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1307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</row>
    <row r="591" spans="1:7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30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</row>
    <row r="592" spans="1:7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42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30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1407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43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1407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43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1407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44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1407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44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1407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7.6680000000000001</v>
      </c>
      <c r="O598" s="2">
        <v>29.42</v>
      </c>
      <c r="P598" s="2" t="s">
        <v>472</v>
      </c>
      <c r="Q598" s="2">
        <v>14.71</v>
      </c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30"/>
        <v>868.30576344000019</v>
      </c>
      <c r="AD598" s="57">
        <v>0</v>
      </c>
      <c r="AE598" s="55">
        <v>0</v>
      </c>
      <c r="AF598" s="55">
        <v>0</v>
      </c>
      <c r="AG598" s="52">
        <f t="shared" ref="AG598:AG599" si="145">I598*AB598/AC598</f>
        <v>9.2133443503888468E-2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1428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7.6680000000000001</v>
      </c>
      <c r="O599" s="2">
        <v>29.42</v>
      </c>
      <c r="P599" s="2" t="s">
        <v>472</v>
      </c>
      <c r="Q599" s="2">
        <v>14.71</v>
      </c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30"/>
        <v>868.30576344000019</v>
      </c>
      <c r="AD599" s="57">
        <v>0</v>
      </c>
      <c r="AE599" s="55">
        <v>0</v>
      </c>
      <c r="AF599" s="55">
        <v>0</v>
      </c>
      <c r="AG599" s="52">
        <f t="shared" si="145"/>
        <v>9.2133443503888468E-2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1428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7.6680000000000001</v>
      </c>
      <c r="O600" s="2">
        <v>29.42</v>
      </c>
      <c r="P600" s="2" t="s">
        <v>472</v>
      </c>
      <c r="Q600" s="2">
        <v>14.71</v>
      </c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46">M600*N600*O600</f>
        <v>868.30576344000019</v>
      </c>
      <c r="AD600" s="57">
        <v>0</v>
      </c>
      <c r="AE600" s="55">
        <v>0</v>
      </c>
      <c r="AF600" s="55">
        <v>0</v>
      </c>
      <c r="AG600" s="52">
        <f t="shared" ref="AG600" si="147">I600*AB600/AC600</f>
        <v>9.2133443503888468E-2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1428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</row>
    <row r="601" spans="1:80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30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/>
    </row>
    <row r="602" spans="1:80" s="1" customFormat="1" x14ac:dyDescent="0.3">
      <c r="A602" s="1" t="s">
        <v>1427</v>
      </c>
      <c r="B602" s="92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48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/>
    </row>
    <row r="603" spans="1:8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30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1428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</row>
    <row r="604" spans="1:8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49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1428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50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1428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50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1428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B606" s="2"/>
    </row>
    <row r="607" spans="1:80" x14ac:dyDescent="0.3">
      <c r="A607" s="2" t="s">
        <v>1431</v>
      </c>
      <c r="B607" s="13"/>
      <c r="C607" s="13"/>
      <c r="D607" s="2"/>
      <c r="E607" s="2" t="s">
        <v>265</v>
      </c>
      <c r="F607" s="100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51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1428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B607" s="2"/>
    </row>
    <row r="608" spans="1:8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51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1428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B608" s="2"/>
    </row>
    <row r="609" spans="1:8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52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1428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B609" s="2"/>
    </row>
    <row r="610" spans="1:8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53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1428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54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1428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>
        <v>15.56</v>
      </c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54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55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>
        <v>15.56</v>
      </c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56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57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>
        <v>15.56</v>
      </c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56"/>
        <v>245.23960400000001</v>
      </c>
      <c r="AD614" s="57">
        <v>0</v>
      </c>
      <c r="AE614" s="55">
        <v>0</v>
      </c>
      <c r="AF614" s="55">
        <v>0</v>
      </c>
      <c r="AG614" s="52">
        <f t="shared" si="157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1435</v>
      </c>
      <c r="BV614" s="79">
        <v>100</v>
      </c>
      <c r="BW614" s="79">
        <v>425</v>
      </c>
      <c r="BX614" s="79" t="s">
        <v>1287</v>
      </c>
      <c r="BZ614" s="81">
        <v>0.4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>
        <v>15.56</v>
      </c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58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59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1435</v>
      </c>
      <c r="BV615" s="79">
        <v>100</v>
      </c>
      <c r="BW615" s="79">
        <v>425</v>
      </c>
      <c r="BX615" s="79" t="s">
        <v>1287</v>
      </c>
      <c r="BZ615" s="81">
        <v>0.8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>
        <v>16.43</v>
      </c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30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60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>
        <v>16.54</v>
      </c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30"/>
        <v>251.57339999999996</v>
      </c>
      <c r="AD617" s="57">
        <v>0</v>
      </c>
      <c r="AE617" s="55">
        <v>0</v>
      </c>
      <c r="AF617" s="55">
        <v>0</v>
      </c>
      <c r="AG617" s="52">
        <f t="shared" si="160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>
        <v>20.78</v>
      </c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30"/>
        <v>316.06380000000001</v>
      </c>
      <c r="AD618" s="57">
        <v>0</v>
      </c>
      <c r="AE618" s="55">
        <v>0</v>
      </c>
      <c r="AF618" s="55">
        <v>0</v>
      </c>
      <c r="AG618" s="52">
        <f t="shared" si="160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>
        <v>22.41</v>
      </c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30"/>
        <v>339.11036100000001</v>
      </c>
      <c r="AD619" s="57">
        <v>0</v>
      </c>
      <c r="AE619" s="55">
        <v>0</v>
      </c>
      <c r="AF619" s="55">
        <v>0</v>
      </c>
      <c r="AG619" s="52">
        <f t="shared" si="160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>
        <v>25.55</v>
      </c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30"/>
        <v>388.6155</v>
      </c>
      <c r="AD620" s="57">
        <v>0</v>
      </c>
      <c r="AE620" s="55">
        <v>0</v>
      </c>
      <c r="AF620" s="55">
        <v>0</v>
      </c>
      <c r="AG620" s="52">
        <f t="shared" si="160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>
        <v>29.52</v>
      </c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30"/>
        <v>455.933448</v>
      </c>
      <c r="AD621" s="57">
        <v>0</v>
      </c>
      <c r="AE621" s="55">
        <v>0</v>
      </c>
      <c r="AF621" s="55">
        <v>0</v>
      </c>
      <c r="AG621" s="52">
        <f t="shared" si="160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>
        <v>33.729999999999997</v>
      </c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30"/>
        <v>513.03329999999994</v>
      </c>
      <c r="AD622" s="57">
        <v>0</v>
      </c>
      <c r="AE622" s="55">
        <v>0</v>
      </c>
      <c r="AF622" s="55">
        <v>0</v>
      </c>
      <c r="AG622" s="52">
        <f t="shared" si="160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>
        <v>31.44</v>
      </c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30"/>
        <v>478.20240000000001</v>
      </c>
      <c r="AD623" s="57">
        <v>0</v>
      </c>
      <c r="AE623" s="55">
        <v>0</v>
      </c>
      <c r="AF623" s="55">
        <v>0</v>
      </c>
      <c r="AG623" s="52">
        <f t="shared" si="160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>
        <v>18.2</v>
      </c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30"/>
        <v>278.24342000000001</v>
      </c>
      <c r="AD624" s="57">
        <v>0</v>
      </c>
      <c r="AE624" s="55">
        <v>0</v>
      </c>
      <c r="AF624" s="55">
        <v>0</v>
      </c>
      <c r="AG624" s="52">
        <f t="shared" si="160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>
        <v>20.25</v>
      </c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30"/>
        <v>308.0025</v>
      </c>
      <c r="AD625" s="57">
        <v>0</v>
      </c>
      <c r="AE625" s="55">
        <v>0</v>
      </c>
      <c r="AF625" s="55">
        <v>0</v>
      </c>
      <c r="AG625" s="52">
        <f t="shared" si="160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>
        <v>22.01</v>
      </c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30"/>
        <v>334.77210000000002</v>
      </c>
      <c r="AD626" s="57">
        <v>0</v>
      </c>
      <c r="AE626" s="55">
        <v>0</v>
      </c>
      <c r="AF626" s="55">
        <v>0</v>
      </c>
      <c r="AG626" s="52">
        <f t="shared" si="160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>
        <v>25.65</v>
      </c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30"/>
        <v>390.13649999999996</v>
      </c>
      <c r="AD627" s="57">
        <v>0</v>
      </c>
      <c r="AE627" s="55">
        <v>0</v>
      </c>
      <c r="AF627" s="55">
        <v>0</v>
      </c>
      <c r="AG627" s="52">
        <f t="shared" si="160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>
        <v>33.799999999999997</v>
      </c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30"/>
        <v>511.46498000000003</v>
      </c>
      <c r="AD628" s="57">
        <v>0</v>
      </c>
      <c r="AE628" s="55">
        <v>0</v>
      </c>
      <c r="AF628" s="55">
        <v>0</v>
      </c>
      <c r="AG628" s="52">
        <f t="shared" si="160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3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30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61">273+15</f>
        <v>288</v>
      </c>
      <c r="BZ629" s="81">
        <v>20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1511</v>
      </c>
      <c r="I630" s="2">
        <v>2</v>
      </c>
      <c r="J630" s="25">
        <v>1</v>
      </c>
      <c r="K630">
        <v>2</v>
      </c>
      <c r="L630">
        <v>0</v>
      </c>
      <c r="M630">
        <v>3.8</v>
      </c>
      <c r="N630">
        <v>3.8</v>
      </c>
      <c r="O630">
        <v>28.5</v>
      </c>
      <c r="P630" s="2"/>
      <c r="Q630" s="2">
        <v>14.25</v>
      </c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30"/>
        <v>411.53999999999996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61"/>
        <v>288</v>
      </c>
      <c r="BZ630" s="81">
        <v>100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1510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30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61"/>
        <v>288</v>
      </c>
      <c r="BZ631" s="81">
        <v>3500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30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61"/>
        <v>288</v>
      </c>
      <c r="BZ632" s="81">
        <v>20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30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61"/>
        <v>288</v>
      </c>
      <c r="BZ633" s="81">
        <v>180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3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30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61"/>
        <v>288</v>
      </c>
      <c r="BZ634" s="81">
        <v>2260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30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</row>
    <row r="636" spans="1:8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30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1307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</row>
    <row r="637" spans="1:8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30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1307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</row>
    <row r="638" spans="1:8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62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1307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</row>
    <row r="639" spans="1:8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62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1307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</row>
    <row r="640" spans="1:8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30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1307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1439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</row>
    <row r="641" spans="1:7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63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1307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1439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</row>
    <row r="642" spans="1:7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64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1307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1439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</row>
    <row r="643" spans="1:7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65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1307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1439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</row>
    <row r="644" spans="1:7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66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1307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1439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</row>
    <row r="645" spans="1:7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67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1307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1439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</row>
    <row r="646" spans="1:7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68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1307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1439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</row>
    <row r="647" spans="1:7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69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1307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1439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</row>
    <row r="648" spans="1:7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70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1307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1439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</row>
    <row r="649" spans="1:7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70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1307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1439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</row>
    <row r="650" spans="1:7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70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1307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1439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</row>
    <row r="651" spans="1:7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71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1307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1439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</row>
    <row r="652" spans="1:7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70" t="s">
        <v>527</v>
      </c>
      <c r="G652">
        <v>-1</v>
      </c>
      <c r="I652" s="2"/>
      <c r="J652" s="25">
        <v>4</v>
      </c>
      <c r="K652">
        <v>0</v>
      </c>
      <c r="L652">
        <v>0</v>
      </c>
      <c r="M652" s="2"/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72">I652*AB652/AC652</f>
        <v>0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</row>
    <row r="653" spans="1:7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>
        <v>18.679500000000001</v>
      </c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72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</row>
    <row r="654" spans="1:7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41">
        <v>0</v>
      </c>
      <c r="K654">
        <v>0</v>
      </c>
      <c r="L654">
        <v>0</v>
      </c>
      <c r="M654" s="5"/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72"/>
        <v>0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</row>
    <row r="655" spans="1:7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41">
        <v>0</v>
      </c>
      <c r="K655">
        <v>0</v>
      </c>
      <c r="L655">
        <v>0</v>
      </c>
      <c r="M655" s="5"/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72"/>
        <v>0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</row>
    <row r="656" spans="1:7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>
        <v>14.995541551467477</v>
      </c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30"/>
        <v>223.4275709002448</v>
      </c>
      <c r="AD656" s="57">
        <v>0</v>
      </c>
      <c r="AE656" s="55"/>
      <c r="AF656" s="55">
        <v>213.2</v>
      </c>
      <c r="AG656" s="52">
        <f t="shared" si="172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1310</v>
      </c>
      <c r="BY656" s="79">
        <v>293</v>
      </c>
      <c r="BZ656" s="81">
        <v>240</v>
      </c>
    </row>
    <row r="657" spans="1:7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>
        <v>15.615511227317649</v>
      </c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30"/>
        <v>232.66487108254202</v>
      </c>
      <c r="AD657" s="57">
        <v>0</v>
      </c>
      <c r="AE657" s="55"/>
      <c r="AF657" s="55"/>
      <c r="AG657" s="52">
        <f t="shared" si="172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1310</v>
      </c>
      <c r="BY657" s="79">
        <v>293</v>
      </c>
      <c r="BZ657" s="81">
        <v>183.99999999999997</v>
      </c>
    </row>
    <row r="658" spans="1:7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>
        <v>15.994210692250023</v>
      </c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30"/>
        <v>238.30734163024843</v>
      </c>
      <c r="AD658" s="57">
        <v>0</v>
      </c>
      <c r="AE658" s="55"/>
      <c r="AF658" s="55">
        <v>0</v>
      </c>
      <c r="AG658" s="52">
        <f t="shared" si="172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1310</v>
      </c>
      <c r="BY658" s="79">
        <v>293</v>
      </c>
      <c r="BZ658" s="81">
        <v>176</v>
      </c>
    </row>
    <row r="659" spans="1:7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>
        <v>16.28902613653251</v>
      </c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30"/>
        <v>242.69997382387976</v>
      </c>
      <c r="AD659" s="57">
        <v>0</v>
      </c>
      <c r="AE659" s="55"/>
      <c r="AF659" s="55">
        <v>0</v>
      </c>
      <c r="AG659" s="52">
        <f t="shared" si="172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1310</v>
      </c>
      <c r="BY659" s="79">
        <v>293</v>
      </c>
      <c r="BZ659" s="81">
        <v>156</v>
      </c>
    </row>
    <row r="660" spans="1:7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>
        <v>17.505628149549622</v>
      </c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30"/>
        <v>260.82685717702952</v>
      </c>
      <c r="AD660" s="57">
        <v>0</v>
      </c>
      <c r="AE660" s="55"/>
      <c r="AF660" s="55">
        <v>0</v>
      </c>
      <c r="AG660" s="52">
        <f t="shared" si="172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1310</v>
      </c>
      <c r="BY660" s="79">
        <v>293</v>
      </c>
      <c r="BZ660" s="81">
        <v>183.99999999999997</v>
      </c>
    </row>
    <row r="661" spans="1:7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>
        <v>14.582394405034421</v>
      </c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30"/>
        <v>217.27184367725084</v>
      </c>
      <c r="AD661" s="57">
        <v>0</v>
      </c>
      <c r="AE661" s="55"/>
      <c r="AF661" s="55">
        <v>0</v>
      </c>
      <c r="AG661" s="52">
        <f t="shared" si="172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1310</v>
      </c>
      <c r="BY661" s="79">
        <v>293</v>
      </c>
      <c r="BZ661" s="81">
        <v>283.99999999999994</v>
      </c>
    </row>
    <row r="662" spans="1:7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>
        <v>14.909538142748223</v>
      </c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30"/>
        <v>222.14615451169144</v>
      </c>
      <c r="AD662" s="57">
        <v>0</v>
      </c>
      <c r="AE662" s="55"/>
      <c r="AF662" s="55">
        <v>0</v>
      </c>
      <c r="AG662" s="52">
        <f t="shared" si="172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1310</v>
      </c>
      <c r="BY662" s="79">
        <v>293</v>
      </c>
      <c r="BZ662" s="81">
        <v>312</v>
      </c>
    </row>
    <row r="663" spans="1:7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>
        <v>15.013371612679299</v>
      </c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30"/>
        <v>223.69323168027648</v>
      </c>
      <c r="AD663" s="57">
        <v>0</v>
      </c>
      <c r="AE663" s="55"/>
      <c r="AF663" s="55">
        <v>0</v>
      </c>
      <c r="AG663" s="52">
        <f t="shared" si="172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1310</v>
      </c>
      <c r="BY663" s="79">
        <v>293</v>
      </c>
      <c r="BZ663" s="81">
        <v>260</v>
      </c>
    </row>
    <row r="664" spans="1:7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30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</row>
    <row r="665" spans="1:7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/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30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</row>
    <row r="666" spans="1:7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30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</row>
    <row r="667" spans="1:7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30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</row>
    <row r="668" spans="1:7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>
        <v>15.345000000000001</v>
      </c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30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73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</row>
    <row r="669" spans="1:7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>
        <v>16.2151</v>
      </c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30"/>
        <v>240.73553001411099</v>
      </c>
      <c r="AD669" s="57">
        <v>0</v>
      </c>
      <c r="AE669" s="55">
        <v>0</v>
      </c>
      <c r="AF669" s="55">
        <v>0</v>
      </c>
      <c r="AG669" s="52">
        <f t="shared" si="173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</row>
    <row r="670" spans="1:7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>
        <v>16.2151</v>
      </c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30"/>
        <v>240.73553001411099</v>
      </c>
      <c r="AD670" s="57">
        <v>0</v>
      </c>
      <c r="AE670" s="55">
        <v>0</v>
      </c>
      <c r="AF670" s="55">
        <v>0</v>
      </c>
      <c r="AG670" s="52">
        <f t="shared" si="173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</row>
    <row r="671" spans="1:7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1">
        <v>0</v>
      </c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30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</row>
    <row r="672" spans="1:7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30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</row>
    <row r="673" spans="1:7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30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</row>
    <row r="674" spans="1:7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>
        <v>16.2151</v>
      </c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30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74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1310</v>
      </c>
      <c r="BZ674" s="81">
        <v>0</v>
      </c>
    </row>
    <row r="675" spans="1:7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>
        <v>16.2151</v>
      </c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30"/>
        <v>240.73553001411099</v>
      </c>
      <c r="AD675" s="57">
        <v>0</v>
      </c>
      <c r="AE675" s="55">
        <v>0</v>
      </c>
      <c r="AF675" s="55">
        <v>0</v>
      </c>
      <c r="AG675" s="52">
        <f t="shared" si="174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1310</v>
      </c>
      <c r="BZ675" s="81">
        <v>450</v>
      </c>
    </row>
    <row r="676" spans="1:7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>
        <v>15.7392</v>
      </c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30"/>
        <v>247.41454277836797</v>
      </c>
      <c r="AD676" s="57">
        <v>0</v>
      </c>
      <c r="AE676" s="55">
        <v>0</v>
      </c>
      <c r="AF676" s="55">
        <v>0</v>
      </c>
      <c r="AG676" s="52">
        <f t="shared" si="174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</row>
    <row r="677" spans="1:7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1510</v>
      </c>
      <c r="I677" s="2"/>
      <c r="J677" s="25">
        <v>1</v>
      </c>
      <c r="K677">
        <v>0</v>
      </c>
      <c r="L677">
        <v>0</v>
      </c>
      <c r="M677" s="2"/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8" si="175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1398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1310</v>
      </c>
      <c r="BZ677" s="81">
        <v>0</v>
      </c>
    </row>
    <row r="678" spans="1:7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1510</v>
      </c>
      <c r="I678" s="2"/>
      <c r="J678" s="25">
        <v>1</v>
      </c>
      <c r="K678">
        <v>0</v>
      </c>
      <c r="L678">
        <v>0</v>
      </c>
      <c r="M678" s="2"/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75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1398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1310</v>
      </c>
      <c r="BZ678" s="81">
        <v>16</v>
      </c>
    </row>
    <row r="679" spans="1:7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1510</v>
      </c>
      <c r="I679" s="2"/>
      <c r="J679" s="25">
        <v>1</v>
      </c>
      <c r="K679">
        <v>0</v>
      </c>
      <c r="L679">
        <v>0</v>
      </c>
      <c r="M679" s="2"/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76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1398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1310</v>
      </c>
      <c r="BZ679" s="81">
        <v>20</v>
      </c>
    </row>
    <row r="680" spans="1:7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1510</v>
      </c>
      <c r="I680" s="2"/>
      <c r="J680" s="25">
        <v>1</v>
      </c>
      <c r="K680">
        <v>0</v>
      </c>
      <c r="L680">
        <v>0</v>
      </c>
      <c r="M680" s="2"/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76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1398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1310</v>
      </c>
      <c r="BZ680" s="81">
        <v>12</v>
      </c>
    </row>
    <row r="681" spans="1:7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1510</v>
      </c>
      <c r="I681" s="2"/>
      <c r="J681" s="25">
        <v>1</v>
      </c>
      <c r="K681">
        <v>0</v>
      </c>
      <c r="L681">
        <v>0</v>
      </c>
      <c r="M681" s="2"/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77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1398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1310</v>
      </c>
      <c r="BZ681" s="81">
        <v>8</v>
      </c>
    </row>
    <row r="682" spans="1:7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1510</v>
      </c>
      <c r="I682" s="2"/>
      <c r="J682" s="25">
        <v>1</v>
      </c>
      <c r="K682">
        <v>0</v>
      </c>
      <c r="L682">
        <v>0</v>
      </c>
      <c r="M682" s="2"/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77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1398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1310</v>
      </c>
      <c r="BZ682" s="81">
        <v>2.8</v>
      </c>
    </row>
    <row r="683" spans="1:7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1510</v>
      </c>
      <c r="I683" s="2"/>
      <c r="J683" s="25">
        <v>1</v>
      </c>
      <c r="K683">
        <v>0</v>
      </c>
      <c r="L683">
        <v>0</v>
      </c>
      <c r="M683" s="2"/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78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1398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1310</v>
      </c>
      <c r="BZ683" s="81">
        <v>1.6</v>
      </c>
    </row>
    <row r="684" spans="1:7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1510</v>
      </c>
      <c r="I684" s="2"/>
      <c r="J684" s="25">
        <v>1</v>
      </c>
      <c r="K684">
        <v>0</v>
      </c>
      <c r="L684">
        <v>0</v>
      </c>
      <c r="M684" s="2"/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78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1450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1310</v>
      </c>
      <c r="BZ684" s="81">
        <v>14</v>
      </c>
    </row>
    <row r="685" spans="1:7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1510</v>
      </c>
      <c r="I685" s="2"/>
      <c r="J685" s="25">
        <v>1</v>
      </c>
      <c r="K685">
        <v>0</v>
      </c>
      <c r="L685">
        <v>0</v>
      </c>
      <c r="M685" s="2"/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79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1451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1310</v>
      </c>
      <c r="BZ685" s="81">
        <v>42</v>
      </c>
    </row>
    <row r="686" spans="1:7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1510</v>
      </c>
      <c r="I686" s="2"/>
      <c r="J686" s="25">
        <v>1</v>
      </c>
      <c r="K686">
        <v>0</v>
      </c>
      <c r="L686">
        <v>0</v>
      </c>
      <c r="M686" s="2"/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80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1402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1310</v>
      </c>
      <c r="BZ686" s="81">
        <v>24.8</v>
      </c>
    </row>
    <row r="687" spans="1:7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1510</v>
      </c>
      <c r="I687" s="2"/>
      <c r="J687" s="25">
        <v>1</v>
      </c>
      <c r="K687">
        <v>0</v>
      </c>
      <c r="L687">
        <v>0</v>
      </c>
      <c r="M687" s="2"/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81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1452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1310</v>
      </c>
      <c r="BZ687" s="81">
        <v>8</v>
      </c>
    </row>
    <row r="688" spans="1:7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/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75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</row>
    <row r="689" spans="1:7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2.9550000000000001</v>
      </c>
      <c r="O689" s="2">
        <v>17.215</v>
      </c>
      <c r="P689" s="2" t="s">
        <v>519</v>
      </c>
      <c r="Q689" s="2">
        <v>17.215</v>
      </c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75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82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</row>
    <row r="690" spans="1:7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>
        <v>12.2</v>
      </c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75"/>
        <v>167.92201999999997</v>
      </c>
      <c r="AD690" s="57">
        <v>0</v>
      </c>
      <c r="AE690" s="55">
        <v>0</v>
      </c>
      <c r="AF690" s="55">
        <v>170.2</v>
      </c>
      <c r="AG690" s="52">
        <f t="shared" si="182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5" t="s">
        <v>464</v>
      </c>
      <c r="BT690" s="95" t="s">
        <v>464</v>
      </c>
      <c r="BU690" s="95" t="s">
        <v>1266</v>
      </c>
      <c r="BV690" s="95">
        <v>125</v>
      </c>
      <c r="BW690" s="95">
        <v>220</v>
      </c>
      <c r="BX690" s="95" t="s">
        <v>1287</v>
      </c>
      <c r="BY690" s="95">
        <f>273+15</f>
        <v>288</v>
      </c>
      <c r="BZ690" s="81">
        <v>29.2</v>
      </c>
    </row>
    <row r="691" spans="1:7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>
        <v>16.649999999999999</v>
      </c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75"/>
        <v>473.28956999999991</v>
      </c>
      <c r="AD691" s="57">
        <v>0</v>
      </c>
      <c r="AE691" s="55">
        <v>0</v>
      </c>
      <c r="AF691" s="55">
        <v>0</v>
      </c>
      <c r="AG691" s="52">
        <f t="shared" si="182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83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5" t="s">
        <v>464</v>
      </c>
      <c r="BT691" s="95" t="s">
        <v>464</v>
      </c>
      <c r="BU691" s="95" t="s">
        <v>1266</v>
      </c>
      <c r="BV691" s="95">
        <v>125</v>
      </c>
      <c r="BW691" s="95">
        <v>220</v>
      </c>
      <c r="BX691" s="95" t="s">
        <v>1287</v>
      </c>
      <c r="BY691" s="95">
        <f t="shared" ref="BY691:BY754" si="184">273+15</f>
        <v>288</v>
      </c>
      <c r="BZ691" s="81">
        <v>920</v>
      </c>
    </row>
    <row r="692" spans="1:7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>
        <v>18.649999999999999</v>
      </c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75"/>
        <v>524.53125</v>
      </c>
      <c r="AD692" s="57">
        <v>0</v>
      </c>
      <c r="AE692" s="55">
        <v>0</v>
      </c>
      <c r="AF692" s="55">
        <v>0</v>
      </c>
      <c r="AG692" s="52">
        <f t="shared" si="182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83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5" t="s">
        <v>464</v>
      </c>
      <c r="BT692" s="95" t="s">
        <v>464</v>
      </c>
      <c r="BU692" s="95" t="s">
        <v>1266</v>
      </c>
      <c r="BV692" s="95">
        <v>125</v>
      </c>
      <c r="BW692" s="95">
        <v>220</v>
      </c>
      <c r="BX692" s="95" t="s">
        <v>1287</v>
      </c>
      <c r="BY692" s="95">
        <f t="shared" si="184"/>
        <v>288</v>
      </c>
      <c r="BZ692" s="81">
        <v>327.99999999999994</v>
      </c>
    </row>
    <row r="693" spans="1:7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>
        <v>20.6</v>
      </c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75"/>
        <v>582.46911999999998</v>
      </c>
      <c r="AD693" s="57">
        <v>0</v>
      </c>
      <c r="AE693" s="55">
        <v>0</v>
      </c>
      <c r="AF693" s="55">
        <v>0</v>
      </c>
      <c r="AG693" s="52">
        <f t="shared" si="182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83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5" t="s">
        <v>464</v>
      </c>
      <c r="BT693" s="95" t="s">
        <v>464</v>
      </c>
      <c r="BU693" s="95" t="s">
        <v>1266</v>
      </c>
      <c r="BV693" s="95">
        <v>125</v>
      </c>
      <c r="BW693" s="95">
        <v>220</v>
      </c>
      <c r="BX693" s="95" t="s">
        <v>1287</v>
      </c>
      <c r="BY693" s="95">
        <f t="shared" si="184"/>
        <v>288</v>
      </c>
      <c r="BZ693" s="81">
        <v>296</v>
      </c>
    </row>
    <row r="694" spans="1:7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>
        <v>23.9</v>
      </c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75"/>
        <v>675.77727999999991</v>
      </c>
      <c r="AD694" s="57">
        <v>0</v>
      </c>
      <c r="AE694" s="55">
        <v>0</v>
      </c>
      <c r="AF694" s="55">
        <v>0</v>
      </c>
      <c r="AG694" s="52">
        <f t="shared" si="182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83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5" t="s">
        <v>464</v>
      </c>
      <c r="BT694" s="95" t="s">
        <v>464</v>
      </c>
      <c r="BU694" s="95" t="s">
        <v>1266</v>
      </c>
      <c r="BV694" s="95">
        <v>125</v>
      </c>
      <c r="BW694" s="95">
        <v>220</v>
      </c>
      <c r="BX694" s="95" t="s">
        <v>1287</v>
      </c>
      <c r="BY694" s="95">
        <f t="shared" si="184"/>
        <v>288</v>
      </c>
      <c r="BZ694" s="81">
        <v>520</v>
      </c>
    </row>
    <row r="695" spans="1:7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>
        <v>27.45</v>
      </c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75"/>
        <v>776.15423999999996</v>
      </c>
      <c r="AD695" s="57">
        <v>0</v>
      </c>
      <c r="AE695" s="55">
        <v>0</v>
      </c>
      <c r="AF695" s="55">
        <v>0</v>
      </c>
      <c r="AG695" s="52">
        <f t="shared" si="182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83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5" t="s">
        <v>464</v>
      </c>
      <c r="BT695" s="95" t="s">
        <v>464</v>
      </c>
      <c r="BU695" s="95" t="s">
        <v>1266</v>
      </c>
      <c r="BV695" s="95">
        <v>125</v>
      </c>
      <c r="BW695" s="95">
        <v>220</v>
      </c>
      <c r="BX695" s="95" t="s">
        <v>1287</v>
      </c>
      <c r="BY695" s="95">
        <f t="shared" si="184"/>
        <v>288</v>
      </c>
      <c r="BZ695" s="81">
        <v>600</v>
      </c>
    </row>
    <row r="696" spans="1:7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>
        <v>33.15</v>
      </c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75"/>
        <v>947.32091999999989</v>
      </c>
      <c r="AD696" s="57">
        <v>0</v>
      </c>
      <c r="AE696" s="55">
        <v>0</v>
      </c>
      <c r="AF696" s="55">
        <v>0</v>
      </c>
      <c r="AG696" s="52">
        <f t="shared" si="182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83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5" t="s">
        <v>464</v>
      </c>
      <c r="BT696" s="95" t="s">
        <v>464</v>
      </c>
      <c r="BU696" s="95" t="s">
        <v>1266</v>
      </c>
      <c r="BV696" s="95">
        <v>125</v>
      </c>
      <c r="BW696" s="95">
        <v>220</v>
      </c>
      <c r="BX696" s="95" t="s">
        <v>1287</v>
      </c>
      <c r="BY696" s="95">
        <f t="shared" si="184"/>
        <v>288</v>
      </c>
      <c r="BZ696" s="81">
        <v>720</v>
      </c>
    </row>
    <row r="697" spans="1:7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>
        <v>16.149999999999999</v>
      </c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75"/>
        <v>446.98032000000001</v>
      </c>
      <c r="AD697" s="57">
        <v>0</v>
      </c>
      <c r="AE697" s="55">
        <v>0</v>
      </c>
      <c r="AF697" s="55">
        <v>0</v>
      </c>
      <c r="AG697" s="52">
        <f t="shared" si="182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83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5" t="s">
        <v>464</v>
      </c>
      <c r="BT697" s="95" t="s">
        <v>464</v>
      </c>
      <c r="BU697" s="95" t="s">
        <v>1266</v>
      </c>
      <c r="BV697" s="95">
        <v>125</v>
      </c>
      <c r="BW697" s="95">
        <v>220</v>
      </c>
      <c r="BX697" s="95" t="s">
        <v>1287</v>
      </c>
      <c r="BY697" s="95">
        <f t="shared" si="184"/>
        <v>288</v>
      </c>
      <c r="BZ697" s="81">
        <v>2000</v>
      </c>
    </row>
    <row r="698" spans="1:7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>
        <v>18.3</v>
      </c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75"/>
        <v>506.4854400000001</v>
      </c>
      <c r="AD698" s="57">
        <v>0</v>
      </c>
      <c r="AE698" s="55">
        <v>0</v>
      </c>
      <c r="AF698" s="55">
        <v>0</v>
      </c>
      <c r="AG698" s="52">
        <f t="shared" si="182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83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5" t="s">
        <v>464</v>
      </c>
      <c r="BT698" s="95" t="s">
        <v>464</v>
      </c>
      <c r="BU698" s="95" t="s">
        <v>1266</v>
      </c>
      <c r="BV698" s="95">
        <v>125</v>
      </c>
      <c r="BW698" s="95">
        <v>220</v>
      </c>
      <c r="BX698" s="95" t="s">
        <v>1287</v>
      </c>
      <c r="BY698" s="95">
        <f t="shared" si="184"/>
        <v>288</v>
      </c>
      <c r="BZ698" s="81">
        <v>520</v>
      </c>
    </row>
    <row r="699" spans="1:7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>
        <v>20.8</v>
      </c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75"/>
        <v>578.77664000000004</v>
      </c>
      <c r="AD699" s="57">
        <v>0</v>
      </c>
      <c r="AE699" s="55">
        <v>0</v>
      </c>
      <c r="AF699" s="55">
        <v>0</v>
      </c>
      <c r="AG699" s="52">
        <f t="shared" si="182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83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5" t="s">
        <v>464</v>
      </c>
      <c r="BT699" s="95" t="s">
        <v>464</v>
      </c>
      <c r="BU699" s="95" t="s">
        <v>1266</v>
      </c>
      <c r="BV699" s="95">
        <v>125</v>
      </c>
      <c r="BW699" s="95">
        <v>220</v>
      </c>
      <c r="BX699" s="95" t="s">
        <v>1287</v>
      </c>
      <c r="BY699" s="95">
        <f t="shared" si="184"/>
        <v>288</v>
      </c>
      <c r="BZ699" s="81">
        <v>196</v>
      </c>
    </row>
    <row r="700" spans="1:7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>
        <v>22.8</v>
      </c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75"/>
        <v>634.42824000000007</v>
      </c>
      <c r="AD700" s="57">
        <v>0</v>
      </c>
      <c r="AE700" s="55">
        <v>0</v>
      </c>
      <c r="AF700" s="55">
        <v>0</v>
      </c>
      <c r="AG700" s="52">
        <f t="shared" si="182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83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5" t="s">
        <v>464</v>
      </c>
      <c r="BT700" s="95" t="s">
        <v>464</v>
      </c>
      <c r="BU700" s="95" t="s">
        <v>1266</v>
      </c>
      <c r="BV700" s="95">
        <v>125</v>
      </c>
      <c r="BW700" s="95">
        <v>220</v>
      </c>
      <c r="BX700" s="95" t="s">
        <v>1287</v>
      </c>
      <c r="BY700" s="95">
        <f t="shared" si="184"/>
        <v>288</v>
      </c>
      <c r="BZ700" s="81">
        <v>203.99999999999997</v>
      </c>
    </row>
    <row r="701" spans="1:7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>
        <v>27.7</v>
      </c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75"/>
        <v>774.91304000000014</v>
      </c>
      <c r="AD701" s="57">
        <v>0</v>
      </c>
      <c r="AE701" s="55">
        <v>0</v>
      </c>
      <c r="AF701" s="55">
        <v>0</v>
      </c>
      <c r="AG701" s="52">
        <f t="shared" si="182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83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5" t="s">
        <v>464</v>
      </c>
      <c r="BT701" s="95" t="s">
        <v>464</v>
      </c>
      <c r="BU701" s="95" t="s">
        <v>1266</v>
      </c>
      <c r="BV701" s="95">
        <v>125</v>
      </c>
      <c r="BW701" s="95">
        <v>220</v>
      </c>
      <c r="BX701" s="95" t="s">
        <v>1287</v>
      </c>
      <c r="BY701" s="95">
        <f t="shared" si="184"/>
        <v>288</v>
      </c>
      <c r="BZ701" s="81">
        <v>115.99999999999999</v>
      </c>
    </row>
    <row r="702" spans="1:7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>
        <v>28.4</v>
      </c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75"/>
        <v>790.25271999999995</v>
      </c>
      <c r="AD702" s="57">
        <v>0</v>
      </c>
      <c r="AE702" s="55">
        <v>0</v>
      </c>
      <c r="AF702" s="55">
        <v>0</v>
      </c>
      <c r="AG702" s="52">
        <f t="shared" si="182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83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5" t="s">
        <v>464</v>
      </c>
      <c r="BT702" s="95" t="s">
        <v>464</v>
      </c>
      <c r="BU702" s="95" t="s">
        <v>1266</v>
      </c>
      <c r="BV702" s="95">
        <v>125</v>
      </c>
      <c r="BW702" s="95">
        <v>220</v>
      </c>
      <c r="BX702" s="95" t="s">
        <v>1287</v>
      </c>
      <c r="BY702" s="95">
        <f t="shared" si="184"/>
        <v>288</v>
      </c>
      <c r="BZ702" s="81">
        <v>131.99999999999997</v>
      </c>
    </row>
    <row r="703" spans="1:7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H703" t="s">
        <v>1510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>
        <v>12.1</v>
      </c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75"/>
        <v>163.86304000000001</v>
      </c>
      <c r="AD703" s="57">
        <v>0</v>
      </c>
      <c r="AE703" s="55">
        <v>0</v>
      </c>
      <c r="AF703" s="55">
        <v>165.3</v>
      </c>
      <c r="AG703" s="52">
        <f t="shared" si="182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83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5" t="s">
        <v>464</v>
      </c>
      <c r="BT703" s="95" t="s">
        <v>464</v>
      </c>
      <c r="BU703" s="95" t="s">
        <v>1266</v>
      </c>
      <c r="BV703" s="95">
        <v>125</v>
      </c>
      <c r="BW703" s="95">
        <v>220</v>
      </c>
      <c r="BX703" s="95" t="s">
        <v>1287</v>
      </c>
      <c r="BY703" s="95">
        <f t="shared" si="184"/>
        <v>288</v>
      </c>
      <c r="BZ703" s="81">
        <v>29.2</v>
      </c>
    </row>
    <row r="704" spans="1:7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>
        <v>16.55</v>
      </c>
      <c r="R704" s="25">
        <v>0</v>
      </c>
      <c r="U704">
        <v>0</v>
      </c>
      <c r="X704">
        <v>0</v>
      </c>
      <c r="AA704" s="2"/>
      <c r="AB704">
        <v>8</v>
      </c>
      <c r="AC704" s="55">
        <f t="shared" si="175"/>
        <v>462.9895600000001</v>
      </c>
      <c r="AD704" s="57">
        <v>0</v>
      </c>
      <c r="AE704" s="55">
        <v>0</v>
      </c>
      <c r="AF704" s="55">
        <v>0</v>
      </c>
      <c r="AG704" s="52">
        <f t="shared" si="182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83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5" t="s">
        <v>464</v>
      </c>
      <c r="BT704" s="95" t="s">
        <v>464</v>
      </c>
      <c r="BU704" s="95" t="s">
        <v>1266</v>
      </c>
      <c r="BV704" s="95">
        <v>125</v>
      </c>
      <c r="BW704" s="95">
        <v>220</v>
      </c>
      <c r="BX704" s="95" t="s">
        <v>1287</v>
      </c>
      <c r="BY704" s="95">
        <f t="shared" si="184"/>
        <v>288</v>
      </c>
      <c r="BZ704" s="81">
        <v>44</v>
      </c>
    </row>
    <row r="705" spans="1:7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>
        <v>18.8</v>
      </c>
      <c r="R705" s="25">
        <v>0</v>
      </c>
      <c r="U705">
        <v>0</v>
      </c>
      <c r="X705">
        <v>0</v>
      </c>
      <c r="AA705" s="2"/>
      <c r="AB705">
        <v>8</v>
      </c>
      <c r="AC705" s="55">
        <f t="shared" si="175"/>
        <v>525.93376000000012</v>
      </c>
      <c r="AD705" s="57">
        <v>0</v>
      </c>
      <c r="AE705" s="55">
        <v>0</v>
      </c>
      <c r="AF705" s="55">
        <v>0</v>
      </c>
      <c r="AG705" s="52">
        <f t="shared" si="182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83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5" t="s">
        <v>464</v>
      </c>
      <c r="BT705" s="95" t="s">
        <v>464</v>
      </c>
      <c r="BU705" s="95" t="s">
        <v>1266</v>
      </c>
      <c r="BV705" s="95">
        <v>125</v>
      </c>
      <c r="BW705" s="95">
        <v>220</v>
      </c>
      <c r="BX705" s="95" t="s">
        <v>1287</v>
      </c>
      <c r="BY705" s="95">
        <f t="shared" si="184"/>
        <v>288</v>
      </c>
      <c r="BZ705" s="81">
        <v>44</v>
      </c>
    </row>
    <row r="706" spans="1:7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>
        <v>20.2</v>
      </c>
      <c r="R706" s="25">
        <v>0</v>
      </c>
      <c r="U706">
        <v>0</v>
      </c>
      <c r="X706">
        <v>0</v>
      </c>
      <c r="AA706" s="2"/>
      <c r="AB706">
        <v>8</v>
      </c>
      <c r="AC706" s="55">
        <f t="shared" si="175"/>
        <v>565.09904000000006</v>
      </c>
      <c r="AD706" s="57">
        <v>0</v>
      </c>
      <c r="AE706" s="55">
        <v>0</v>
      </c>
      <c r="AF706" s="55">
        <v>0</v>
      </c>
      <c r="AG706" s="52">
        <f t="shared" si="182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83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5" t="s">
        <v>464</v>
      </c>
      <c r="BT706" s="95" t="s">
        <v>464</v>
      </c>
      <c r="BU706" s="95" t="s">
        <v>1266</v>
      </c>
      <c r="BV706" s="95">
        <v>125</v>
      </c>
      <c r="BW706" s="95">
        <v>220</v>
      </c>
      <c r="BX706" s="95" t="s">
        <v>1287</v>
      </c>
      <c r="BY706" s="95">
        <f t="shared" si="184"/>
        <v>288</v>
      </c>
      <c r="BZ706" s="81">
        <v>88</v>
      </c>
    </row>
    <row r="707" spans="1:7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>
        <v>23.85</v>
      </c>
      <c r="R707" s="25">
        <v>0</v>
      </c>
      <c r="U707">
        <v>0</v>
      </c>
      <c r="X707">
        <v>0</v>
      </c>
      <c r="AA707" s="2"/>
      <c r="AB707">
        <v>8</v>
      </c>
      <c r="AC707" s="55">
        <f t="shared" si="175"/>
        <v>667.20852000000014</v>
      </c>
      <c r="AD707" s="57">
        <v>0</v>
      </c>
      <c r="AE707" s="55">
        <v>0</v>
      </c>
      <c r="AF707" s="55">
        <v>0</v>
      </c>
      <c r="AG707" s="52">
        <f t="shared" si="182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83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5" t="s">
        <v>464</v>
      </c>
      <c r="BT707" s="95" t="s">
        <v>464</v>
      </c>
      <c r="BU707" s="95" t="s">
        <v>1266</v>
      </c>
      <c r="BV707" s="95">
        <v>125</v>
      </c>
      <c r="BW707" s="95">
        <v>220</v>
      </c>
      <c r="BX707" s="95" t="s">
        <v>1287</v>
      </c>
      <c r="BY707" s="95">
        <f t="shared" si="184"/>
        <v>288</v>
      </c>
      <c r="BZ707" s="81">
        <v>44</v>
      </c>
    </row>
    <row r="708" spans="1:7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>
        <v>27</v>
      </c>
      <c r="R708" s="25">
        <v>0</v>
      </c>
      <c r="U708">
        <v>0</v>
      </c>
      <c r="X708">
        <v>0</v>
      </c>
      <c r="AA708" s="2"/>
      <c r="AB708">
        <v>8</v>
      </c>
      <c r="AC708" s="55">
        <f t="shared" si="175"/>
        <v>747.2736000000001</v>
      </c>
      <c r="AD708" s="57">
        <v>0</v>
      </c>
      <c r="AE708" s="55">
        <v>0</v>
      </c>
      <c r="AF708" s="55">
        <v>0</v>
      </c>
      <c r="AG708" s="52">
        <f t="shared" si="182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83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5" t="s">
        <v>464</v>
      </c>
      <c r="BT708" s="95" t="s">
        <v>464</v>
      </c>
      <c r="BU708" s="95" t="s">
        <v>1266</v>
      </c>
      <c r="BV708" s="95">
        <v>125</v>
      </c>
      <c r="BW708" s="95">
        <v>220</v>
      </c>
      <c r="BX708" s="95" t="s">
        <v>1287</v>
      </c>
      <c r="BY708" s="95">
        <f t="shared" si="184"/>
        <v>288</v>
      </c>
      <c r="BZ708" s="81">
        <v>44</v>
      </c>
    </row>
    <row r="709" spans="1:7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>
        <v>32.700000000000003</v>
      </c>
      <c r="R709" s="25">
        <v>0</v>
      </c>
      <c r="U709">
        <v>0</v>
      </c>
      <c r="X709">
        <v>0</v>
      </c>
      <c r="AA709" s="2"/>
      <c r="AB709">
        <v>8</v>
      </c>
      <c r="AC709" s="55">
        <f t="shared" si="175"/>
        <v>949.3529400000001</v>
      </c>
      <c r="AD709" s="57">
        <v>0</v>
      </c>
      <c r="AE709" s="55">
        <v>0</v>
      </c>
      <c r="AF709" s="55">
        <v>0</v>
      </c>
      <c r="AG709" s="52">
        <f t="shared" si="182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83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5" t="s">
        <v>464</v>
      </c>
      <c r="BT709" s="95" t="s">
        <v>464</v>
      </c>
      <c r="BU709" s="95" t="s">
        <v>1266</v>
      </c>
      <c r="BV709" s="95">
        <v>125</v>
      </c>
      <c r="BW709" s="95">
        <v>220</v>
      </c>
      <c r="BX709" s="95" t="s">
        <v>1287</v>
      </c>
      <c r="BY709" s="95">
        <f t="shared" si="184"/>
        <v>288</v>
      </c>
      <c r="BZ709" s="81">
        <v>44</v>
      </c>
    </row>
    <row r="710" spans="1:7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>
        <v>16</v>
      </c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75"/>
        <v>440.45119999999997</v>
      </c>
      <c r="AD710" s="57">
        <v>0</v>
      </c>
      <c r="AE710" s="55">
        <v>0</v>
      </c>
      <c r="AF710" s="55">
        <v>0</v>
      </c>
      <c r="AG710" s="52">
        <f t="shared" si="182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83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5" t="s">
        <v>464</v>
      </c>
      <c r="BT710" s="95" t="s">
        <v>464</v>
      </c>
      <c r="BU710" s="95" t="s">
        <v>1266</v>
      </c>
      <c r="BV710" s="95">
        <v>125</v>
      </c>
      <c r="BW710" s="95">
        <v>220</v>
      </c>
      <c r="BX710" s="95" t="s">
        <v>1287</v>
      </c>
      <c r="BY710" s="95">
        <f t="shared" si="184"/>
        <v>288</v>
      </c>
      <c r="BZ710" s="81">
        <v>520</v>
      </c>
    </row>
    <row r="711" spans="1:7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>
        <v>18.2</v>
      </c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75"/>
        <v>498.31600000000003</v>
      </c>
      <c r="AD711" s="57">
        <v>0</v>
      </c>
      <c r="AE711" s="55">
        <v>0</v>
      </c>
      <c r="AF711" s="55">
        <v>0</v>
      </c>
      <c r="AG711" s="52">
        <f t="shared" si="182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83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5" t="s">
        <v>464</v>
      </c>
      <c r="BT711" s="95" t="s">
        <v>464</v>
      </c>
      <c r="BU711" s="95" t="s">
        <v>1266</v>
      </c>
      <c r="BV711" s="95">
        <v>125</v>
      </c>
      <c r="BW711" s="95">
        <v>220</v>
      </c>
      <c r="BX711" s="95" t="s">
        <v>1287</v>
      </c>
      <c r="BY711" s="95">
        <f t="shared" si="184"/>
        <v>288</v>
      </c>
      <c r="BZ711" s="81">
        <v>268</v>
      </c>
    </row>
    <row r="712" spans="1:7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>
        <v>20.55</v>
      </c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75"/>
        <v>568.75824000000011</v>
      </c>
      <c r="AD712" s="57">
        <v>0</v>
      </c>
      <c r="AE712" s="55">
        <v>0</v>
      </c>
      <c r="AF712" s="55">
        <v>0</v>
      </c>
      <c r="AG712" s="52">
        <f t="shared" si="182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83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5" t="s">
        <v>464</v>
      </c>
      <c r="BT712" s="95" t="s">
        <v>464</v>
      </c>
      <c r="BU712" s="95" t="s">
        <v>1266</v>
      </c>
      <c r="BV712" s="95">
        <v>125</v>
      </c>
      <c r="BW712" s="95">
        <v>220</v>
      </c>
      <c r="BX712" s="95" t="s">
        <v>1287</v>
      </c>
      <c r="BY712" s="95">
        <f t="shared" si="184"/>
        <v>288</v>
      </c>
      <c r="BZ712" s="81">
        <v>131.99999999999997</v>
      </c>
    </row>
    <row r="713" spans="1:7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>
        <v>22.25</v>
      </c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75"/>
        <v>612.50244999999995</v>
      </c>
      <c r="AD713" s="57">
        <v>0</v>
      </c>
      <c r="AE713" s="55">
        <v>0</v>
      </c>
      <c r="AF713" s="55">
        <v>0</v>
      </c>
      <c r="AG713" s="52">
        <f t="shared" si="182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83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5" t="s">
        <v>464</v>
      </c>
      <c r="BT713" s="95" t="s">
        <v>464</v>
      </c>
      <c r="BU713" s="95" t="s">
        <v>1266</v>
      </c>
      <c r="BV713" s="95">
        <v>125</v>
      </c>
      <c r="BW713" s="95">
        <v>220</v>
      </c>
      <c r="BX713" s="95" t="s">
        <v>1287</v>
      </c>
      <c r="BY713" s="95">
        <f t="shared" si="184"/>
        <v>288</v>
      </c>
      <c r="BZ713" s="81">
        <v>120</v>
      </c>
    </row>
    <row r="714" spans="1:7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>
        <v>27.45</v>
      </c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75"/>
        <v>755.64908999999989</v>
      </c>
      <c r="AD714" s="57">
        <v>0</v>
      </c>
      <c r="AE714" s="55">
        <v>0</v>
      </c>
      <c r="AF714" s="55">
        <v>0</v>
      </c>
      <c r="AG714" s="52">
        <f t="shared" si="182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83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5" t="s">
        <v>464</v>
      </c>
      <c r="BT714" s="95" t="s">
        <v>464</v>
      </c>
      <c r="BU714" s="95" t="s">
        <v>1266</v>
      </c>
      <c r="BV714" s="95">
        <v>125</v>
      </c>
      <c r="BW714" s="95">
        <v>220</v>
      </c>
      <c r="BX714" s="95" t="s">
        <v>1287</v>
      </c>
      <c r="BY714" s="95">
        <f t="shared" si="184"/>
        <v>288</v>
      </c>
      <c r="BZ714" s="81">
        <v>60</v>
      </c>
    </row>
    <row r="715" spans="1:7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>
        <v>29</v>
      </c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75"/>
        <v>798.31779999999992</v>
      </c>
      <c r="AD715" s="57">
        <v>0</v>
      </c>
      <c r="AE715" s="55">
        <v>0</v>
      </c>
      <c r="AF715" s="55">
        <v>0</v>
      </c>
      <c r="AG715" s="52">
        <f t="shared" si="182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83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5" t="s">
        <v>464</v>
      </c>
      <c r="BT715" s="95" t="s">
        <v>464</v>
      </c>
      <c r="BU715" s="95" t="s">
        <v>1266</v>
      </c>
      <c r="BV715" s="95">
        <v>125</v>
      </c>
      <c r="BW715" s="95">
        <v>220</v>
      </c>
      <c r="BX715" s="95" t="s">
        <v>1287</v>
      </c>
      <c r="BY715" s="95">
        <f t="shared" si="184"/>
        <v>288</v>
      </c>
      <c r="BZ715" s="81">
        <v>372</v>
      </c>
    </row>
    <row r="716" spans="1:7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>
        <v>12.2</v>
      </c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85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2" si="186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83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5" t="s">
        <v>464</v>
      </c>
      <c r="BT716" s="95" t="s">
        <v>464</v>
      </c>
      <c r="BU716" s="95" t="s">
        <v>1266</v>
      </c>
      <c r="BV716" s="95">
        <v>125</v>
      </c>
      <c r="BW716" s="95">
        <v>220</v>
      </c>
      <c r="BX716" s="95" t="s">
        <v>1287</v>
      </c>
      <c r="BY716" s="95">
        <f>273+15</f>
        <v>288</v>
      </c>
      <c r="BZ716" s="81">
        <v>560</v>
      </c>
    </row>
    <row r="717" spans="1:7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>
        <v>16.649999999999999</v>
      </c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85"/>
        <v>473.28956999999991</v>
      </c>
      <c r="AD717" s="57">
        <v>0</v>
      </c>
      <c r="AE717" s="55">
        <v>0</v>
      </c>
      <c r="AF717" s="55">
        <v>0</v>
      </c>
      <c r="AG717" s="52">
        <f t="shared" si="186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83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5" t="s">
        <v>464</v>
      </c>
      <c r="BT717" s="95" t="s">
        <v>464</v>
      </c>
      <c r="BU717" s="95" t="s">
        <v>1266</v>
      </c>
      <c r="BV717" s="95">
        <v>125</v>
      </c>
      <c r="BW717" s="95">
        <v>220</v>
      </c>
      <c r="BX717" s="95" t="s">
        <v>1287</v>
      </c>
      <c r="BY717" s="95">
        <f t="shared" si="184"/>
        <v>288</v>
      </c>
      <c r="BZ717" s="81">
        <v>1920</v>
      </c>
    </row>
    <row r="718" spans="1:7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>
        <v>18.649999999999999</v>
      </c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85"/>
        <v>524.53125</v>
      </c>
      <c r="AD718" s="57">
        <v>0</v>
      </c>
      <c r="AE718" s="55">
        <v>0</v>
      </c>
      <c r="AF718" s="55">
        <v>0</v>
      </c>
      <c r="AG718" s="52">
        <f t="shared" si="186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83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5" t="s">
        <v>464</v>
      </c>
      <c r="BT718" s="95" t="s">
        <v>464</v>
      </c>
      <c r="BU718" s="95" t="s">
        <v>1266</v>
      </c>
      <c r="BV718" s="95">
        <v>125</v>
      </c>
      <c r="BW718" s="95">
        <v>220</v>
      </c>
      <c r="BX718" s="95" t="s">
        <v>1287</v>
      </c>
      <c r="BY718" s="95">
        <f t="shared" si="184"/>
        <v>288</v>
      </c>
      <c r="BZ718" s="81">
        <v>3920</v>
      </c>
    </row>
    <row r="719" spans="1:7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>
        <v>20.6</v>
      </c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85"/>
        <v>582.46911999999998</v>
      </c>
      <c r="AD719" s="57">
        <v>0</v>
      </c>
      <c r="AE719" s="55">
        <v>0</v>
      </c>
      <c r="AF719" s="55">
        <v>0</v>
      </c>
      <c r="AG719" s="52">
        <f t="shared" si="186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83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5" t="s">
        <v>464</v>
      </c>
      <c r="BT719" s="95" t="s">
        <v>464</v>
      </c>
      <c r="BU719" s="95" t="s">
        <v>1266</v>
      </c>
      <c r="BV719" s="95">
        <v>125</v>
      </c>
      <c r="BW719" s="95">
        <v>220</v>
      </c>
      <c r="BX719" s="95" t="s">
        <v>1287</v>
      </c>
      <c r="BY719" s="95">
        <f t="shared" si="184"/>
        <v>288</v>
      </c>
      <c r="BZ719" s="81">
        <v>2800</v>
      </c>
    </row>
    <row r="720" spans="1:7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>
        <v>23.9</v>
      </c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85"/>
        <v>675.77727999999991</v>
      </c>
      <c r="AD720" s="57">
        <v>0</v>
      </c>
      <c r="AE720" s="55">
        <v>0</v>
      </c>
      <c r="AF720" s="55">
        <v>0</v>
      </c>
      <c r="AG720" s="52">
        <f t="shared" si="186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83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5" t="s">
        <v>464</v>
      </c>
      <c r="BT720" s="95" t="s">
        <v>464</v>
      </c>
      <c r="BU720" s="95" t="s">
        <v>1266</v>
      </c>
      <c r="BV720" s="95">
        <v>125</v>
      </c>
      <c r="BW720" s="95">
        <v>220</v>
      </c>
      <c r="BX720" s="95" t="s">
        <v>1287</v>
      </c>
      <c r="BY720" s="95">
        <f t="shared" si="184"/>
        <v>288</v>
      </c>
      <c r="BZ720" s="81">
        <v>2280</v>
      </c>
    </row>
    <row r="721" spans="1:7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>
        <v>27.45</v>
      </c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85"/>
        <v>776.15423999999996</v>
      </c>
      <c r="AD721" s="57">
        <v>0</v>
      </c>
      <c r="AE721" s="55">
        <v>0</v>
      </c>
      <c r="AF721" s="55">
        <v>0</v>
      </c>
      <c r="AG721" s="52">
        <f t="shared" si="186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83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5" t="s">
        <v>464</v>
      </c>
      <c r="BT721" s="95" t="s">
        <v>464</v>
      </c>
      <c r="BU721" s="95" t="s">
        <v>1266</v>
      </c>
      <c r="BV721" s="95">
        <v>125</v>
      </c>
      <c r="BW721" s="95">
        <v>220</v>
      </c>
      <c r="BX721" s="95" t="s">
        <v>1287</v>
      </c>
      <c r="BY721" s="95">
        <f t="shared" si="184"/>
        <v>288</v>
      </c>
      <c r="BZ721" s="81">
        <v>3640</v>
      </c>
    </row>
    <row r="722" spans="1:7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>
        <v>33.15</v>
      </c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85"/>
        <v>947.32091999999989</v>
      </c>
      <c r="AD722" s="57">
        <v>0</v>
      </c>
      <c r="AE722" s="55">
        <v>0</v>
      </c>
      <c r="AF722" s="55">
        <v>0</v>
      </c>
      <c r="AG722" s="52">
        <f t="shared" si="186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83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5" t="s">
        <v>464</v>
      </c>
      <c r="BT722" s="95" t="s">
        <v>464</v>
      </c>
      <c r="BU722" s="95" t="s">
        <v>1266</v>
      </c>
      <c r="BV722" s="95">
        <v>125</v>
      </c>
      <c r="BW722" s="95">
        <v>220</v>
      </c>
      <c r="BX722" s="95" t="s">
        <v>1287</v>
      </c>
      <c r="BY722" s="95">
        <f t="shared" si="184"/>
        <v>288</v>
      </c>
      <c r="BZ722" s="81">
        <v>2880</v>
      </c>
    </row>
    <row r="723" spans="1:7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>
        <v>16.149999999999999</v>
      </c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85"/>
        <v>446.98032000000001</v>
      </c>
      <c r="AD723" s="57">
        <v>0</v>
      </c>
      <c r="AE723" s="55">
        <v>0</v>
      </c>
      <c r="AF723" s="55">
        <v>0</v>
      </c>
      <c r="AG723" s="52">
        <f t="shared" si="186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83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5" t="s">
        <v>464</v>
      </c>
      <c r="BT723" s="95" t="s">
        <v>464</v>
      </c>
      <c r="BU723" s="95" t="s">
        <v>1266</v>
      </c>
      <c r="BV723" s="95">
        <v>125</v>
      </c>
      <c r="BW723" s="95">
        <v>220</v>
      </c>
      <c r="BX723" s="95" t="s">
        <v>1287</v>
      </c>
      <c r="BY723" s="95">
        <f t="shared" si="184"/>
        <v>288</v>
      </c>
      <c r="BZ723" s="81">
        <v>4000</v>
      </c>
    </row>
    <row r="724" spans="1:7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>
        <v>18.3</v>
      </c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85"/>
        <v>506.4854400000001</v>
      </c>
      <c r="AD724" s="57">
        <v>0</v>
      </c>
      <c r="AE724" s="55">
        <v>0</v>
      </c>
      <c r="AF724" s="55">
        <v>0</v>
      </c>
      <c r="AG724" s="52">
        <f t="shared" si="186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83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5" t="s">
        <v>464</v>
      </c>
      <c r="BT724" s="95" t="s">
        <v>464</v>
      </c>
      <c r="BU724" s="95" t="s">
        <v>1266</v>
      </c>
      <c r="BV724" s="95">
        <v>125</v>
      </c>
      <c r="BW724" s="95">
        <v>220</v>
      </c>
      <c r="BX724" s="95" t="s">
        <v>1287</v>
      </c>
      <c r="BY724" s="95">
        <f t="shared" si="184"/>
        <v>288</v>
      </c>
      <c r="BZ724" s="81">
        <v>1520</v>
      </c>
    </row>
    <row r="725" spans="1:7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>
        <v>20.8</v>
      </c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85"/>
        <v>578.77664000000004</v>
      </c>
      <c r="AD725" s="57">
        <v>0</v>
      </c>
      <c r="AE725" s="55">
        <v>0</v>
      </c>
      <c r="AF725" s="55">
        <v>0</v>
      </c>
      <c r="AG725" s="52">
        <f t="shared" si="186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83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5" t="s">
        <v>464</v>
      </c>
      <c r="BT725" s="95" t="s">
        <v>464</v>
      </c>
      <c r="BU725" s="95" t="s">
        <v>1266</v>
      </c>
      <c r="BV725" s="95">
        <v>125</v>
      </c>
      <c r="BW725" s="95">
        <v>220</v>
      </c>
      <c r="BX725" s="95" t="s">
        <v>1287</v>
      </c>
      <c r="BY725" s="95">
        <f t="shared" si="184"/>
        <v>288</v>
      </c>
      <c r="BZ725" s="81">
        <v>2360</v>
      </c>
    </row>
    <row r="726" spans="1:7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>
        <v>22.8</v>
      </c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85"/>
        <v>634.42824000000007</v>
      </c>
      <c r="AD726" s="57">
        <v>0</v>
      </c>
      <c r="AE726" s="55">
        <v>0</v>
      </c>
      <c r="AF726" s="55">
        <v>0</v>
      </c>
      <c r="AG726" s="52">
        <f t="shared" si="186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83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5" t="s">
        <v>464</v>
      </c>
      <c r="BT726" s="95" t="s">
        <v>464</v>
      </c>
      <c r="BU726" s="95" t="s">
        <v>1266</v>
      </c>
      <c r="BV726" s="95">
        <v>125</v>
      </c>
      <c r="BW726" s="95">
        <v>220</v>
      </c>
      <c r="BX726" s="95" t="s">
        <v>1287</v>
      </c>
      <c r="BY726" s="95">
        <f t="shared" si="184"/>
        <v>288</v>
      </c>
      <c r="BZ726" s="81">
        <v>2120</v>
      </c>
    </row>
    <row r="727" spans="1:7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>
        <v>27.7</v>
      </c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85"/>
        <v>774.91304000000014</v>
      </c>
      <c r="AD727" s="57">
        <v>0</v>
      </c>
      <c r="AE727" s="55">
        <v>0</v>
      </c>
      <c r="AF727" s="55">
        <v>0</v>
      </c>
      <c r="AG727" s="52">
        <f t="shared" si="186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83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5" t="s">
        <v>464</v>
      </c>
      <c r="BT727" s="95" t="s">
        <v>464</v>
      </c>
      <c r="BU727" s="95" t="s">
        <v>1266</v>
      </c>
      <c r="BV727" s="95">
        <v>125</v>
      </c>
      <c r="BW727" s="95">
        <v>220</v>
      </c>
      <c r="BX727" s="95" t="s">
        <v>1287</v>
      </c>
      <c r="BY727" s="95">
        <f t="shared" si="184"/>
        <v>288</v>
      </c>
      <c r="BZ727" s="81">
        <v>1880</v>
      </c>
    </row>
    <row r="728" spans="1:7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>
        <v>28.4</v>
      </c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85"/>
        <v>790.25271999999995</v>
      </c>
      <c r="AD728" s="57">
        <v>0</v>
      </c>
      <c r="AE728" s="55">
        <v>0</v>
      </c>
      <c r="AF728" s="55">
        <v>0</v>
      </c>
      <c r="AG728" s="52">
        <f t="shared" si="186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83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5" t="s">
        <v>464</v>
      </c>
      <c r="BT728" s="95" t="s">
        <v>464</v>
      </c>
      <c r="BU728" s="95" t="s">
        <v>1266</v>
      </c>
      <c r="BV728" s="95">
        <v>125</v>
      </c>
      <c r="BW728" s="95">
        <v>220</v>
      </c>
      <c r="BX728" s="95" t="s">
        <v>1287</v>
      </c>
      <c r="BY728" s="95">
        <f t="shared" si="184"/>
        <v>288</v>
      </c>
      <c r="BZ728" s="81">
        <v>1000</v>
      </c>
    </row>
    <row r="729" spans="1:7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H729" t="s">
        <v>1510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>
        <v>12.1</v>
      </c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85"/>
        <v>163.86304000000001</v>
      </c>
      <c r="AD729" s="57">
        <v>0</v>
      </c>
      <c r="AE729" s="55">
        <v>0</v>
      </c>
      <c r="AF729" s="55">
        <v>165.3</v>
      </c>
      <c r="AG729" s="52">
        <f t="shared" si="186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83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5" t="s">
        <v>464</v>
      </c>
      <c r="BT729" s="95" t="s">
        <v>464</v>
      </c>
      <c r="BU729" s="95" t="s">
        <v>1266</v>
      </c>
      <c r="BV729" s="95">
        <v>125</v>
      </c>
      <c r="BW729" s="95">
        <v>220</v>
      </c>
      <c r="BX729" s="95" t="s">
        <v>1287</v>
      </c>
      <c r="BY729" s="95">
        <f t="shared" si="184"/>
        <v>288</v>
      </c>
      <c r="BZ729" s="81">
        <v>248</v>
      </c>
    </row>
    <row r="730" spans="1:7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>
        <v>16.55</v>
      </c>
      <c r="R730" s="25">
        <v>0</v>
      </c>
      <c r="U730">
        <v>0</v>
      </c>
      <c r="X730">
        <v>0</v>
      </c>
      <c r="AA730" s="2"/>
      <c r="AB730">
        <v>8</v>
      </c>
      <c r="AC730" s="55">
        <f t="shared" si="185"/>
        <v>462.9895600000001</v>
      </c>
      <c r="AD730" s="57">
        <v>0</v>
      </c>
      <c r="AE730" s="55">
        <v>0</v>
      </c>
      <c r="AF730" s="55">
        <v>0</v>
      </c>
      <c r="AG730" s="52">
        <f t="shared" si="186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83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5" t="s">
        <v>464</v>
      </c>
      <c r="BT730" s="95" t="s">
        <v>464</v>
      </c>
      <c r="BU730" s="95" t="s">
        <v>1266</v>
      </c>
      <c r="BV730" s="95">
        <v>125</v>
      </c>
      <c r="BW730" s="95">
        <v>220</v>
      </c>
      <c r="BX730" s="95" t="s">
        <v>1287</v>
      </c>
      <c r="BY730" s="95">
        <f t="shared" si="184"/>
        <v>288</v>
      </c>
      <c r="BZ730" s="81">
        <v>640</v>
      </c>
    </row>
    <row r="731" spans="1:7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>
        <v>18.8</v>
      </c>
      <c r="R731" s="25">
        <v>0</v>
      </c>
      <c r="U731">
        <v>0</v>
      </c>
      <c r="X731">
        <v>0</v>
      </c>
      <c r="AA731" s="2"/>
      <c r="AB731">
        <v>8</v>
      </c>
      <c r="AC731" s="55">
        <f t="shared" si="185"/>
        <v>525.93376000000012</v>
      </c>
      <c r="AD731" s="57">
        <v>0</v>
      </c>
      <c r="AE731" s="55">
        <v>0</v>
      </c>
      <c r="AF731" s="55">
        <v>0</v>
      </c>
      <c r="AG731" s="52">
        <f t="shared" si="186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83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5" t="s">
        <v>464</v>
      </c>
      <c r="BT731" s="95" t="s">
        <v>464</v>
      </c>
      <c r="BU731" s="95" t="s">
        <v>1266</v>
      </c>
      <c r="BV731" s="95">
        <v>125</v>
      </c>
      <c r="BW731" s="95">
        <v>220</v>
      </c>
      <c r="BX731" s="95" t="s">
        <v>1287</v>
      </c>
      <c r="BY731" s="95">
        <f t="shared" si="184"/>
        <v>288</v>
      </c>
      <c r="BZ731" s="81">
        <v>440</v>
      </c>
    </row>
    <row r="732" spans="1:7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>
        <v>20.2</v>
      </c>
      <c r="R732" s="25">
        <v>0</v>
      </c>
      <c r="U732">
        <v>0</v>
      </c>
      <c r="X732">
        <v>0</v>
      </c>
      <c r="AA732" s="2"/>
      <c r="AB732">
        <v>8</v>
      </c>
      <c r="AC732" s="55">
        <f t="shared" si="185"/>
        <v>565.09904000000006</v>
      </c>
      <c r="AD732" s="57">
        <v>0</v>
      </c>
      <c r="AE732" s="55">
        <v>0</v>
      </c>
      <c r="AF732" s="55">
        <v>0</v>
      </c>
      <c r="AG732" s="52">
        <f t="shared" si="186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83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5" t="s">
        <v>464</v>
      </c>
      <c r="BT732" s="95" t="s">
        <v>464</v>
      </c>
      <c r="BU732" s="95" t="s">
        <v>1266</v>
      </c>
      <c r="BV732" s="95">
        <v>125</v>
      </c>
      <c r="BW732" s="95">
        <v>220</v>
      </c>
      <c r="BX732" s="95" t="s">
        <v>1287</v>
      </c>
      <c r="BY732" s="95">
        <f t="shared" si="184"/>
        <v>288</v>
      </c>
      <c r="BZ732" s="81">
        <v>920</v>
      </c>
    </row>
    <row r="733" spans="1:7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>
        <v>23.85</v>
      </c>
      <c r="R733" s="25">
        <v>0</v>
      </c>
      <c r="U733">
        <v>0</v>
      </c>
      <c r="X733">
        <v>0</v>
      </c>
      <c r="AA733" s="2"/>
      <c r="AB733">
        <v>8</v>
      </c>
      <c r="AC733" s="55">
        <f t="shared" si="185"/>
        <v>667.20852000000014</v>
      </c>
      <c r="AD733" s="57">
        <v>0</v>
      </c>
      <c r="AE733" s="55">
        <v>0</v>
      </c>
      <c r="AF733" s="55">
        <v>0</v>
      </c>
      <c r="AG733" s="52">
        <f t="shared" si="186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83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5" t="s">
        <v>464</v>
      </c>
      <c r="BT733" s="95" t="s">
        <v>464</v>
      </c>
      <c r="BU733" s="95" t="s">
        <v>1266</v>
      </c>
      <c r="BV733" s="95">
        <v>125</v>
      </c>
      <c r="BW733" s="95">
        <v>220</v>
      </c>
      <c r="BX733" s="95" t="s">
        <v>1287</v>
      </c>
      <c r="BY733" s="95">
        <f t="shared" si="184"/>
        <v>288</v>
      </c>
      <c r="BZ733" s="81">
        <v>480</v>
      </c>
    </row>
    <row r="734" spans="1:7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>
        <v>27</v>
      </c>
      <c r="R734" s="25">
        <v>0</v>
      </c>
      <c r="U734">
        <v>0</v>
      </c>
      <c r="X734">
        <v>0</v>
      </c>
      <c r="AA734" s="2"/>
      <c r="AB734">
        <v>8</v>
      </c>
      <c r="AC734" s="55">
        <f t="shared" si="185"/>
        <v>747.2736000000001</v>
      </c>
      <c r="AD734" s="57">
        <v>0</v>
      </c>
      <c r="AE734" s="55">
        <v>0</v>
      </c>
      <c r="AF734" s="55">
        <v>0</v>
      </c>
      <c r="AG734" s="52">
        <f t="shared" si="186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83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5" t="s">
        <v>464</v>
      </c>
      <c r="BT734" s="95" t="s">
        <v>464</v>
      </c>
      <c r="BU734" s="95" t="s">
        <v>1266</v>
      </c>
      <c r="BV734" s="95">
        <v>125</v>
      </c>
      <c r="BW734" s="95">
        <v>220</v>
      </c>
      <c r="BX734" s="95" t="s">
        <v>1287</v>
      </c>
      <c r="BY734" s="95">
        <f t="shared" si="184"/>
        <v>288</v>
      </c>
      <c r="BZ734" s="81">
        <v>880</v>
      </c>
    </row>
    <row r="735" spans="1:7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>
        <v>32.700000000000003</v>
      </c>
      <c r="R735" s="25">
        <v>0</v>
      </c>
      <c r="U735">
        <v>0</v>
      </c>
      <c r="X735">
        <v>0</v>
      </c>
      <c r="AA735" s="2"/>
      <c r="AB735">
        <v>8</v>
      </c>
      <c r="AC735" s="55">
        <f t="shared" si="185"/>
        <v>949.3529400000001</v>
      </c>
      <c r="AD735" s="57">
        <v>0</v>
      </c>
      <c r="AE735" s="55">
        <v>0</v>
      </c>
      <c r="AF735" s="55">
        <v>0</v>
      </c>
      <c r="AG735" s="52">
        <f t="shared" si="186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83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5" t="s">
        <v>464</v>
      </c>
      <c r="BT735" s="95" t="s">
        <v>464</v>
      </c>
      <c r="BU735" s="95" t="s">
        <v>1266</v>
      </c>
      <c r="BV735" s="95">
        <v>125</v>
      </c>
      <c r="BW735" s="95">
        <v>220</v>
      </c>
      <c r="BX735" s="95" t="s">
        <v>1287</v>
      </c>
      <c r="BY735" s="95">
        <f t="shared" si="184"/>
        <v>288</v>
      </c>
      <c r="BZ735" s="81">
        <v>1120</v>
      </c>
    </row>
    <row r="736" spans="1:7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>
        <v>16</v>
      </c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85"/>
        <v>440.45119999999997</v>
      </c>
      <c r="AD736" s="57">
        <v>0</v>
      </c>
      <c r="AE736" s="55">
        <v>0</v>
      </c>
      <c r="AF736" s="55">
        <v>0</v>
      </c>
      <c r="AG736" s="52">
        <f t="shared" si="186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83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5" t="s">
        <v>464</v>
      </c>
      <c r="BT736" s="95" t="s">
        <v>464</v>
      </c>
      <c r="BU736" s="95" t="s">
        <v>1266</v>
      </c>
      <c r="BV736" s="95">
        <v>125</v>
      </c>
      <c r="BW736" s="95">
        <v>220</v>
      </c>
      <c r="BX736" s="95" t="s">
        <v>1287</v>
      </c>
      <c r="BY736" s="95">
        <f t="shared" si="184"/>
        <v>288</v>
      </c>
      <c r="BZ736" s="81">
        <v>1600</v>
      </c>
    </row>
    <row r="737" spans="1:7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>
        <v>18.2</v>
      </c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85"/>
        <v>498.31600000000003</v>
      </c>
      <c r="AD737" s="57">
        <v>0</v>
      </c>
      <c r="AE737" s="55">
        <v>0</v>
      </c>
      <c r="AF737" s="55">
        <v>0</v>
      </c>
      <c r="AG737" s="52">
        <f t="shared" si="186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83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5" t="s">
        <v>464</v>
      </c>
      <c r="BT737" s="95" t="s">
        <v>464</v>
      </c>
      <c r="BU737" s="95" t="s">
        <v>1266</v>
      </c>
      <c r="BV737" s="95">
        <v>125</v>
      </c>
      <c r="BW737" s="95">
        <v>220</v>
      </c>
      <c r="BX737" s="95" t="s">
        <v>1287</v>
      </c>
      <c r="BY737" s="95">
        <f t="shared" si="184"/>
        <v>288</v>
      </c>
      <c r="BZ737" s="81">
        <v>640</v>
      </c>
    </row>
    <row r="738" spans="1:7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>
        <v>20.55</v>
      </c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85"/>
        <v>568.75824000000011</v>
      </c>
      <c r="AD738" s="57">
        <v>0</v>
      </c>
      <c r="AE738" s="55">
        <v>0</v>
      </c>
      <c r="AF738" s="55">
        <v>0</v>
      </c>
      <c r="AG738" s="52">
        <f t="shared" si="186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83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5" t="s">
        <v>464</v>
      </c>
      <c r="BT738" s="95" t="s">
        <v>464</v>
      </c>
      <c r="BU738" s="95" t="s">
        <v>1266</v>
      </c>
      <c r="BV738" s="95">
        <v>125</v>
      </c>
      <c r="BW738" s="95">
        <v>220</v>
      </c>
      <c r="BX738" s="95" t="s">
        <v>1287</v>
      </c>
      <c r="BY738" s="95">
        <f t="shared" si="184"/>
        <v>288</v>
      </c>
      <c r="BZ738" s="81">
        <v>1400</v>
      </c>
    </row>
    <row r="739" spans="1:7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>
        <v>22.25</v>
      </c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85"/>
        <v>612.50244999999995</v>
      </c>
      <c r="AD739" s="57">
        <v>0</v>
      </c>
      <c r="AE739" s="55">
        <v>0</v>
      </c>
      <c r="AF739" s="55">
        <v>0</v>
      </c>
      <c r="AG739" s="52">
        <f t="shared" si="186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83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5" t="s">
        <v>464</v>
      </c>
      <c r="BT739" s="95" t="s">
        <v>464</v>
      </c>
      <c r="BU739" s="95" t="s">
        <v>1266</v>
      </c>
      <c r="BV739" s="95">
        <v>125</v>
      </c>
      <c r="BW739" s="95">
        <v>220</v>
      </c>
      <c r="BX739" s="95" t="s">
        <v>1287</v>
      </c>
      <c r="BY739" s="95">
        <f t="shared" si="184"/>
        <v>288</v>
      </c>
      <c r="BZ739" s="81">
        <v>1080</v>
      </c>
    </row>
    <row r="740" spans="1:7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>
        <v>27.45</v>
      </c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85"/>
        <v>755.64908999999989</v>
      </c>
      <c r="AD740" s="57">
        <v>0</v>
      </c>
      <c r="AE740" s="55">
        <v>0</v>
      </c>
      <c r="AF740" s="55">
        <v>0</v>
      </c>
      <c r="AG740" s="52">
        <f t="shared" si="186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83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5" t="s">
        <v>464</v>
      </c>
      <c r="BT740" s="95" t="s">
        <v>464</v>
      </c>
      <c r="BU740" s="95" t="s">
        <v>1266</v>
      </c>
      <c r="BV740" s="95">
        <v>125</v>
      </c>
      <c r="BW740" s="95">
        <v>220</v>
      </c>
      <c r="BX740" s="95" t="s">
        <v>1287</v>
      </c>
      <c r="BY740" s="95">
        <f t="shared" si="184"/>
        <v>288</v>
      </c>
      <c r="BZ740" s="81">
        <v>840</v>
      </c>
    </row>
    <row r="741" spans="1:7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>
        <v>29</v>
      </c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85"/>
        <v>798.31779999999992</v>
      </c>
      <c r="AD741" s="57">
        <v>0</v>
      </c>
      <c r="AE741" s="55">
        <v>0</v>
      </c>
      <c r="AF741" s="55">
        <v>0</v>
      </c>
      <c r="AG741" s="52">
        <f t="shared" si="186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83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5" t="s">
        <v>464</v>
      </c>
      <c r="BT741" s="95" t="s">
        <v>464</v>
      </c>
      <c r="BU741" s="95" t="s">
        <v>1266</v>
      </c>
      <c r="BV741" s="95">
        <v>125</v>
      </c>
      <c r="BW741" s="95">
        <v>220</v>
      </c>
      <c r="BX741" s="95" t="s">
        <v>1287</v>
      </c>
      <c r="BY741" s="95">
        <f t="shared" si="184"/>
        <v>288</v>
      </c>
      <c r="BZ741" s="81">
        <v>1400</v>
      </c>
    </row>
    <row r="742" spans="1:78" x14ac:dyDescent="0.3">
      <c r="A742" s="2" t="s">
        <v>151</v>
      </c>
      <c r="B742" s="13" t="s">
        <v>774</v>
      </c>
      <c r="C742" s="13"/>
      <c r="D742" s="2">
        <v>3.26</v>
      </c>
      <c r="E742" s="96" t="s">
        <v>345</v>
      </c>
      <c r="F742" s="9">
        <v>-1</v>
      </c>
      <c r="G742">
        <v>-1</v>
      </c>
      <c r="I742" s="2">
        <v>1</v>
      </c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>
        <v>16.399999999999999</v>
      </c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75"/>
        <v>248.16643999999999</v>
      </c>
      <c r="AD742" s="57">
        <v>0</v>
      </c>
      <c r="AE742" s="55">
        <v>0</v>
      </c>
      <c r="AF742" s="55">
        <v>0</v>
      </c>
      <c r="AG742" s="52">
        <f t="shared" si="186"/>
        <v>8.0591074280631989E-2</v>
      </c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5" t="s">
        <v>464</v>
      </c>
      <c r="BT742" s="95" t="s">
        <v>464</v>
      </c>
      <c r="BU742" s="95" t="s">
        <v>1266</v>
      </c>
      <c r="BV742" s="95">
        <v>125</v>
      </c>
      <c r="BW742" s="95">
        <v>220</v>
      </c>
      <c r="BX742" s="95" t="s">
        <v>1287</v>
      </c>
      <c r="BY742" s="95">
        <f t="shared" si="184"/>
        <v>288</v>
      </c>
      <c r="BZ742" s="81">
        <v>1400</v>
      </c>
    </row>
    <row r="743" spans="1:78" x14ac:dyDescent="0.3">
      <c r="A743" s="2" t="s">
        <v>63</v>
      </c>
      <c r="B743" s="13" t="s">
        <v>773</v>
      </c>
      <c r="C743" s="13"/>
      <c r="D743" s="2">
        <v>3.5</v>
      </c>
      <c r="E743" s="96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>
        <v>16</v>
      </c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75"/>
        <v>233.47839999999999</v>
      </c>
      <c r="AD743" s="57">
        <v>0</v>
      </c>
      <c r="AE743" s="55">
        <v>0</v>
      </c>
      <c r="AF743" s="55">
        <v>0</v>
      </c>
      <c r="AG743" s="52">
        <f t="shared" si="182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5" t="s">
        <v>464</v>
      </c>
      <c r="BT743" s="95" t="s">
        <v>464</v>
      </c>
      <c r="BU743" s="95" t="s">
        <v>1266</v>
      </c>
      <c r="BV743" s="95">
        <v>125</v>
      </c>
      <c r="BW743" s="95">
        <v>220</v>
      </c>
      <c r="BX743" s="95" t="s">
        <v>1287</v>
      </c>
      <c r="BY743" s="95">
        <f t="shared" si="184"/>
        <v>288</v>
      </c>
      <c r="BZ743" s="81">
        <v>520</v>
      </c>
    </row>
    <row r="744" spans="1:78" x14ac:dyDescent="0.3">
      <c r="A744" s="2" t="s">
        <v>151</v>
      </c>
      <c r="B744" s="13" t="s">
        <v>774</v>
      </c>
      <c r="C744" s="13"/>
      <c r="D744" s="2">
        <v>3.26</v>
      </c>
      <c r="E744" s="96" t="s">
        <v>345</v>
      </c>
      <c r="F744" s="9">
        <v>-1</v>
      </c>
      <c r="G744">
        <v>-1</v>
      </c>
      <c r="I744" s="2">
        <v>1</v>
      </c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>
        <v>16.399999999999999</v>
      </c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187">M744*N744*O744</f>
        <v>248.16643999999999</v>
      </c>
      <c r="AD744" s="57">
        <v>0</v>
      </c>
      <c r="AE744" s="55">
        <v>0</v>
      </c>
      <c r="AF744" s="55">
        <v>0</v>
      </c>
      <c r="AG744" s="52">
        <f t="shared" si="182"/>
        <v>8.0591074280631989E-2</v>
      </c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5" t="s">
        <v>464</v>
      </c>
      <c r="BT744" s="95" t="s">
        <v>464</v>
      </c>
      <c r="BU744" s="95" t="s">
        <v>1266</v>
      </c>
      <c r="BV744" s="95">
        <v>125</v>
      </c>
      <c r="BW744" s="95">
        <v>220</v>
      </c>
      <c r="BX744" s="95" t="s">
        <v>1287</v>
      </c>
      <c r="BY744" s="95">
        <f t="shared" si="184"/>
        <v>288</v>
      </c>
      <c r="BZ744" s="81">
        <v>380</v>
      </c>
    </row>
    <row r="745" spans="1:78" x14ac:dyDescent="0.3">
      <c r="A745" s="2" t="s">
        <v>63</v>
      </c>
      <c r="B745" s="13" t="s">
        <v>773</v>
      </c>
      <c r="C745" s="13"/>
      <c r="D745" s="2">
        <v>3.38</v>
      </c>
      <c r="E745" s="96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>
        <v>16</v>
      </c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7"/>
        <v>233.47839999999999</v>
      </c>
      <c r="AD745" s="57">
        <v>0</v>
      </c>
      <c r="AE745" s="55">
        <v>0</v>
      </c>
      <c r="AF745" s="55">
        <v>0</v>
      </c>
      <c r="AG745" s="52">
        <f t="shared" ref="AG745:AG746" si="188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5" t="s">
        <v>464</v>
      </c>
      <c r="BT745" s="95" t="s">
        <v>464</v>
      </c>
      <c r="BU745" s="95" t="s">
        <v>1266</v>
      </c>
      <c r="BV745" s="95">
        <v>125</v>
      </c>
      <c r="BW745" s="95">
        <v>220</v>
      </c>
      <c r="BX745" s="95" t="s">
        <v>1287</v>
      </c>
      <c r="BY745" s="95">
        <f t="shared" si="184"/>
        <v>288</v>
      </c>
      <c r="BZ745" s="81">
        <v>296</v>
      </c>
    </row>
    <row r="746" spans="1:78" x14ac:dyDescent="0.3">
      <c r="A746" s="2" t="s">
        <v>151</v>
      </c>
      <c r="B746" s="13" t="s">
        <v>774</v>
      </c>
      <c r="C746" s="13"/>
      <c r="D746" s="2">
        <v>3.26</v>
      </c>
      <c r="E746" s="96" t="s">
        <v>345</v>
      </c>
      <c r="F746" s="9">
        <v>-1</v>
      </c>
      <c r="G746">
        <v>-1</v>
      </c>
      <c r="I746" s="2">
        <v>1</v>
      </c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>
        <v>16.399999999999999</v>
      </c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7"/>
        <v>248.16643999999999</v>
      </c>
      <c r="AD746" s="57">
        <v>0</v>
      </c>
      <c r="AE746" s="55">
        <v>0</v>
      </c>
      <c r="AF746" s="55">
        <v>0</v>
      </c>
      <c r="AG746" s="52">
        <f t="shared" si="188"/>
        <v>8.0591074280631989E-2</v>
      </c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5" t="s">
        <v>464</v>
      </c>
      <c r="BT746" s="95" t="s">
        <v>464</v>
      </c>
      <c r="BU746" s="95" t="s">
        <v>1266</v>
      </c>
      <c r="BV746" s="95">
        <v>125</v>
      </c>
      <c r="BW746" s="95">
        <v>220</v>
      </c>
      <c r="BX746" s="95" t="s">
        <v>1287</v>
      </c>
      <c r="BY746" s="95">
        <f t="shared" si="184"/>
        <v>288</v>
      </c>
      <c r="BZ746" s="81">
        <v>15200</v>
      </c>
    </row>
    <row r="747" spans="1:78" x14ac:dyDescent="0.3">
      <c r="A747" s="2" t="s">
        <v>63</v>
      </c>
      <c r="B747" s="13" t="s">
        <v>773</v>
      </c>
      <c r="C747" s="13"/>
      <c r="D747" s="2">
        <v>3.5</v>
      </c>
      <c r="E747" s="96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>
        <v>16</v>
      </c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7"/>
        <v>233.47839999999999</v>
      </c>
      <c r="AD747" s="57">
        <v>0</v>
      </c>
      <c r="AE747" s="55">
        <v>0</v>
      </c>
      <c r="AF747" s="55">
        <v>0</v>
      </c>
      <c r="AG747" s="52">
        <f t="shared" ref="AG747:AG748" si="189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5" t="s">
        <v>464</v>
      </c>
      <c r="BT747" s="95" t="s">
        <v>464</v>
      </c>
      <c r="BU747" s="95" t="s">
        <v>1266</v>
      </c>
      <c r="BV747" s="95">
        <v>125</v>
      </c>
      <c r="BW747" s="95">
        <v>220</v>
      </c>
      <c r="BX747" s="95" t="s">
        <v>1287</v>
      </c>
      <c r="BY747" s="95">
        <f t="shared" si="184"/>
        <v>288</v>
      </c>
      <c r="BZ747" s="81">
        <v>23600</v>
      </c>
    </row>
    <row r="748" spans="1:78" x14ac:dyDescent="0.3">
      <c r="A748" s="2" t="s">
        <v>151</v>
      </c>
      <c r="B748" s="13" t="s">
        <v>774</v>
      </c>
      <c r="C748" s="13"/>
      <c r="D748" s="2">
        <v>3.26</v>
      </c>
      <c r="E748" s="96" t="s">
        <v>345</v>
      </c>
      <c r="F748" s="9">
        <v>-1</v>
      </c>
      <c r="G748">
        <v>-1</v>
      </c>
      <c r="I748" s="2">
        <v>1</v>
      </c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>
        <v>16.399999999999999</v>
      </c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190">M748*N748*O748</f>
        <v>248.16643999999999</v>
      </c>
      <c r="AD748" s="57">
        <v>0</v>
      </c>
      <c r="AE748" s="55">
        <v>0</v>
      </c>
      <c r="AF748" s="55">
        <v>0</v>
      </c>
      <c r="AG748" s="52">
        <f t="shared" si="189"/>
        <v>8.0591074280631989E-2</v>
      </c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5" t="s">
        <v>464</v>
      </c>
      <c r="BT748" s="95" t="s">
        <v>464</v>
      </c>
      <c r="BU748" s="95" t="s">
        <v>1266</v>
      </c>
      <c r="BV748" s="95">
        <v>125</v>
      </c>
      <c r="BW748" s="95">
        <v>220</v>
      </c>
      <c r="BX748" s="95" t="s">
        <v>1287</v>
      </c>
      <c r="BY748" s="95">
        <f t="shared" si="184"/>
        <v>288</v>
      </c>
      <c r="BZ748" s="81">
        <v>36000</v>
      </c>
    </row>
    <row r="749" spans="1:78" x14ac:dyDescent="0.3">
      <c r="A749" s="2" t="s">
        <v>63</v>
      </c>
      <c r="B749" s="13" t="s">
        <v>773</v>
      </c>
      <c r="C749" s="13"/>
      <c r="D749" s="2">
        <v>3.38</v>
      </c>
      <c r="E749" s="96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>
        <v>16</v>
      </c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90"/>
        <v>233.47839999999999</v>
      </c>
      <c r="AD749" s="57">
        <v>0</v>
      </c>
      <c r="AE749" s="55">
        <v>0</v>
      </c>
      <c r="AF749" s="55">
        <v>0</v>
      </c>
      <c r="AG749" s="52">
        <f t="shared" ref="AG749:AG750" si="191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5" t="s">
        <v>464</v>
      </c>
      <c r="BT749" s="95" t="s">
        <v>464</v>
      </c>
      <c r="BU749" s="95" t="s">
        <v>1266</v>
      </c>
      <c r="BV749" s="95">
        <v>125</v>
      </c>
      <c r="BW749" s="95">
        <v>220</v>
      </c>
      <c r="BX749" s="95" t="s">
        <v>1287</v>
      </c>
      <c r="BY749" s="95">
        <f t="shared" si="184"/>
        <v>288</v>
      </c>
      <c r="BZ749" s="81">
        <v>37600</v>
      </c>
    </row>
    <row r="750" spans="1:78" x14ac:dyDescent="0.3">
      <c r="A750" s="2" t="s">
        <v>151</v>
      </c>
      <c r="B750" s="13" t="s">
        <v>774</v>
      </c>
      <c r="C750" s="13"/>
      <c r="D750" s="2">
        <v>3.26</v>
      </c>
      <c r="E750" s="96" t="s">
        <v>345</v>
      </c>
      <c r="F750" s="9">
        <v>-1</v>
      </c>
      <c r="G750">
        <v>-1</v>
      </c>
      <c r="I750" s="2">
        <v>1</v>
      </c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>
        <v>16.399999999999999</v>
      </c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90"/>
        <v>248.16643999999999</v>
      </c>
      <c r="AD750" s="57">
        <v>0</v>
      </c>
      <c r="AE750" s="55">
        <v>0</v>
      </c>
      <c r="AF750" s="55">
        <v>0</v>
      </c>
      <c r="AG750" s="52">
        <f t="shared" si="191"/>
        <v>8.0591074280631989E-2</v>
      </c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5" t="s">
        <v>464</v>
      </c>
      <c r="BT750" s="95" t="s">
        <v>464</v>
      </c>
      <c r="BU750" s="95" t="s">
        <v>1266</v>
      </c>
      <c r="BV750" s="95">
        <v>125</v>
      </c>
      <c r="BW750" s="95">
        <v>220</v>
      </c>
      <c r="BX750" s="95" t="s">
        <v>1287</v>
      </c>
      <c r="BY750" s="95">
        <f t="shared" si="184"/>
        <v>288</v>
      </c>
      <c r="BZ750" s="81">
        <v>23.199999999999996</v>
      </c>
    </row>
    <row r="751" spans="1:78" x14ac:dyDescent="0.3">
      <c r="A751" s="2" t="s">
        <v>63</v>
      </c>
      <c r="B751" s="13" t="s">
        <v>773</v>
      </c>
      <c r="C751" s="13"/>
      <c r="D751" s="2">
        <v>3.5</v>
      </c>
      <c r="E751" s="96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>
        <v>16</v>
      </c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90"/>
        <v>233.47839999999999</v>
      </c>
      <c r="AD751" s="57">
        <v>0</v>
      </c>
      <c r="AE751" s="55">
        <v>0</v>
      </c>
      <c r="AF751" s="55">
        <v>0</v>
      </c>
      <c r="AG751" s="52">
        <f t="shared" ref="AG751:AG752" si="192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5" t="s">
        <v>464</v>
      </c>
      <c r="BT751" s="95" t="s">
        <v>464</v>
      </c>
      <c r="BU751" s="95" t="s">
        <v>1266</v>
      </c>
      <c r="BV751" s="95">
        <v>125</v>
      </c>
      <c r="BW751" s="95">
        <v>220</v>
      </c>
      <c r="BX751" s="95" t="s">
        <v>1287</v>
      </c>
      <c r="BY751" s="95">
        <f t="shared" si="184"/>
        <v>288</v>
      </c>
      <c r="BZ751" s="81">
        <v>160</v>
      </c>
    </row>
    <row r="752" spans="1:78" x14ac:dyDescent="0.3">
      <c r="A752" s="2" t="s">
        <v>151</v>
      </c>
      <c r="B752" s="13" t="s">
        <v>774</v>
      </c>
      <c r="C752" s="13"/>
      <c r="D752" s="2">
        <v>3.26</v>
      </c>
      <c r="E752" s="96" t="s">
        <v>345</v>
      </c>
      <c r="F752" s="9">
        <v>-1</v>
      </c>
      <c r="G752">
        <v>-1</v>
      </c>
      <c r="I752" s="2">
        <v>1</v>
      </c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>
        <v>16.399999999999999</v>
      </c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90"/>
        <v>248.16643999999999</v>
      </c>
      <c r="AD752" s="57">
        <v>0</v>
      </c>
      <c r="AE752" s="55">
        <v>0</v>
      </c>
      <c r="AF752" s="55">
        <v>0</v>
      </c>
      <c r="AG752" s="52">
        <f t="shared" si="192"/>
        <v>8.0591074280631989E-2</v>
      </c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5" t="s">
        <v>464</v>
      </c>
      <c r="BT752" s="95" t="s">
        <v>464</v>
      </c>
      <c r="BU752" s="95" t="s">
        <v>1266</v>
      </c>
      <c r="BV752" s="95">
        <v>125</v>
      </c>
      <c r="BW752" s="95">
        <v>220</v>
      </c>
      <c r="BX752" s="95" t="s">
        <v>1287</v>
      </c>
      <c r="BY752" s="95">
        <f t="shared" si="184"/>
        <v>288</v>
      </c>
      <c r="BZ752" s="81">
        <v>84</v>
      </c>
    </row>
    <row r="753" spans="1:78" x14ac:dyDescent="0.3">
      <c r="A753" s="2" t="s">
        <v>63</v>
      </c>
      <c r="B753" s="13" t="s">
        <v>773</v>
      </c>
      <c r="C753" s="13"/>
      <c r="D753" s="2">
        <v>3.38</v>
      </c>
      <c r="E753" s="96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>
        <v>16</v>
      </c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90"/>
        <v>233.47839999999999</v>
      </c>
      <c r="AD753" s="57">
        <v>0</v>
      </c>
      <c r="AE753" s="55">
        <v>0</v>
      </c>
      <c r="AF753" s="55">
        <v>0</v>
      </c>
      <c r="AG753" s="52">
        <f t="shared" ref="AG753:AG754" si="193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5" t="s">
        <v>464</v>
      </c>
      <c r="BT753" s="95" t="s">
        <v>464</v>
      </c>
      <c r="BU753" s="95" t="s">
        <v>1266</v>
      </c>
      <c r="BV753" s="95">
        <v>125</v>
      </c>
      <c r="BW753" s="95">
        <v>220</v>
      </c>
      <c r="BX753" s="95" t="s">
        <v>1287</v>
      </c>
      <c r="BY753" s="95">
        <f t="shared" si="184"/>
        <v>288</v>
      </c>
      <c r="BZ753" s="81">
        <v>55.999999999999993</v>
      </c>
    </row>
    <row r="754" spans="1:78" x14ac:dyDescent="0.3">
      <c r="A754" s="2" t="s">
        <v>151</v>
      </c>
      <c r="B754" s="13" t="s">
        <v>774</v>
      </c>
      <c r="C754" s="13"/>
      <c r="D754" s="2">
        <v>3.26</v>
      </c>
      <c r="E754" s="96" t="s">
        <v>345</v>
      </c>
      <c r="F754" s="9">
        <v>-1</v>
      </c>
      <c r="G754">
        <v>-1</v>
      </c>
      <c r="I754" s="2">
        <v>1</v>
      </c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>
        <v>16.399999999999999</v>
      </c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90"/>
        <v>248.16643999999999</v>
      </c>
      <c r="AD754" s="57">
        <v>0</v>
      </c>
      <c r="AE754" s="55">
        <v>0</v>
      </c>
      <c r="AF754" s="55">
        <v>0</v>
      </c>
      <c r="AG754" s="52">
        <f t="shared" si="193"/>
        <v>8.0591074280631989E-2</v>
      </c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5" t="s">
        <v>464</v>
      </c>
      <c r="BT754" s="95" t="s">
        <v>464</v>
      </c>
      <c r="BU754" s="95" t="s">
        <v>1266</v>
      </c>
      <c r="BV754" s="95">
        <v>125</v>
      </c>
      <c r="BW754" s="95">
        <v>220</v>
      </c>
      <c r="BX754" s="95" t="s">
        <v>1287</v>
      </c>
      <c r="BY754" s="95">
        <f t="shared" si="184"/>
        <v>288</v>
      </c>
      <c r="BZ754" s="81">
        <v>72</v>
      </c>
    </row>
    <row r="755" spans="1:78" x14ac:dyDescent="0.3">
      <c r="A755" s="2" t="s">
        <v>63</v>
      </c>
      <c r="B755" s="13" t="s">
        <v>773</v>
      </c>
      <c r="C755" s="13"/>
      <c r="D755" s="2">
        <v>3.5</v>
      </c>
      <c r="E755" s="96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>
        <v>16</v>
      </c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90"/>
        <v>233.47839999999999</v>
      </c>
      <c r="AD755" s="57">
        <v>0</v>
      </c>
      <c r="AE755" s="55">
        <v>0</v>
      </c>
      <c r="AF755" s="55">
        <v>0</v>
      </c>
      <c r="AG755" s="52">
        <f t="shared" ref="AG755:AG756" si="194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5" t="s">
        <v>464</v>
      </c>
      <c r="BT755" s="95" t="s">
        <v>464</v>
      </c>
      <c r="BU755" s="95" t="s">
        <v>1266</v>
      </c>
      <c r="BV755" s="95">
        <v>125</v>
      </c>
      <c r="BW755" s="95">
        <v>220</v>
      </c>
      <c r="BX755" s="95" t="s">
        <v>1287</v>
      </c>
      <c r="BY755" s="95">
        <f t="shared" ref="BY755:BY784" si="195">273+15</f>
        <v>288</v>
      </c>
      <c r="BZ755" s="81">
        <v>440</v>
      </c>
    </row>
    <row r="756" spans="1:78" x14ac:dyDescent="0.3">
      <c r="A756" s="2" t="s">
        <v>151</v>
      </c>
      <c r="B756" s="13" t="s">
        <v>774</v>
      </c>
      <c r="C756" s="13"/>
      <c r="D756" s="2">
        <v>3.26</v>
      </c>
      <c r="E756" s="96" t="s">
        <v>345</v>
      </c>
      <c r="F756" s="9">
        <v>-1</v>
      </c>
      <c r="G756">
        <v>-1</v>
      </c>
      <c r="I756" s="2">
        <v>1</v>
      </c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>
        <v>16.399999999999999</v>
      </c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196">M756*N756*O756</f>
        <v>248.16643999999999</v>
      </c>
      <c r="AD756" s="57">
        <v>0</v>
      </c>
      <c r="AE756" s="55">
        <v>0</v>
      </c>
      <c r="AF756" s="55">
        <v>0</v>
      </c>
      <c r="AG756" s="52">
        <f t="shared" si="194"/>
        <v>8.0591074280631989E-2</v>
      </c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5" t="s">
        <v>464</v>
      </c>
      <c r="BT756" s="95" t="s">
        <v>464</v>
      </c>
      <c r="BU756" s="95" t="s">
        <v>1266</v>
      </c>
      <c r="BV756" s="95">
        <v>125</v>
      </c>
      <c r="BW756" s="95">
        <v>220</v>
      </c>
      <c r="BX756" s="95" t="s">
        <v>1287</v>
      </c>
      <c r="BY756" s="95">
        <f t="shared" si="195"/>
        <v>288</v>
      </c>
      <c r="BZ756" s="81">
        <v>2000</v>
      </c>
    </row>
    <row r="757" spans="1:78" x14ac:dyDescent="0.3">
      <c r="A757" s="2" t="s">
        <v>63</v>
      </c>
      <c r="B757" s="13" t="s">
        <v>773</v>
      </c>
      <c r="C757" s="13"/>
      <c r="D757" s="2">
        <v>3.38</v>
      </c>
      <c r="E757" s="96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>
        <v>16</v>
      </c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196"/>
        <v>233.47839999999999</v>
      </c>
      <c r="AD757" s="57">
        <v>0</v>
      </c>
      <c r="AE757" s="55">
        <v>0</v>
      </c>
      <c r="AF757" s="55">
        <v>0</v>
      </c>
      <c r="AG757" s="52">
        <f t="shared" ref="AG757" si="197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5" t="s">
        <v>464</v>
      </c>
      <c r="BT757" s="95" t="s">
        <v>464</v>
      </c>
      <c r="BU757" s="95" t="s">
        <v>1266</v>
      </c>
      <c r="BV757" s="95">
        <v>125</v>
      </c>
      <c r="BW757" s="95">
        <v>220</v>
      </c>
      <c r="BX757" s="95" t="s">
        <v>1287</v>
      </c>
      <c r="BY757" s="95">
        <f t="shared" si="195"/>
        <v>288</v>
      </c>
      <c r="BZ757" s="81">
        <v>4000</v>
      </c>
    </row>
    <row r="758" spans="1:78" x14ac:dyDescent="0.3">
      <c r="A758" s="2" t="s">
        <v>4</v>
      </c>
      <c r="B758" s="13" t="s">
        <v>689</v>
      </c>
      <c r="C758" s="13"/>
      <c r="D758" s="2">
        <v>3.54</v>
      </c>
      <c r="E758" s="97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>
        <v>14.7</v>
      </c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75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82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5" t="s">
        <v>464</v>
      </c>
      <c r="BT758" s="95" t="s">
        <v>464</v>
      </c>
      <c r="BU758" s="95" t="s">
        <v>1266</v>
      </c>
      <c r="BV758" s="95">
        <v>125</v>
      </c>
      <c r="BW758" s="95">
        <v>220</v>
      </c>
      <c r="BX758" s="95" t="s">
        <v>1287</v>
      </c>
      <c r="BY758" s="95">
        <f t="shared" si="195"/>
        <v>288</v>
      </c>
      <c r="BZ758" s="81">
        <v>37.599999999999994</v>
      </c>
    </row>
    <row r="759" spans="1:78" x14ac:dyDescent="0.3">
      <c r="A759" s="2" t="s">
        <v>63</v>
      </c>
      <c r="B759" s="13" t="s">
        <v>773</v>
      </c>
      <c r="C759" s="13"/>
      <c r="D759" s="2">
        <v>3.5</v>
      </c>
      <c r="E759" s="97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>
        <v>16</v>
      </c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5"/>
        <v>233.47839999999999</v>
      </c>
      <c r="AD759" s="57">
        <v>0</v>
      </c>
      <c r="AE759" s="55">
        <v>0</v>
      </c>
      <c r="AF759" s="55">
        <v>0</v>
      </c>
      <c r="AG759" s="52">
        <f t="shared" si="182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5" t="s">
        <v>464</v>
      </c>
      <c r="BT759" s="95" t="s">
        <v>464</v>
      </c>
      <c r="BU759" s="95" t="s">
        <v>1266</v>
      </c>
      <c r="BV759" s="95">
        <v>125</v>
      </c>
      <c r="BW759" s="95">
        <v>220</v>
      </c>
      <c r="BX759" s="95" t="s">
        <v>1287</v>
      </c>
      <c r="BY759" s="95">
        <f t="shared" si="195"/>
        <v>288</v>
      </c>
      <c r="BZ759" s="81">
        <v>520</v>
      </c>
    </row>
    <row r="760" spans="1:78" x14ac:dyDescent="0.3">
      <c r="A760" s="2" t="s">
        <v>346</v>
      </c>
      <c r="B760" s="18" t="s">
        <v>1018</v>
      </c>
      <c r="C760" s="13"/>
      <c r="D760" s="2">
        <v>3.45</v>
      </c>
      <c r="E760" s="97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>
        <v>20.9</v>
      </c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5"/>
        <v>311.40163999999999</v>
      </c>
      <c r="AD760" s="57">
        <v>0</v>
      </c>
      <c r="AE760" s="55">
        <v>0</v>
      </c>
      <c r="AF760" s="55">
        <v>0</v>
      </c>
      <c r="AG760" s="52">
        <f t="shared" si="182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5" t="s">
        <v>464</v>
      </c>
      <c r="BT760" s="95" t="s">
        <v>464</v>
      </c>
      <c r="BU760" s="95" t="s">
        <v>1266</v>
      </c>
      <c r="BV760" s="95">
        <v>125</v>
      </c>
      <c r="BW760" s="95">
        <v>220</v>
      </c>
      <c r="BX760" s="95" t="s">
        <v>1287</v>
      </c>
      <c r="BY760" s="95">
        <f t="shared" si="195"/>
        <v>288</v>
      </c>
      <c r="BZ760" s="81">
        <v>3200</v>
      </c>
    </row>
    <row r="761" spans="1:78" x14ac:dyDescent="0.3">
      <c r="A761" s="2" t="s">
        <v>347</v>
      </c>
      <c r="B761" s="18" t="s">
        <v>1019</v>
      </c>
      <c r="C761" s="13"/>
      <c r="D761" s="2">
        <v>3.5</v>
      </c>
      <c r="E761" s="97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>
        <v>17.899999999999999</v>
      </c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75"/>
        <v>266.70283999999998</v>
      </c>
      <c r="AD761" s="57">
        <v>0</v>
      </c>
      <c r="AE761" s="55">
        <v>0</v>
      </c>
      <c r="AF761" s="55">
        <v>0</v>
      </c>
      <c r="AG761" s="52">
        <f t="shared" si="182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5" t="s">
        <v>464</v>
      </c>
      <c r="BT761" s="95" t="s">
        <v>464</v>
      </c>
      <c r="BU761" s="95" t="s">
        <v>1266</v>
      </c>
      <c r="BV761" s="95">
        <v>125</v>
      </c>
      <c r="BW761" s="95">
        <v>220</v>
      </c>
      <c r="BX761" s="95" t="s">
        <v>1287</v>
      </c>
      <c r="BY761" s="95">
        <f t="shared" si="195"/>
        <v>288</v>
      </c>
      <c r="BZ761" s="81">
        <v>4200</v>
      </c>
    </row>
    <row r="762" spans="1:78" x14ac:dyDescent="0.3">
      <c r="A762" s="2" t="s">
        <v>348</v>
      </c>
      <c r="B762" s="18" t="s">
        <v>1020</v>
      </c>
      <c r="C762" s="13"/>
      <c r="D762" s="2">
        <v>3.53</v>
      </c>
      <c r="E762" s="97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>
        <v>19.899999999999999</v>
      </c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5"/>
        <v>296.50203999999997</v>
      </c>
      <c r="AD762" s="57">
        <v>0</v>
      </c>
      <c r="AE762" s="55">
        <v>0</v>
      </c>
      <c r="AF762" s="55">
        <v>0</v>
      </c>
      <c r="AG762" s="52">
        <f t="shared" si="182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5" t="s">
        <v>464</v>
      </c>
      <c r="BT762" s="95" t="s">
        <v>464</v>
      </c>
      <c r="BU762" s="95" t="s">
        <v>1266</v>
      </c>
      <c r="BV762" s="95">
        <v>125</v>
      </c>
      <c r="BW762" s="95">
        <v>220</v>
      </c>
      <c r="BX762" s="95" t="s">
        <v>1287</v>
      </c>
      <c r="BY762" s="95">
        <f t="shared" si="195"/>
        <v>288</v>
      </c>
      <c r="BZ762" s="81">
        <v>3520</v>
      </c>
    </row>
    <row r="763" spans="1:78" x14ac:dyDescent="0.3">
      <c r="A763" s="2" t="s">
        <v>349</v>
      </c>
      <c r="B763" s="18" t="s">
        <v>1021</v>
      </c>
      <c r="C763" s="13"/>
      <c r="D763" s="2">
        <v>3.5</v>
      </c>
      <c r="E763" s="97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>
        <v>22.1</v>
      </c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75"/>
        <v>330.98949000000005</v>
      </c>
      <c r="AD763" s="57">
        <v>0</v>
      </c>
      <c r="AE763" s="55">
        <v>0</v>
      </c>
      <c r="AF763" s="55">
        <v>0</v>
      </c>
      <c r="AG763" s="52">
        <f t="shared" si="182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5" t="s">
        <v>464</v>
      </c>
      <c r="BT763" s="95" t="s">
        <v>464</v>
      </c>
      <c r="BU763" s="95" t="s">
        <v>1266</v>
      </c>
      <c r="BV763" s="95">
        <v>125</v>
      </c>
      <c r="BW763" s="95">
        <v>220</v>
      </c>
      <c r="BX763" s="95" t="s">
        <v>1287</v>
      </c>
      <c r="BY763" s="95">
        <f t="shared" si="195"/>
        <v>288</v>
      </c>
      <c r="BZ763" s="81">
        <v>4840</v>
      </c>
    </row>
    <row r="764" spans="1:78" x14ac:dyDescent="0.3">
      <c r="A764" s="2" t="s">
        <v>350</v>
      </c>
      <c r="B764" s="18" t="s">
        <v>1022</v>
      </c>
      <c r="C764" s="13"/>
      <c r="D764" s="2">
        <v>3.47</v>
      </c>
      <c r="E764" s="97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>
        <v>26.4</v>
      </c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75"/>
        <v>395.39015999999998</v>
      </c>
      <c r="AD764" s="57">
        <v>0</v>
      </c>
      <c r="AE764" s="55">
        <v>0</v>
      </c>
      <c r="AF764" s="55">
        <v>0</v>
      </c>
      <c r="AG764" s="52">
        <f t="shared" si="182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5" t="s">
        <v>464</v>
      </c>
      <c r="BT764" s="95" t="s">
        <v>464</v>
      </c>
      <c r="BU764" s="95" t="s">
        <v>1266</v>
      </c>
      <c r="BV764" s="95">
        <v>125</v>
      </c>
      <c r="BW764" s="95">
        <v>220</v>
      </c>
      <c r="BX764" s="95" t="s">
        <v>1287</v>
      </c>
      <c r="BY764" s="95">
        <f t="shared" si="195"/>
        <v>288</v>
      </c>
      <c r="BZ764" s="81">
        <v>5240</v>
      </c>
    </row>
    <row r="765" spans="1:78" x14ac:dyDescent="0.3">
      <c r="A765" s="2" t="s">
        <v>351</v>
      </c>
      <c r="B765" s="18" t="s">
        <v>1023</v>
      </c>
      <c r="C765" s="13"/>
      <c r="D765" s="2">
        <v>3.51</v>
      </c>
      <c r="E765" s="97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>
        <v>34.799999999999997</v>
      </c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75"/>
        <v>521.19611999999995</v>
      </c>
      <c r="AD765" s="57">
        <v>0</v>
      </c>
      <c r="AE765" s="55">
        <v>0</v>
      </c>
      <c r="AF765" s="55">
        <v>0</v>
      </c>
      <c r="AG765" s="52">
        <f t="shared" si="182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5" t="s">
        <v>464</v>
      </c>
      <c r="BT765" s="95" t="s">
        <v>464</v>
      </c>
      <c r="BU765" s="95" t="s">
        <v>1266</v>
      </c>
      <c r="BV765" s="95">
        <v>125</v>
      </c>
      <c r="BW765" s="95">
        <v>220</v>
      </c>
      <c r="BX765" s="95" t="s">
        <v>1287</v>
      </c>
      <c r="BY765" s="95">
        <f t="shared" si="195"/>
        <v>288</v>
      </c>
      <c r="BZ765" s="81">
        <v>5120</v>
      </c>
    </row>
    <row r="766" spans="1:78" x14ac:dyDescent="0.3">
      <c r="A766" s="2" t="s">
        <v>4</v>
      </c>
      <c r="B766" s="13" t="s">
        <v>689</v>
      </c>
      <c r="C766" s="13"/>
      <c r="D766" s="2">
        <v>3.54</v>
      </c>
      <c r="E766" s="97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>
        <v>14.7</v>
      </c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198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199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5" t="s">
        <v>464</v>
      </c>
      <c r="BT766" s="95" t="s">
        <v>464</v>
      </c>
      <c r="BU766" s="95" t="s">
        <v>1266</v>
      </c>
      <c r="BV766" s="95">
        <v>125</v>
      </c>
      <c r="BW766" s="95">
        <v>220</v>
      </c>
      <c r="BX766" s="95" t="s">
        <v>1287</v>
      </c>
      <c r="BY766" s="95">
        <f t="shared" si="195"/>
        <v>288</v>
      </c>
      <c r="BZ766" s="81">
        <v>312</v>
      </c>
    </row>
    <row r="767" spans="1:78" x14ac:dyDescent="0.3">
      <c r="A767" s="2" t="s">
        <v>63</v>
      </c>
      <c r="B767" s="13" t="s">
        <v>773</v>
      </c>
      <c r="C767" s="13"/>
      <c r="D767" s="2">
        <v>3.5</v>
      </c>
      <c r="E767" s="97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>
        <v>16</v>
      </c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198"/>
        <v>233.47839999999999</v>
      </c>
      <c r="AD767" s="57">
        <v>0</v>
      </c>
      <c r="AE767" s="55">
        <v>0</v>
      </c>
      <c r="AF767" s="55">
        <v>0</v>
      </c>
      <c r="AG767" s="52">
        <f t="shared" si="199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5" t="s">
        <v>464</v>
      </c>
      <c r="BT767" s="95" t="s">
        <v>464</v>
      </c>
      <c r="BU767" s="95" t="s">
        <v>1266</v>
      </c>
      <c r="BV767" s="95">
        <v>125</v>
      </c>
      <c r="BW767" s="95">
        <v>220</v>
      </c>
      <c r="BX767" s="95" t="s">
        <v>1287</v>
      </c>
      <c r="BY767" s="95">
        <f t="shared" si="195"/>
        <v>288</v>
      </c>
      <c r="BZ767" s="81">
        <v>23440</v>
      </c>
    </row>
    <row r="768" spans="1:78" x14ac:dyDescent="0.3">
      <c r="A768" s="2" t="s">
        <v>346</v>
      </c>
      <c r="B768" s="18" t="s">
        <v>1018</v>
      </c>
      <c r="C768" s="13"/>
      <c r="D768" s="2">
        <v>3.45</v>
      </c>
      <c r="E768" s="97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>
        <v>20.9</v>
      </c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198"/>
        <v>311.40163999999999</v>
      </c>
      <c r="AD768" s="57">
        <v>0</v>
      </c>
      <c r="AE768" s="55">
        <v>0</v>
      </c>
      <c r="AF768" s="55">
        <v>0</v>
      </c>
      <c r="AG768" s="52">
        <f t="shared" si="199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5" t="s">
        <v>464</v>
      </c>
      <c r="BT768" s="95" t="s">
        <v>464</v>
      </c>
      <c r="BU768" s="95" t="s">
        <v>1266</v>
      </c>
      <c r="BV768" s="95">
        <v>125</v>
      </c>
      <c r="BW768" s="95">
        <v>220</v>
      </c>
      <c r="BX768" s="95" t="s">
        <v>1287</v>
      </c>
      <c r="BY768" s="95">
        <f t="shared" si="195"/>
        <v>288</v>
      </c>
      <c r="BZ768" s="81">
        <v>31840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7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>
        <v>17.899999999999999</v>
      </c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198"/>
        <v>266.70283999999998</v>
      </c>
      <c r="AD769" s="57">
        <v>0</v>
      </c>
      <c r="AE769" s="55">
        <v>0</v>
      </c>
      <c r="AF769" s="55">
        <v>0</v>
      </c>
      <c r="AG769" s="52">
        <f t="shared" si="199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5" t="s">
        <v>464</v>
      </c>
      <c r="BT769" s="95" t="s">
        <v>464</v>
      </c>
      <c r="BU769" s="95" t="s">
        <v>1266</v>
      </c>
      <c r="BV769" s="95">
        <v>125</v>
      </c>
      <c r="BW769" s="95">
        <v>220</v>
      </c>
      <c r="BX769" s="95" t="s">
        <v>1287</v>
      </c>
      <c r="BY769" s="95">
        <f t="shared" si="195"/>
        <v>288</v>
      </c>
      <c r="BZ769" s="81">
        <v>61760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7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>
        <v>19.899999999999999</v>
      </c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198"/>
        <v>296.50203999999997</v>
      </c>
      <c r="AD770" s="57">
        <v>0</v>
      </c>
      <c r="AE770" s="55">
        <v>0</v>
      </c>
      <c r="AF770" s="55">
        <v>0</v>
      </c>
      <c r="AG770" s="52">
        <f t="shared" si="199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5" t="s">
        <v>464</v>
      </c>
      <c r="BT770" s="95" t="s">
        <v>464</v>
      </c>
      <c r="BU770" s="95" t="s">
        <v>1266</v>
      </c>
      <c r="BV770" s="95">
        <v>125</v>
      </c>
      <c r="BW770" s="95">
        <v>220</v>
      </c>
      <c r="BX770" s="95" t="s">
        <v>1287</v>
      </c>
      <c r="BY770" s="95">
        <f t="shared" si="195"/>
        <v>288</v>
      </c>
      <c r="BZ770" s="81">
        <v>40360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7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>
        <v>22.1</v>
      </c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198"/>
        <v>330.98949000000005</v>
      </c>
      <c r="AD771" s="57">
        <v>0</v>
      </c>
      <c r="AE771" s="55">
        <v>0</v>
      </c>
      <c r="AF771" s="55">
        <v>0</v>
      </c>
      <c r="AG771" s="52">
        <f t="shared" si="199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5" t="s">
        <v>464</v>
      </c>
      <c r="BT771" s="95" t="s">
        <v>464</v>
      </c>
      <c r="BU771" s="95" t="s">
        <v>1266</v>
      </c>
      <c r="BV771" s="95">
        <v>125</v>
      </c>
      <c r="BW771" s="95">
        <v>220</v>
      </c>
      <c r="BX771" s="95" t="s">
        <v>1287</v>
      </c>
      <c r="BY771" s="95">
        <f t="shared" si="195"/>
        <v>288</v>
      </c>
      <c r="BZ771" s="81">
        <v>46040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7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>
        <v>26.4</v>
      </c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198"/>
        <v>395.39015999999998</v>
      </c>
      <c r="AD772" s="57">
        <v>0</v>
      </c>
      <c r="AE772" s="55">
        <v>0</v>
      </c>
      <c r="AF772" s="55">
        <v>0</v>
      </c>
      <c r="AG772" s="52">
        <f t="shared" si="199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5" t="s">
        <v>464</v>
      </c>
      <c r="BT772" s="95" t="s">
        <v>464</v>
      </c>
      <c r="BU772" s="95" t="s">
        <v>1266</v>
      </c>
      <c r="BV772" s="95">
        <v>125</v>
      </c>
      <c r="BW772" s="95">
        <v>220</v>
      </c>
      <c r="BX772" s="95" t="s">
        <v>1287</v>
      </c>
      <c r="BY772" s="95">
        <f t="shared" si="195"/>
        <v>288</v>
      </c>
      <c r="BZ772" s="81">
        <v>37520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7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>
        <v>34.799999999999997</v>
      </c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198"/>
        <v>521.19611999999995</v>
      </c>
      <c r="AD773" s="57">
        <v>0</v>
      </c>
      <c r="AE773" s="55">
        <v>0</v>
      </c>
      <c r="AF773" s="55">
        <v>0</v>
      </c>
      <c r="AG773" s="52">
        <f t="shared" si="199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5" t="s">
        <v>464</v>
      </c>
      <c r="BT773" s="95" t="s">
        <v>464</v>
      </c>
      <c r="BU773" s="95" t="s">
        <v>1266</v>
      </c>
      <c r="BV773" s="95">
        <v>125</v>
      </c>
      <c r="BW773" s="95">
        <v>220</v>
      </c>
      <c r="BX773" s="95" t="s">
        <v>1287</v>
      </c>
      <c r="BY773" s="95">
        <f t="shared" si="195"/>
        <v>288</v>
      </c>
      <c r="BZ773" s="81">
        <v>40200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8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>
        <v>15.23</v>
      </c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75"/>
        <v>462.1094215</v>
      </c>
      <c r="AD774" s="57">
        <v>0</v>
      </c>
      <c r="AE774" s="55">
        <v>0</v>
      </c>
      <c r="AF774" s="55">
        <v>0</v>
      </c>
      <c r="AG774" s="52">
        <f t="shared" si="182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5" t="s">
        <v>464</v>
      </c>
      <c r="BT774" s="95" t="s">
        <v>464</v>
      </c>
      <c r="BU774" s="95" t="s">
        <v>1266</v>
      </c>
      <c r="BV774" s="95">
        <v>125</v>
      </c>
      <c r="BW774" s="95">
        <v>220</v>
      </c>
      <c r="BX774" s="95" t="s">
        <v>1287</v>
      </c>
      <c r="BY774" s="95">
        <f t="shared" si="195"/>
        <v>288</v>
      </c>
      <c r="BZ774" s="81">
        <v>707.99999999999989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8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>
        <v>16.260000000000002</v>
      </c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75"/>
        <v>479.52691200000004</v>
      </c>
      <c r="AD775" s="57">
        <v>0</v>
      </c>
      <c r="AE775" s="55">
        <v>0</v>
      </c>
      <c r="AF775" s="55">
        <v>0</v>
      </c>
      <c r="AG775" s="52">
        <f t="shared" si="182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5" t="s">
        <v>464</v>
      </c>
      <c r="BT775" s="95" t="s">
        <v>464</v>
      </c>
      <c r="BU775" s="95" t="s">
        <v>1266</v>
      </c>
      <c r="BV775" s="95">
        <v>125</v>
      </c>
      <c r="BW775" s="95">
        <v>220</v>
      </c>
      <c r="BX775" s="95" t="s">
        <v>1287</v>
      </c>
      <c r="BY775" s="95">
        <f t="shared" si="195"/>
        <v>288</v>
      </c>
      <c r="BZ775" s="81">
        <v>243.99999999999997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8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>
        <v>14.9</v>
      </c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75"/>
        <v>217.42676</v>
      </c>
      <c r="AD776" s="57">
        <v>0</v>
      </c>
      <c r="AE776" s="55">
        <v>0</v>
      </c>
      <c r="AF776" s="55">
        <v>0</v>
      </c>
      <c r="AG776" s="52">
        <f t="shared" si="182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5" t="s">
        <v>464</v>
      </c>
      <c r="BT776" s="95" t="s">
        <v>464</v>
      </c>
      <c r="BU776" s="95" t="s">
        <v>1266</v>
      </c>
      <c r="BV776" s="95">
        <v>125</v>
      </c>
      <c r="BW776" s="95">
        <v>220</v>
      </c>
      <c r="BX776" s="95" t="s">
        <v>1287</v>
      </c>
      <c r="BY776" s="95">
        <f t="shared" si="195"/>
        <v>288</v>
      </c>
      <c r="BZ776" s="81">
        <v>47.999999999999993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8" t="s">
        <v>354</v>
      </c>
      <c r="F777" s="9">
        <v>-1</v>
      </c>
      <c r="G777">
        <v>-1</v>
      </c>
      <c r="H777" t="s">
        <v>1242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>
        <v>13.72</v>
      </c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75"/>
        <v>397.27700600000003</v>
      </c>
      <c r="AD777" s="57">
        <v>0</v>
      </c>
      <c r="AE777" s="55">
        <v>0</v>
      </c>
      <c r="AF777" s="55">
        <v>0</v>
      </c>
      <c r="AG777" s="52">
        <f t="shared" si="182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5" t="s">
        <v>464</v>
      </c>
      <c r="BT777" s="95" t="s">
        <v>464</v>
      </c>
      <c r="BU777" s="95" t="s">
        <v>1266</v>
      </c>
      <c r="BV777" s="95">
        <v>125</v>
      </c>
      <c r="BW777" s="95">
        <v>220</v>
      </c>
      <c r="BX777" s="95" t="s">
        <v>1287</v>
      </c>
      <c r="BY777" s="95">
        <f t="shared" si="195"/>
        <v>288</v>
      </c>
      <c r="BZ777" s="81">
        <v>16</v>
      </c>
    </row>
    <row r="778" spans="1:80" x14ac:dyDescent="0.3">
      <c r="A778" s="2" t="s">
        <v>8</v>
      </c>
      <c r="B778" s="13"/>
      <c r="C778" s="13"/>
      <c r="D778" s="2"/>
      <c r="E778" s="98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>
        <v>0</v>
      </c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1454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5" t="s">
        <v>464</v>
      </c>
      <c r="BT778" s="95" t="s">
        <v>464</v>
      </c>
      <c r="BU778" s="95" t="s">
        <v>1266</v>
      </c>
      <c r="BV778" s="95">
        <v>125</v>
      </c>
      <c r="BW778" s="95">
        <v>220</v>
      </c>
      <c r="BX778" s="95" t="s">
        <v>1287</v>
      </c>
      <c r="BY778" s="95">
        <f t="shared" si="195"/>
        <v>288</v>
      </c>
      <c r="BZ778" s="81">
        <v>32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6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>
        <v>10.48</v>
      </c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75"/>
        <v>158.58440800000002</v>
      </c>
      <c r="AD779" s="57">
        <v>0</v>
      </c>
      <c r="AE779" s="55">
        <v>0</v>
      </c>
      <c r="AF779" s="55">
        <v>160.479904</v>
      </c>
      <c r="AG779" s="52">
        <f t="shared" si="182"/>
        <v>8.8281062284509063E-2</v>
      </c>
      <c r="AH779" s="52"/>
      <c r="AI779" s="52"/>
      <c r="AJ779" s="67">
        <f t="shared" ref="AJ779:AJ784" si="200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5" t="s">
        <v>464</v>
      </c>
      <c r="BT779" s="95" t="s">
        <v>464</v>
      </c>
      <c r="BU779" s="95" t="s">
        <v>1266</v>
      </c>
      <c r="BV779" s="95">
        <v>125</v>
      </c>
      <c r="BW779" s="95">
        <v>220</v>
      </c>
      <c r="BX779" s="95" t="s">
        <v>1287</v>
      </c>
      <c r="BY779" s="95">
        <f t="shared" si="195"/>
        <v>288</v>
      </c>
      <c r="BZ779" s="81">
        <v>1800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6" t="s">
        <v>357</v>
      </c>
      <c r="F780" s="9">
        <v>-1</v>
      </c>
      <c r="G780">
        <v>-1</v>
      </c>
      <c r="H780" t="s">
        <v>1180</v>
      </c>
      <c r="I780" s="1">
        <v>1</v>
      </c>
      <c r="J780" s="25">
        <v>0</v>
      </c>
      <c r="K780">
        <v>0</v>
      </c>
      <c r="L780">
        <v>4</v>
      </c>
      <c r="M780" s="1">
        <v>3.8620000000000001</v>
      </c>
      <c r="N780" s="1">
        <v>3.8620000000000001</v>
      </c>
      <c r="O780" s="1">
        <v>10.220000000000001</v>
      </c>
      <c r="P780" s="2"/>
      <c r="Q780" s="1">
        <v>10.220000000000001</v>
      </c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75"/>
        <v>152.43174968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00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5" t="s">
        <v>464</v>
      </c>
      <c r="BT780" s="95" t="s">
        <v>464</v>
      </c>
      <c r="BU780" s="95" t="s">
        <v>1266</v>
      </c>
      <c r="BV780" s="95">
        <v>125</v>
      </c>
      <c r="BW780" s="95">
        <v>220</v>
      </c>
      <c r="BX780" s="95" t="s">
        <v>1287</v>
      </c>
      <c r="BY780" s="95">
        <f t="shared" si="195"/>
        <v>288</v>
      </c>
      <c r="BZ780" s="81">
        <v>240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6" t="s">
        <v>357</v>
      </c>
      <c r="F781" s="9">
        <v>-1</v>
      </c>
      <c r="G781">
        <v>-1</v>
      </c>
      <c r="H781" t="s">
        <v>1181</v>
      </c>
      <c r="I781" s="2">
        <v>2</v>
      </c>
      <c r="J781" s="25">
        <v>0</v>
      </c>
      <c r="K781">
        <v>0</v>
      </c>
      <c r="L781">
        <v>4</v>
      </c>
      <c r="M781" s="2">
        <v>3.92</v>
      </c>
      <c r="N781" s="2">
        <v>3.92</v>
      </c>
      <c r="O781" s="2">
        <v>21.024000000000001</v>
      </c>
      <c r="P781" s="2"/>
      <c r="Q781" s="2">
        <v>10.512</v>
      </c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75"/>
        <v>323.06319359999998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00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5" t="s">
        <v>464</v>
      </c>
      <c r="BT781" s="95" t="s">
        <v>464</v>
      </c>
      <c r="BU781" s="95" t="s">
        <v>1266</v>
      </c>
      <c r="BV781" s="95">
        <v>125</v>
      </c>
      <c r="BW781" s="95">
        <v>220</v>
      </c>
      <c r="BX781" s="95" t="s">
        <v>1287</v>
      </c>
      <c r="BY781" s="95">
        <f t="shared" si="195"/>
        <v>288</v>
      </c>
      <c r="BZ781" s="81">
        <v>4160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6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/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75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00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5" t="s">
        <v>464</v>
      </c>
      <c r="BT782" s="95" t="s">
        <v>464</v>
      </c>
      <c r="BU782" s="95" t="s">
        <v>1266</v>
      </c>
      <c r="BV782" s="95">
        <v>125</v>
      </c>
      <c r="BW782" s="95">
        <v>220</v>
      </c>
      <c r="BX782" s="95" t="s">
        <v>1287</v>
      </c>
      <c r="BY782" s="95">
        <f t="shared" si="195"/>
        <v>288</v>
      </c>
      <c r="BZ782" s="81">
        <v>1680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6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/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75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00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5" t="s">
        <v>464</v>
      </c>
      <c r="BT783" s="95" t="s">
        <v>464</v>
      </c>
      <c r="BU783" s="95" t="s">
        <v>1266</v>
      </c>
      <c r="BV783" s="95">
        <v>125</v>
      </c>
      <c r="BW783" s="95">
        <v>220</v>
      </c>
      <c r="BX783" s="95" t="s">
        <v>1287</v>
      </c>
      <c r="BY783" s="95">
        <f t="shared" si="195"/>
        <v>288</v>
      </c>
      <c r="BZ783" s="81">
        <v>10520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6" t="s">
        <v>357</v>
      </c>
      <c r="F784" s="9">
        <v>-1</v>
      </c>
      <c r="G784">
        <v>-1</v>
      </c>
      <c r="H784" t="s">
        <v>1183</v>
      </c>
      <c r="I784" s="1">
        <v>1</v>
      </c>
      <c r="J784" s="25">
        <v>0</v>
      </c>
      <c r="K784">
        <v>0</v>
      </c>
      <c r="L784">
        <v>1</v>
      </c>
      <c r="M784" s="1">
        <v>3.84</v>
      </c>
      <c r="N784" s="1">
        <v>3.84</v>
      </c>
      <c r="O784" s="1">
        <v>11.5395</v>
      </c>
      <c r="P784" s="2"/>
      <c r="Q784" s="1">
        <v>11.5395</v>
      </c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75"/>
        <v>170.15685120000001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00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5" t="s">
        <v>464</v>
      </c>
      <c r="BT784" s="95" t="s">
        <v>464</v>
      </c>
      <c r="BU784" s="95" t="s">
        <v>1266</v>
      </c>
      <c r="BV784" s="95">
        <v>125</v>
      </c>
      <c r="BW784" s="95">
        <v>220</v>
      </c>
      <c r="BX784" s="95" t="s">
        <v>1287</v>
      </c>
      <c r="BY784" s="95">
        <f t="shared" si="195"/>
        <v>288</v>
      </c>
      <c r="BZ784" s="81">
        <v>7320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7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75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01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7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5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7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75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7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75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02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7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5"/>
        <v>294.76648</v>
      </c>
      <c r="AD789" s="57">
        <v>0</v>
      </c>
      <c r="AE789" s="55">
        <v>0</v>
      </c>
      <c r="AF789" s="55">
        <v>0</v>
      </c>
      <c r="AG789" s="52">
        <f t="shared" si="202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7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19.75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5"/>
        <v>579.42155000000002</v>
      </c>
      <c r="AD790" s="57">
        <v>0</v>
      </c>
      <c r="AE790" s="55">
        <v>0</v>
      </c>
      <c r="AF790" s="55">
        <v>0</v>
      </c>
      <c r="AG790" s="52">
        <f t="shared" si="202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>
        <v>16.2151</v>
      </c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75"/>
        <v>240.73553001411099</v>
      </c>
      <c r="AD791" s="57">
        <v>0</v>
      </c>
      <c r="AE791" s="55">
        <v>0</v>
      </c>
      <c r="AF791" s="55">
        <v>0</v>
      </c>
      <c r="AG791" s="52">
        <f t="shared" si="202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03">273+812</f>
        <v>1085</v>
      </c>
      <c r="BK791" s="79">
        <v>12</v>
      </c>
      <c r="BS791" s="79" t="s">
        <v>464</v>
      </c>
      <c r="BT791" s="79" t="s">
        <v>464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>
        <v>16.079999999999998</v>
      </c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75"/>
        <v>239.58556799999997</v>
      </c>
      <c r="AD792" s="57">
        <v>0</v>
      </c>
      <c r="AE792" s="55">
        <v>0</v>
      </c>
      <c r="AF792" s="55">
        <v>0</v>
      </c>
      <c r="AG792" s="52">
        <f t="shared" si="202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03"/>
        <v>1085</v>
      </c>
      <c r="BK792" s="79">
        <v>12</v>
      </c>
      <c r="BS792" s="79" t="s">
        <v>464</v>
      </c>
      <c r="BT792" s="79" t="s">
        <v>464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>
        <v>20.49</v>
      </c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75"/>
        <v>306.87668099999996</v>
      </c>
      <c r="AD793" s="57">
        <v>0</v>
      </c>
      <c r="AE793" s="55">
        <v>0</v>
      </c>
      <c r="AF793" s="55">
        <v>0</v>
      </c>
      <c r="AG793" s="52">
        <f t="shared" si="202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03"/>
        <v>1085</v>
      </c>
      <c r="BK793" s="79">
        <v>12</v>
      </c>
      <c r="BS793" s="79" t="s">
        <v>464</v>
      </c>
      <c r="BT793" s="79" t="s">
        <v>464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>
        <v>22.22</v>
      </c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75"/>
        <v>332.78671800000001</v>
      </c>
      <c r="AD794" s="57">
        <v>0</v>
      </c>
      <c r="AE794" s="55">
        <v>0</v>
      </c>
      <c r="AF794" s="55">
        <v>0</v>
      </c>
      <c r="AG794" s="52">
        <f t="shared" si="202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03"/>
        <v>1085</v>
      </c>
      <c r="BK794" s="79">
        <v>12</v>
      </c>
      <c r="BS794" s="79" t="s">
        <v>464</v>
      </c>
      <c r="BT794" s="79" t="s">
        <v>464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>
        <v>25.35</v>
      </c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75"/>
        <v>377.70486</v>
      </c>
      <c r="AD795" s="57">
        <v>0</v>
      </c>
      <c r="AE795" s="55">
        <v>0</v>
      </c>
      <c r="AF795" s="55">
        <v>0</v>
      </c>
      <c r="AG795" s="52">
        <f t="shared" si="202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03"/>
        <v>1085</v>
      </c>
      <c r="BK795" s="79">
        <v>12</v>
      </c>
      <c r="BS795" s="79" t="s">
        <v>464</v>
      </c>
      <c r="BT795" s="79" t="s">
        <v>464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>
        <v>29.53</v>
      </c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75"/>
        <v>439.98518799999999</v>
      </c>
      <c r="AD796" s="57">
        <v>0</v>
      </c>
      <c r="AE796" s="55">
        <v>0</v>
      </c>
      <c r="AF796" s="55">
        <v>0</v>
      </c>
      <c r="AG796" s="52">
        <f t="shared" si="202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03"/>
        <v>1085</v>
      </c>
      <c r="BK796" s="79">
        <v>12</v>
      </c>
      <c r="BS796" s="79" t="s">
        <v>464</v>
      </c>
      <c r="BT796" s="79" t="s">
        <v>464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>
        <v>33.53</v>
      </c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75"/>
        <v>499.58358800000002</v>
      </c>
      <c r="AD797" s="57">
        <v>0</v>
      </c>
      <c r="AE797" s="55">
        <v>0</v>
      </c>
      <c r="AF797" s="55">
        <v>0</v>
      </c>
      <c r="AG797" s="52">
        <f t="shared" si="202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03"/>
        <v>1085</v>
      </c>
      <c r="BK797" s="79">
        <v>12</v>
      </c>
      <c r="BS797" s="79" t="s">
        <v>464</v>
      </c>
      <c r="BT797" s="79" t="s">
        <v>464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>M798*N798*O798</f>
        <v>390.70352000000003</v>
      </c>
      <c r="AD798" s="57">
        <v>0</v>
      </c>
      <c r="AE798" s="55">
        <v>0</v>
      </c>
      <c r="AF798" s="55">
        <v>0</v>
      </c>
      <c r="AG798" s="52">
        <f t="shared" si="202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5" t="s">
        <v>464</v>
      </c>
      <c r="BT798" s="95" t="s">
        <v>464</v>
      </c>
      <c r="BU798" s="95" t="s">
        <v>1266</v>
      </c>
      <c r="BV798" s="95">
        <v>125</v>
      </c>
      <c r="BW798" s="95">
        <v>220</v>
      </c>
      <c r="BX798" s="95" t="s">
        <v>1287</v>
      </c>
      <c r="BY798" s="95">
        <f t="shared" ref="BY798:BY849" si="204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18.350000000000001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05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02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5" t="s">
        <v>464</v>
      </c>
      <c r="BT799" s="95" t="s">
        <v>464</v>
      </c>
      <c r="BU799" s="95" t="s">
        <v>1266</v>
      </c>
      <c r="BV799" s="95">
        <v>125</v>
      </c>
      <c r="BW799" s="95">
        <v>220</v>
      </c>
      <c r="BX799" s="95" t="s">
        <v>1287</v>
      </c>
      <c r="BY799" s="95">
        <f t="shared" si="204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05"/>
        <v>294.76648</v>
      </c>
      <c r="AD800" s="57">
        <v>0</v>
      </c>
      <c r="AE800" s="55">
        <v>0</v>
      </c>
      <c r="AF800" s="55">
        <v>0</v>
      </c>
      <c r="AG800" s="52">
        <f t="shared" si="202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5" t="s">
        <v>464</v>
      </c>
      <c r="BT800" s="95" t="s">
        <v>464</v>
      </c>
      <c r="BU800" s="95" t="s">
        <v>1266</v>
      </c>
      <c r="BV800" s="95">
        <v>125</v>
      </c>
      <c r="BW800" s="95">
        <v>220</v>
      </c>
      <c r="BX800" s="95" t="s">
        <v>1287</v>
      </c>
      <c r="BY800" s="95">
        <f t="shared" si="204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05"/>
        <v>316.65508</v>
      </c>
      <c r="AD801" s="57">
        <v>0</v>
      </c>
      <c r="AE801" s="55">
        <v>0</v>
      </c>
      <c r="AF801" s="55">
        <v>0</v>
      </c>
      <c r="AG801" s="52">
        <f t="shared" si="202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5" t="s">
        <v>464</v>
      </c>
      <c r="BT801" s="95" t="s">
        <v>464</v>
      </c>
      <c r="BU801" s="95" t="s">
        <v>1266</v>
      </c>
      <c r="BV801" s="95">
        <v>125</v>
      </c>
      <c r="BW801" s="95">
        <v>220</v>
      </c>
      <c r="BX801" s="95" t="s">
        <v>1287</v>
      </c>
      <c r="BY801" s="95">
        <f t="shared" si="204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05"/>
        <v>358.54766999999998</v>
      </c>
      <c r="AD802" s="57">
        <v>0</v>
      </c>
      <c r="AE802" s="55">
        <v>0</v>
      </c>
      <c r="AF802" s="55">
        <v>0</v>
      </c>
      <c r="AG802" s="52">
        <f t="shared" si="202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5" t="s">
        <v>464</v>
      </c>
      <c r="BT802" s="95" t="s">
        <v>464</v>
      </c>
      <c r="BU802" s="95" t="s">
        <v>1266</v>
      </c>
      <c r="BV802" s="95">
        <v>125</v>
      </c>
      <c r="BW802" s="95">
        <v>220</v>
      </c>
      <c r="BX802" s="95" t="s">
        <v>1287</v>
      </c>
      <c r="BY802" s="95">
        <f t="shared" si="204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05"/>
        <v>440.32085999999998</v>
      </c>
      <c r="AD803" s="57">
        <v>0</v>
      </c>
      <c r="AE803" s="55">
        <v>0</v>
      </c>
      <c r="AF803" s="55">
        <v>0</v>
      </c>
      <c r="AG803" s="52">
        <f t="shared" si="202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5" t="s">
        <v>464</v>
      </c>
      <c r="BT803" s="95" t="s">
        <v>464</v>
      </c>
      <c r="BU803" s="95" t="s">
        <v>1266</v>
      </c>
      <c r="BV803" s="95">
        <v>125</v>
      </c>
      <c r="BW803" s="95">
        <v>220</v>
      </c>
      <c r="BX803" s="95" t="s">
        <v>1287</v>
      </c>
      <c r="BY803" s="95">
        <f t="shared" si="204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05"/>
        <v>506.92950000000008</v>
      </c>
      <c r="AD804" s="57">
        <v>0</v>
      </c>
      <c r="AE804" s="55">
        <v>0</v>
      </c>
      <c r="AF804" s="55">
        <v>0</v>
      </c>
      <c r="AG804" s="52">
        <f t="shared" si="202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5" t="s">
        <v>464</v>
      </c>
      <c r="BT804" s="95" t="s">
        <v>464</v>
      </c>
      <c r="BU804" s="95" t="s">
        <v>1266</v>
      </c>
      <c r="BV804" s="95">
        <v>125</v>
      </c>
      <c r="BW804" s="95">
        <v>220</v>
      </c>
      <c r="BX804" s="95" t="s">
        <v>1287</v>
      </c>
      <c r="BY804" s="95">
        <f t="shared" si="204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17.55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05"/>
        <v>509.51510999999999</v>
      </c>
      <c r="AD805" s="57">
        <v>0</v>
      </c>
      <c r="AE805" s="55">
        <v>0</v>
      </c>
      <c r="AF805" s="55">
        <v>0</v>
      </c>
      <c r="AG805" s="52">
        <f t="shared" si="202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5" t="s">
        <v>464</v>
      </c>
      <c r="BT805" s="95" t="s">
        <v>464</v>
      </c>
      <c r="BU805" s="95" t="s">
        <v>1266</v>
      </c>
      <c r="BV805" s="95">
        <v>125</v>
      </c>
      <c r="BW805" s="95">
        <v>220</v>
      </c>
      <c r="BX805" s="95" t="s">
        <v>1287</v>
      </c>
      <c r="BY805" s="95">
        <f t="shared" si="204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19.75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05"/>
        <v>579.42155000000002</v>
      </c>
      <c r="AD806" s="57">
        <v>0</v>
      </c>
      <c r="AE806" s="55">
        <v>0</v>
      </c>
      <c r="AF806" s="55">
        <v>0</v>
      </c>
      <c r="AG806" s="52">
        <f t="shared" si="202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5" t="s">
        <v>464</v>
      </c>
      <c r="BT806" s="95" t="s">
        <v>464</v>
      </c>
      <c r="BU806" s="95" t="s">
        <v>1266</v>
      </c>
      <c r="BV806" s="95">
        <v>125</v>
      </c>
      <c r="BW806" s="95">
        <v>220</v>
      </c>
      <c r="BX806" s="95" t="s">
        <v>1287</v>
      </c>
      <c r="BY806" s="95">
        <f t="shared" si="204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05"/>
        <v>648.36538000000007</v>
      </c>
      <c r="AD807" s="57">
        <v>0</v>
      </c>
      <c r="AE807" s="55">
        <v>0</v>
      </c>
      <c r="AF807" s="55">
        <v>0</v>
      </c>
      <c r="AG807" s="52">
        <f t="shared" si="202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5" t="s">
        <v>464</v>
      </c>
      <c r="BT807" s="95" t="s">
        <v>464</v>
      </c>
      <c r="BU807" s="95" t="s">
        <v>1266</v>
      </c>
      <c r="BV807" s="95">
        <v>125</v>
      </c>
      <c r="BW807" s="95">
        <v>220</v>
      </c>
      <c r="BX807" s="95" t="s">
        <v>1287</v>
      </c>
      <c r="BY807" s="95">
        <f t="shared" si="204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24.25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05"/>
        <v>707.73140000000001</v>
      </c>
      <c r="AD808" s="57">
        <v>0</v>
      </c>
      <c r="AE808" s="55">
        <v>0</v>
      </c>
      <c r="AF808" s="55">
        <v>0</v>
      </c>
      <c r="AG808" s="52">
        <f t="shared" si="202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5" t="s">
        <v>464</v>
      </c>
      <c r="BT808" s="95" t="s">
        <v>464</v>
      </c>
      <c r="BU808" s="95" t="s">
        <v>1266</v>
      </c>
      <c r="BV808" s="95">
        <v>125</v>
      </c>
      <c r="BW808" s="95">
        <v>220</v>
      </c>
      <c r="BX808" s="95" t="s">
        <v>1287</v>
      </c>
      <c r="BY808" s="95">
        <f t="shared" si="204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05"/>
        <v>426.09807999999998</v>
      </c>
      <c r="AD809" s="57">
        <v>0</v>
      </c>
      <c r="AE809" s="55">
        <v>0</v>
      </c>
      <c r="AF809" s="55">
        <v>0</v>
      </c>
      <c r="AG809" s="52">
        <f t="shared" si="202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5" t="s">
        <v>464</v>
      </c>
      <c r="BT809" s="95" t="s">
        <v>464</v>
      </c>
      <c r="BU809" s="95" t="s">
        <v>1266</v>
      </c>
      <c r="BV809" s="95">
        <v>125</v>
      </c>
      <c r="BW809" s="95">
        <v>220</v>
      </c>
      <c r="BX809" s="95" t="s">
        <v>1287</v>
      </c>
      <c r="BY809" s="95">
        <f t="shared" si="204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05"/>
        <v>456.74212</v>
      </c>
      <c r="AD810" s="57">
        <v>0</v>
      </c>
      <c r="AE810" s="55">
        <v>0</v>
      </c>
      <c r="AF810" s="55">
        <v>0</v>
      </c>
      <c r="AG810" s="52">
        <f t="shared" si="202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5" t="s">
        <v>464</v>
      </c>
      <c r="BT810" s="95" t="s">
        <v>464</v>
      </c>
      <c r="BU810" s="95" t="s">
        <v>1266</v>
      </c>
      <c r="BV810" s="95">
        <v>125</v>
      </c>
      <c r="BW810" s="95">
        <v>220</v>
      </c>
      <c r="BX810" s="95" t="s">
        <v>1287</v>
      </c>
      <c r="BY810" s="95">
        <f t="shared" si="204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05"/>
        <v>388.64447999999999</v>
      </c>
      <c r="AD811" s="57">
        <v>0</v>
      </c>
      <c r="AE811" s="55">
        <v>0</v>
      </c>
      <c r="AF811" s="55">
        <v>0</v>
      </c>
      <c r="AG811" s="52">
        <f t="shared" si="202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5" t="s">
        <v>464</v>
      </c>
      <c r="BT811" s="95" t="s">
        <v>464</v>
      </c>
      <c r="BU811" s="95" t="s">
        <v>1266</v>
      </c>
      <c r="BV811" s="95">
        <v>125</v>
      </c>
      <c r="BW811" s="95">
        <v>220</v>
      </c>
      <c r="BX811" s="95" t="s">
        <v>1287</v>
      </c>
      <c r="BY811" s="95">
        <f t="shared" si="204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05"/>
        <v>513.86993999999993</v>
      </c>
      <c r="AD812" s="57">
        <v>0</v>
      </c>
      <c r="AE812" s="55">
        <v>0</v>
      </c>
      <c r="AF812" s="55">
        <v>0</v>
      </c>
      <c r="AG812" s="52">
        <f t="shared" si="202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5" t="s">
        <v>464</v>
      </c>
      <c r="BT812" s="95" t="s">
        <v>464</v>
      </c>
      <c r="BU812" s="95" t="s">
        <v>1266</v>
      </c>
      <c r="BV812" s="95">
        <v>125</v>
      </c>
      <c r="BW812" s="95">
        <v>220</v>
      </c>
      <c r="BX812" s="95" t="s">
        <v>1287</v>
      </c>
      <c r="BY812" s="95">
        <f t="shared" si="204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05"/>
        <v>287.35599999999999</v>
      </c>
      <c r="AD813" s="57">
        <v>0</v>
      </c>
      <c r="AE813" s="55">
        <v>0</v>
      </c>
      <c r="AF813" s="55">
        <v>0</v>
      </c>
      <c r="AG813" s="52">
        <f t="shared" si="202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5" t="s">
        <v>464</v>
      </c>
      <c r="BT813" s="95" t="s">
        <v>464</v>
      </c>
      <c r="BU813" s="95" t="s">
        <v>1266</v>
      </c>
      <c r="BV813" s="95">
        <v>125</v>
      </c>
      <c r="BW813" s="95">
        <v>220</v>
      </c>
      <c r="BX813" s="95" t="s">
        <v>1287</v>
      </c>
      <c r="BY813" s="95">
        <f t="shared" si="204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05"/>
        <v>307.20060000000001</v>
      </c>
      <c r="AD814" s="57">
        <v>0</v>
      </c>
      <c r="AE814" s="55">
        <v>0</v>
      </c>
      <c r="AF814" s="55">
        <v>0</v>
      </c>
      <c r="AG814" s="52">
        <f t="shared" si="202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5" t="s">
        <v>464</v>
      </c>
      <c r="BT814" s="95" t="s">
        <v>464</v>
      </c>
      <c r="BU814" s="95" t="s">
        <v>1266</v>
      </c>
      <c r="BV814" s="95">
        <v>125</v>
      </c>
      <c r="BW814" s="95">
        <v>220</v>
      </c>
      <c r="BX814" s="95" t="s">
        <v>1287</v>
      </c>
      <c r="BY814" s="95">
        <f t="shared" si="204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05"/>
        <v>348.63695999999999</v>
      </c>
      <c r="AD815" s="57">
        <v>0</v>
      </c>
      <c r="AE815" s="55">
        <v>0</v>
      </c>
      <c r="AF815" s="55">
        <v>0</v>
      </c>
      <c r="AG815" s="52">
        <f t="shared" si="202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5" t="s">
        <v>464</v>
      </c>
      <c r="BT815" s="95" t="s">
        <v>464</v>
      </c>
      <c r="BU815" s="95" t="s">
        <v>1266</v>
      </c>
      <c r="BV815" s="95">
        <v>125</v>
      </c>
      <c r="BW815" s="95">
        <v>220</v>
      </c>
      <c r="BX815" s="95" t="s">
        <v>1287</v>
      </c>
      <c r="BY815" s="95">
        <f t="shared" si="204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05"/>
        <v>421.64799999999997</v>
      </c>
      <c r="AD816" s="57">
        <v>0</v>
      </c>
      <c r="AE816" s="55">
        <v>0</v>
      </c>
      <c r="AF816" s="55">
        <v>0</v>
      </c>
      <c r="AG816" s="52">
        <f t="shared" si="202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5" t="s">
        <v>464</v>
      </c>
      <c r="BT816" s="95" t="s">
        <v>464</v>
      </c>
      <c r="BU816" s="95" t="s">
        <v>1266</v>
      </c>
      <c r="BV816" s="95">
        <v>125</v>
      </c>
      <c r="BW816" s="95">
        <v>220</v>
      </c>
      <c r="BX816" s="95" t="s">
        <v>1287</v>
      </c>
      <c r="BY816" s="95">
        <f t="shared" si="204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05"/>
        <v>482.29599999999994</v>
      </c>
      <c r="AD817" s="57">
        <v>0</v>
      </c>
      <c r="AE817" s="55">
        <v>0</v>
      </c>
      <c r="AF817" s="55">
        <v>0</v>
      </c>
      <c r="AG817" s="52">
        <f t="shared" si="202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5" t="s">
        <v>464</v>
      </c>
      <c r="BT817" s="95" t="s">
        <v>464</v>
      </c>
      <c r="BU817" s="95" t="s">
        <v>1266</v>
      </c>
      <c r="BV817" s="95">
        <v>125</v>
      </c>
      <c r="BW817" s="95">
        <v>220</v>
      </c>
      <c r="BX817" s="95" t="s">
        <v>1287</v>
      </c>
      <c r="BY817" s="95">
        <f t="shared" si="204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17.05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05"/>
        <v>482.09215999999998</v>
      </c>
      <c r="AD818" s="57">
        <v>0</v>
      </c>
      <c r="AE818" s="55">
        <v>0</v>
      </c>
      <c r="AF818" s="55">
        <v>0</v>
      </c>
      <c r="AG818" s="52">
        <f t="shared" si="202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5" t="s">
        <v>464</v>
      </c>
      <c r="BT818" s="95" t="s">
        <v>464</v>
      </c>
      <c r="BU818" s="95" t="s">
        <v>1266</v>
      </c>
      <c r="BV818" s="95">
        <v>125</v>
      </c>
      <c r="BW818" s="95">
        <v>220</v>
      </c>
      <c r="BX818" s="95" t="s">
        <v>1287</v>
      </c>
      <c r="BY818" s="95">
        <f t="shared" si="204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20.45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05"/>
        <v>581.30760999999995</v>
      </c>
      <c r="AD819" s="57">
        <v>0</v>
      </c>
      <c r="AE819" s="55">
        <v>0</v>
      </c>
      <c r="AF819" s="55">
        <v>0</v>
      </c>
      <c r="AG819" s="52">
        <f t="shared" si="202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5" t="s">
        <v>464</v>
      </c>
      <c r="BT819" s="95" t="s">
        <v>464</v>
      </c>
      <c r="BU819" s="95" t="s">
        <v>1266</v>
      </c>
      <c r="BV819" s="95">
        <v>125</v>
      </c>
      <c r="BW819" s="95">
        <v>220</v>
      </c>
      <c r="BX819" s="95" t="s">
        <v>1287</v>
      </c>
      <c r="BY819" s="95">
        <f t="shared" si="204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05"/>
        <v>629.14757999999995</v>
      </c>
      <c r="AD820" s="57">
        <v>0</v>
      </c>
      <c r="AE820" s="55">
        <v>0</v>
      </c>
      <c r="AF820" s="55">
        <v>0</v>
      </c>
      <c r="AG820" s="52">
        <f t="shared" si="202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5" t="s">
        <v>464</v>
      </c>
      <c r="BT820" s="95" t="s">
        <v>464</v>
      </c>
      <c r="BU820" s="95" t="s">
        <v>1266</v>
      </c>
      <c r="BV820" s="95">
        <v>125</v>
      </c>
      <c r="BW820" s="95">
        <v>220</v>
      </c>
      <c r="BX820" s="95" t="s">
        <v>1287</v>
      </c>
      <c r="BY820" s="95">
        <f t="shared" si="204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23.65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05"/>
        <v>675.84131999999988</v>
      </c>
      <c r="AD821" s="57">
        <v>0</v>
      </c>
      <c r="AE821" s="55">
        <v>0</v>
      </c>
      <c r="AF821" s="55">
        <v>0</v>
      </c>
      <c r="AG821" s="52">
        <f t="shared" si="202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5" t="s">
        <v>464</v>
      </c>
      <c r="BT821" s="95" t="s">
        <v>464</v>
      </c>
      <c r="BU821" s="95" t="s">
        <v>1266</v>
      </c>
      <c r="BV821" s="95">
        <v>125</v>
      </c>
      <c r="BW821" s="95">
        <v>220</v>
      </c>
      <c r="BX821" s="95" t="s">
        <v>1287</v>
      </c>
      <c r="BY821" s="95">
        <f t="shared" si="204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05"/>
        <v>410.80563000000001</v>
      </c>
      <c r="AD822" s="57">
        <v>0</v>
      </c>
      <c r="AE822" s="55">
        <v>0</v>
      </c>
      <c r="AF822" s="55">
        <v>0</v>
      </c>
      <c r="AG822" s="52">
        <f t="shared" si="202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5" t="s">
        <v>464</v>
      </c>
      <c r="BT822" s="95" t="s">
        <v>464</v>
      </c>
      <c r="BU822" s="95" t="s">
        <v>1266</v>
      </c>
      <c r="BV822" s="95">
        <v>125</v>
      </c>
      <c r="BW822" s="95">
        <v>220</v>
      </c>
      <c r="BX822" s="95" t="s">
        <v>1287</v>
      </c>
      <c r="BY822" s="95">
        <f t="shared" si="204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05"/>
        <v>430.81808000000007</v>
      </c>
      <c r="AD823" s="57">
        <v>0</v>
      </c>
      <c r="AE823" s="55">
        <v>0</v>
      </c>
      <c r="AF823" s="55">
        <v>0</v>
      </c>
      <c r="AG823" s="52">
        <f t="shared" si="202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5" t="s">
        <v>464</v>
      </c>
      <c r="BT823" s="95" t="s">
        <v>464</v>
      </c>
      <c r="BU823" s="95" t="s">
        <v>1266</v>
      </c>
      <c r="BV823" s="95">
        <v>125</v>
      </c>
      <c r="BW823" s="95">
        <v>220</v>
      </c>
      <c r="BX823" s="95" t="s">
        <v>1287</v>
      </c>
      <c r="BY823" s="95">
        <f t="shared" si="204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05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06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5" t="s">
        <v>464</v>
      </c>
      <c r="BT824" s="95" t="s">
        <v>464</v>
      </c>
      <c r="BU824" s="95" t="s">
        <v>1266</v>
      </c>
      <c r="BV824" s="95">
        <v>125</v>
      </c>
      <c r="BW824" s="95">
        <v>220</v>
      </c>
      <c r="BX824" s="95" t="s">
        <v>1287</v>
      </c>
      <c r="BY824" s="95">
        <f t="shared" si="204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18.350000000000001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07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06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5" t="s">
        <v>464</v>
      </c>
      <c r="BT825" s="95" t="s">
        <v>464</v>
      </c>
      <c r="BU825" s="95" t="s">
        <v>1266</v>
      </c>
      <c r="BV825" s="95">
        <v>125</v>
      </c>
      <c r="BW825" s="95">
        <v>220</v>
      </c>
      <c r="BX825" s="95" t="s">
        <v>1287</v>
      </c>
      <c r="BY825" s="95">
        <f t="shared" si="204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07"/>
        <v>294.76648</v>
      </c>
      <c r="AD826" s="57">
        <v>0</v>
      </c>
      <c r="AE826" s="55">
        <v>0</v>
      </c>
      <c r="AF826" s="55">
        <v>0</v>
      </c>
      <c r="AG826" s="52">
        <f t="shared" si="206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5" t="s">
        <v>464</v>
      </c>
      <c r="BT826" s="95" t="s">
        <v>464</v>
      </c>
      <c r="BU826" s="95" t="s">
        <v>1266</v>
      </c>
      <c r="BV826" s="95">
        <v>125</v>
      </c>
      <c r="BW826" s="95">
        <v>220</v>
      </c>
      <c r="BX826" s="95" t="s">
        <v>1287</v>
      </c>
      <c r="BY826" s="95">
        <f t="shared" si="204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07"/>
        <v>316.65508</v>
      </c>
      <c r="AD827" s="57">
        <v>0</v>
      </c>
      <c r="AE827" s="55">
        <v>0</v>
      </c>
      <c r="AF827" s="55">
        <v>0</v>
      </c>
      <c r="AG827" s="52">
        <f t="shared" si="206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5" t="s">
        <v>464</v>
      </c>
      <c r="BT827" s="95" t="s">
        <v>464</v>
      </c>
      <c r="BU827" s="95" t="s">
        <v>1266</v>
      </c>
      <c r="BV827" s="95">
        <v>125</v>
      </c>
      <c r="BW827" s="95">
        <v>220</v>
      </c>
      <c r="BX827" s="95" t="s">
        <v>1287</v>
      </c>
      <c r="BY827" s="95">
        <f t="shared" si="204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07"/>
        <v>358.54766999999998</v>
      </c>
      <c r="AD828" s="57">
        <v>0</v>
      </c>
      <c r="AE828" s="55">
        <v>0</v>
      </c>
      <c r="AF828" s="55">
        <v>0</v>
      </c>
      <c r="AG828" s="52">
        <f t="shared" si="206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5" t="s">
        <v>464</v>
      </c>
      <c r="BT828" s="95" t="s">
        <v>464</v>
      </c>
      <c r="BU828" s="95" t="s">
        <v>1266</v>
      </c>
      <c r="BV828" s="95">
        <v>125</v>
      </c>
      <c r="BW828" s="95">
        <v>220</v>
      </c>
      <c r="BX828" s="95" t="s">
        <v>1287</v>
      </c>
      <c r="BY828" s="95">
        <f t="shared" si="204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07"/>
        <v>440.32085999999998</v>
      </c>
      <c r="AD829" s="57">
        <v>0</v>
      </c>
      <c r="AE829" s="55">
        <v>0</v>
      </c>
      <c r="AF829" s="55">
        <v>0</v>
      </c>
      <c r="AG829" s="52">
        <f t="shared" si="206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5" t="s">
        <v>464</v>
      </c>
      <c r="BT829" s="95" t="s">
        <v>464</v>
      </c>
      <c r="BU829" s="95" t="s">
        <v>1266</v>
      </c>
      <c r="BV829" s="95">
        <v>125</v>
      </c>
      <c r="BW829" s="95">
        <v>220</v>
      </c>
      <c r="BX829" s="95" t="s">
        <v>1287</v>
      </c>
      <c r="BY829" s="95">
        <f t="shared" si="204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07"/>
        <v>506.92950000000008</v>
      </c>
      <c r="AD830" s="57">
        <v>0</v>
      </c>
      <c r="AE830" s="55">
        <v>0</v>
      </c>
      <c r="AF830" s="55">
        <v>0</v>
      </c>
      <c r="AG830" s="52">
        <f t="shared" si="206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5" t="s">
        <v>464</v>
      </c>
      <c r="BT830" s="95" t="s">
        <v>464</v>
      </c>
      <c r="BU830" s="95" t="s">
        <v>1266</v>
      </c>
      <c r="BV830" s="95">
        <v>125</v>
      </c>
      <c r="BW830" s="95">
        <v>220</v>
      </c>
      <c r="BX830" s="95" t="s">
        <v>1287</v>
      </c>
      <c r="BY830" s="95">
        <f t="shared" si="204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17.55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07"/>
        <v>509.51510999999999</v>
      </c>
      <c r="AD831" s="57">
        <v>0</v>
      </c>
      <c r="AE831" s="55">
        <v>0</v>
      </c>
      <c r="AF831" s="55">
        <v>0</v>
      </c>
      <c r="AG831" s="52">
        <f t="shared" si="206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5" t="s">
        <v>464</v>
      </c>
      <c r="BT831" s="95" t="s">
        <v>464</v>
      </c>
      <c r="BU831" s="95" t="s">
        <v>1266</v>
      </c>
      <c r="BV831" s="95">
        <v>125</v>
      </c>
      <c r="BW831" s="95">
        <v>220</v>
      </c>
      <c r="BX831" s="95" t="s">
        <v>1287</v>
      </c>
      <c r="BY831" s="95">
        <f t="shared" si="204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19.75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07"/>
        <v>579.42155000000002</v>
      </c>
      <c r="AD832" s="57">
        <v>0</v>
      </c>
      <c r="AE832" s="55">
        <v>0</v>
      </c>
      <c r="AF832" s="55">
        <v>0</v>
      </c>
      <c r="AG832" s="52">
        <f t="shared" si="206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5" t="s">
        <v>464</v>
      </c>
      <c r="BT832" s="95" t="s">
        <v>464</v>
      </c>
      <c r="BU832" s="95" t="s">
        <v>1266</v>
      </c>
      <c r="BV832" s="95">
        <v>125</v>
      </c>
      <c r="BW832" s="95">
        <v>220</v>
      </c>
      <c r="BX832" s="95" t="s">
        <v>1287</v>
      </c>
      <c r="BY832" s="95">
        <f t="shared" si="204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07"/>
        <v>648.36538000000007</v>
      </c>
      <c r="AD833" s="57">
        <v>0</v>
      </c>
      <c r="AE833" s="55">
        <v>0</v>
      </c>
      <c r="AF833" s="55">
        <v>0</v>
      </c>
      <c r="AG833" s="52">
        <f t="shared" si="206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5" t="s">
        <v>464</v>
      </c>
      <c r="BT833" s="95" t="s">
        <v>464</v>
      </c>
      <c r="BU833" s="95" t="s">
        <v>1266</v>
      </c>
      <c r="BV833" s="95">
        <v>125</v>
      </c>
      <c r="BW833" s="95">
        <v>220</v>
      </c>
      <c r="BX833" s="95" t="s">
        <v>1287</v>
      </c>
      <c r="BY833" s="95">
        <f t="shared" si="204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24.25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07"/>
        <v>707.73140000000001</v>
      </c>
      <c r="AD834" s="57">
        <v>0</v>
      </c>
      <c r="AE834" s="55">
        <v>0</v>
      </c>
      <c r="AF834" s="55">
        <v>0</v>
      </c>
      <c r="AG834" s="52">
        <f t="shared" si="206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5" t="s">
        <v>464</v>
      </c>
      <c r="BT834" s="95" t="s">
        <v>464</v>
      </c>
      <c r="BU834" s="95" t="s">
        <v>1266</v>
      </c>
      <c r="BV834" s="95">
        <v>125</v>
      </c>
      <c r="BW834" s="95">
        <v>220</v>
      </c>
      <c r="BX834" s="95" t="s">
        <v>1287</v>
      </c>
      <c r="BY834" s="95">
        <f t="shared" si="204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7"/>
        <v>426.09807999999998</v>
      </c>
      <c r="AD835" s="57">
        <v>0</v>
      </c>
      <c r="AE835" s="55">
        <v>0</v>
      </c>
      <c r="AF835" s="55">
        <v>0</v>
      </c>
      <c r="AG835" s="52">
        <f t="shared" si="206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5" t="s">
        <v>464</v>
      </c>
      <c r="BT835" s="95" t="s">
        <v>464</v>
      </c>
      <c r="BU835" s="95" t="s">
        <v>1266</v>
      </c>
      <c r="BV835" s="95">
        <v>125</v>
      </c>
      <c r="BW835" s="95">
        <v>220</v>
      </c>
      <c r="BX835" s="95" t="s">
        <v>1287</v>
      </c>
      <c r="BY835" s="95">
        <f t="shared" si="204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7"/>
        <v>456.74212</v>
      </c>
      <c r="AD836" s="57">
        <v>0</v>
      </c>
      <c r="AE836" s="55">
        <v>0</v>
      </c>
      <c r="AF836" s="55">
        <v>0</v>
      </c>
      <c r="AG836" s="52">
        <f t="shared" si="206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5" t="s">
        <v>464</v>
      </c>
      <c r="BT836" s="95" t="s">
        <v>464</v>
      </c>
      <c r="BU836" s="95" t="s">
        <v>1266</v>
      </c>
      <c r="BV836" s="95">
        <v>125</v>
      </c>
      <c r="BW836" s="95">
        <v>220</v>
      </c>
      <c r="BX836" s="95" t="s">
        <v>1287</v>
      </c>
      <c r="BY836" s="95">
        <f t="shared" si="204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7"/>
        <v>388.64447999999999</v>
      </c>
      <c r="AD837" s="57">
        <v>0</v>
      </c>
      <c r="AE837" s="55">
        <v>0</v>
      </c>
      <c r="AF837" s="55">
        <v>0</v>
      </c>
      <c r="AG837" s="52">
        <f t="shared" si="206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5" t="s">
        <v>464</v>
      </c>
      <c r="BT837" s="95" t="s">
        <v>464</v>
      </c>
      <c r="BU837" s="95" t="s">
        <v>1266</v>
      </c>
      <c r="BV837" s="95">
        <v>125</v>
      </c>
      <c r="BW837" s="95">
        <v>220</v>
      </c>
      <c r="BX837" s="95" t="s">
        <v>1287</v>
      </c>
      <c r="BY837" s="95">
        <f t="shared" si="204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7"/>
        <v>513.86993999999993</v>
      </c>
      <c r="AD838" s="57">
        <v>0</v>
      </c>
      <c r="AE838" s="55">
        <v>0</v>
      </c>
      <c r="AF838" s="55">
        <v>0</v>
      </c>
      <c r="AG838" s="52">
        <f t="shared" si="206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5" t="s">
        <v>464</v>
      </c>
      <c r="BT838" s="95" t="s">
        <v>464</v>
      </c>
      <c r="BU838" s="95" t="s">
        <v>1266</v>
      </c>
      <c r="BV838" s="95">
        <v>125</v>
      </c>
      <c r="BW838" s="95">
        <v>220</v>
      </c>
      <c r="BX838" s="95" t="s">
        <v>1287</v>
      </c>
      <c r="BY838" s="95">
        <f t="shared" si="204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7"/>
        <v>287.35599999999999</v>
      </c>
      <c r="AD839" s="57">
        <v>0</v>
      </c>
      <c r="AE839" s="55">
        <v>0</v>
      </c>
      <c r="AF839" s="55">
        <v>0</v>
      </c>
      <c r="AG839" s="52">
        <f t="shared" si="206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5" t="s">
        <v>464</v>
      </c>
      <c r="BT839" s="95" t="s">
        <v>464</v>
      </c>
      <c r="BU839" s="95" t="s">
        <v>1266</v>
      </c>
      <c r="BV839" s="95">
        <v>125</v>
      </c>
      <c r="BW839" s="95">
        <v>220</v>
      </c>
      <c r="BX839" s="95" t="s">
        <v>1287</v>
      </c>
      <c r="BY839" s="95">
        <f t="shared" si="204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07"/>
        <v>307.20060000000001</v>
      </c>
      <c r="AD840" s="57">
        <v>0</v>
      </c>
      <c r="AE840" s="55">
        <v>0</v>
      </c>
      <c r="AF840" s="55">
        <v>0</v>
      </c>
      <c r="AG840" s="52">
        <f t="shared" si="206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5" t="s">
        <v>464</v>
      </c>
      <c r="BT840" s="95" t="s">
        <v>464</v>
      </c>
      <c r="BU840" s="95" t="s">
        <v>1266</v>
      </c>
      <c r="BV840" s="95">
        <v>125</v>
      </c>
      <c r="BW840" s="95">
        <v>220</v>
      </c>
      <c r="BX840" s="95" t="s">
        <v>1287</v>
      </c>
      <c r="BY840" s="95">
        <f t="shared" si="204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7"/>
        <v>348.63695999999999</v>
      </c>
      <c r="AD841" s="57">
        <v>0</v>
      </c>
      <c r="AE841" s="55">
        <v>0</v>
      </c>
      <c r="AF841" s="55">
        <v>0</v>
      </c>
      <c r="AG841" s="52">
        <f t="shared" si="206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5" t="s">
        <v>464</v>
      </c>
      <c r="BT841" s="95" t="s">
        <v>464</v>
      </c>
      <c r="BU841" s="95" t="s">
        <v>1266</v>
      </c>
      <c r="BV841" s="95">
        <v>125</v>
      </c>
      <c r="BW841" s="95">
        <v>220</v>
      </c>
      <c r="BX841" s="95" t="s">
        <v>1287</v>
      </c>
      <c r="BY841" s="95">
        <f t="shared" si="204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7"/>
        <v>421.64799999999997</v>
      </c>
      <c r="AD842" s="57">
        <v>0</v>
      </c>
      <c r="AE842" s="55">
        <v>0</v>
      </c>
      <c r="AF842" s="55">
        <v>0</v>
      </c>
      <c r="AG842" s="52">
        <f t="shared" si="206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5" t="s">
        <v>464</v>
      </c>
      <c r="BT842" s="95" t="s">
        <v>464</v>
      </c>
      <c r="BU842" s="95" t="s">
        <v>1266</v>
      </c>
      <c r="BV842" s="95">
        <v>125</v>
      </c>
      <c r="BW842" s="95">
        <v>220</v>
      </c>
      <c r="BX842" s="95" t="s">
        <v>1287</v>
      </c>
      <c r="BY842" s="95">
        <f t="shared" si="204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7"/>
        <v>482.29599999999994</v>
      </c>
      <c r="AD843" s="57">
        <v>0</v>
      </c>
      <c r="AE843" s="55">
        <v>0</v>
      </c>
      <c r="AF843" s="55">
        <v>0</v>
      </c>
      <c r="AG843" s="52">
        <f t="shared" si="206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5" t="s">
        <v>464</v>
      </c>
      <c r="BT843" s="95" t="s">
        <v>464</v>
      </c>
      <c r="BU843" s="95" t="s">
        <v>1266</v>
      </c>
      <c r="BV843" s="95">
        <v>125</v>
      </c>
      <c r="BW843" s="95">
        <v>220</v>
      </c>
      <c r="BX843" s="95" t="s">
        <v>1287</v>
      </c>
      <c r="BY843" s="95">
        <f t="shared" si="204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17.05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07"/>
        <v>482.09215999999998</v>
      </c>
      <c r="AD844" s="57">
        <v>0</v>
      </c>
      <c r="AE844" s="55">
        <v>0</v>
      </c>
      <c r="AF844" s="55">
        <v>0</v>
      </c>
      <c r="AG844" s="52">
        <f t="shared" si="206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5" t="s">
        <v>464</v>
      </c>
      <c r="BT844" s="95" t="s">
        <v>464</v>
      </c>
      <c r="BU844" s="95" t="s">
        <v>1266</v>
      </c>
      <c r="BV844" s="95">
        <v>125</v>
      </c>
      <c r="BW844" s="95">
        <v>220</v>
      </c>
      <c r="BX844" s="95" t="s">
        <v>1287</v>
      </c>
      <c r="BY844" s="95">
        <f t="shared" si="204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20.45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07"/>
        <v>581.30760999999995</v>
      </c>
      <c r="AD845" s="57">
        <v>0</v>
      </c>
      <c r="AE845" s="55">
        <v>0</v>
      </c>
      <c r="AF845" s="55">
        <v>0</v>
      </c>
      <c r="AG845" s="52">
        <f t="shared" si="206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5" t="s">
        <v>464</v>
      </c>
      <c r="BT845" s="95" t="s">
        <v>464</v>
      </c>
      <c r="BU845" s="95" t="s">
        <v>1266</v>
      </c>
      <c r="BV845" s="95">
        <v>125</v>
      </c>
      <c r="BW845" s="95">
        <v>220</v>
      </c>
      <c r="BX845" s="95" t="s">
        <v>1287</v>
      </c>
      <c r="BY845" s="95">
        <f t="shared" si="204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07"/>
        <v>629.14757999999995</v>
      </c>
      <c r="AD846" s="57">
        <v>0</v>
      </c>
      <c r="AE846" s="55">
        <v>0</v>
      </c>
      <c r="AF846" s="55">
        <v>0</v>
      </c>
      <c r="AG846" s="52">
        <f t="shared" si="206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5" t="s">
        <v>464</v>
      </c>
      <c r="BT846" s="95" t="s">
        <v>464</v>
      </c>
      <c r="BU846" s="95" t="s">
        <v>1266</v>
      </c>
      <c r="BV846" s="95">
        <v>125</v>
      </c>
      <c r="BW846" s="95">
        <v>220</v>
      </c>
      <c r="BX846" s="95" t="s">
        <v>1287</v>
      </c>
      <c r="BY846" s="95">
        <f t="shared" si="204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23.65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07"/>
        <v>675.84131999999988</v>
      </c>
      <c r="AD847" s="57">
        <v>0</v>
      </c>
      <c r="AE847" s="55">
        <v>0</v>
      </c>
      <c r="AF847" s="55">
        <v>0</v>
      </c>
      <c r="AG847" s="52">
        <f t="shared" si="206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5" t="s">
        <v>464</v>
      </c>
      <c r="BT847" s="95" t="s">
        <v>464</v>
      </c>
      <c r="BU847" s="95" t="s">
        <v>1266</v>
      </c>
      <c r="BV847" s="95">
        <v>125</v>
      </c>
      <c r="BW847" s="95">
        <v>220</v>
      </c>
      <c r="BX847" s="95" t="s">
        <v>1287</v>
      </c>
      <c r="BY847" s="95">
        <f t="shared" si="204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07"/>
        <v>410.80563000000001</v>
      </c>
      <c r="AD848" s="57">
        <v>0</v>
      </c>
      <c r="AE848" s="55">
        <v>0</v>
      </c>
      <c r="AF848" s="55">
        <v>0</v>
      </c>
      <c r="AG848" s="52">
        <f t="shared" si="206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5" t="s">
        <v>464</v>
      </c>
      <c r="BT848" s="95" t="s">
        <v>464</v>
      </c>
      <c r="BU848" s="95" t="s">
        <v>1266</v>
      </c>
      <c r="BV848" s="95">
        <v>125</v>
      </c>
      <c r="BW848" s="95">
        <v>220</v>
      </c>
      <c r="BX848" s="95" t="s">
        <v>1287</v>
      </c>
      <c r="BY848" s="95">
        <f t="shared" si="204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07"/>
        <v>430.81808000000007</v>
      </c>
      <c r="AD849" s="57">
        <v>0</v>
      </c>
      <c r="AE849" s="55">
        <v>0</v>
      </c>
      <c r="AF849" s="55">
        <v>0</v>
      </c>
      <c r="AG849" s="52">
        <f t="shared" si="206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5" t="s">
        <v>464</v>
      </c>
      <c r="BT849" s="95" t="s">
        <v>464</v>
      </c>
      <c r="BU849" s="95" t="s">
        <v>1266</v>
      </c>
      <c r="BV849" s="95">
        <v>125</v>
      </c>
      <c r="BW849" s="95">
        <v>220</v>
      </c>
      <c r="BX849" s="95" t="s">
        <v>1287</v>
      </c>
      <c r="BY849" s="95">
        <f t="shared" si="204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>
        <v>21.37</v>
      </c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05"/>
        <v>316.75682500000005</v>
      </c>
      <c r="AD850" s="57">
        <v>0</v>
      </c>
      <c r="AE850" s="55">
        <v>0</v>
      </c>
      <c r="AF850" s="55">
        <v>0</v>
      </c>
      <c r="AG850" s="52">
        <f t="shared" si="202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>
        <v>21.88</v>
      </c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05"/>
        <v>324.31630000000001</v>
      </c>
      <c r="AD851" s="57">
        <v>0</v>
      </c>
      <c r="AE851" s="55">
        <v>0</v>
      </c>
      <c r="AF851" s="55">
        <v>0</v>
      </c>
      <c r="AG851" s="52">
        <f t="shared" si="202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>
        <v>23.3</v>
      </c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05"/>
        <v>345.36425000000003</v>
      </c>
      <c r="AD852" s="57">
        <v>0</v>
      </c>
      <c r="AE852" s="55">
        <v>0</v>
      </c>
      <c r="AF852" s="55">
        <v>0</v>
      </c>
      <c r="AG852" s="52">
        <f t="shared" si="202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>
        <v>25.26</v>
      </c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05"/>
        <v>374.41635000000008</v>
      </c>
      <c r="AD853" s="57">
        <v>0</v>
      </c>
      <c r="AE853" s="55">
        <v>0</v>
      </c>
      <c r="AF853" s="55">
        <v>0</v>
      </c>
      <c r="AG853" s="52">
        <f t="shared" si="202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>
        <v>27.23</v>
      </c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05"/>
        <v>403.61667500000004</v>
      </c>
      <c r="AD854" s="57">
        <v>0</v>
      </c>
      <c r="AE854" s="55">
        <v>0</v>
      </c>
      <c r="AF854" s="55">
        <v>0</v>
      </c>
      <c r="AG854" s="52">
        <f t="shared" si="202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>
        <v>33.19</v>
      </c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05"/>
        <v>491.958775</v>
      </c>
      <c r="AD855" s="57">
        <v>0</v>
      </c>
      <c r="AE855" s="55">
        <v>0</v>
      </c>
      <c r="AF855" s="55">
        <v>0</v>
      </c>
      <c r="AG855" s="52">
        <f t="shared" si="202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49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>
        <v>38.67</v>
      </c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05"/>
        <v>573.18607500000007</v>
      </c>
      <c r="AD856" s="57">
        <v>0</v>
      </c>
      <c r="AE856" s="55">
        <v>0</v>
      </c>
      <c r="AF856" s="55">
        <v>0</v>
      </c>
      <c r="AG856" s="52">
        <f t="shared" si="202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>
        <v>13.59</v>
      </c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05"/>
        <v>388.97539902</v>
      </c>
      <c r="AD857" s="57">
        <v>0</v>
      </c>
      <c r="AE857" s="55">
        <v>0</v>
      </c>
      <c r="AF857" s="55">
        <v>0</v>
      </c>
      <c r="AG857" s="52">
        <f t="shared" si="202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5" t="s">
        <v>464</v>
      </c>
      <c r="BT857" s="95" t="s">
        <v>464</v>
      </c>
      <c r="BU857" s="95" t="s">
        <v>1266</v>
      </c>
      <c r="BV857" s="95">
        <v>125</v>
      </c>
      <c r="BW857" s="95">
        <v>220</v>
      </c>
      <c r="BX857" s="95" t="s">
        <v>1287</v>
      </c>
      <c r="BY857" s="95">
        <f t="shared" ref="BY857:BY877" si="208">273+15</f>
        <v>288</v>
      </c>
      <c r="BZ857" s="81">
        <v>44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>
        <v>24.7</v>
      </c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05"/>
        <v>357.04353880000002</v>
      </c>
      <c r="AD858" s="57">
        <v>0</v>
      </c>
      <c r="AE858" s="55">
        <v>0</v>
      </c>
      <c r="AF858" s="55">
        <v>0</v>
      </c>
      <c r="AG858" s="52">
        <f t="shared" si="202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5" t="s">
        <v>464</v>
      </c>
      <c r="BT858" s="95" t="s">
        <v>464</v>
      </c>
      <c r="BU858" s="95" t="s">
        <v>1266</v>
      </c>
      <c r="BV858" s="95">
        <v>125</v>
      </c>
      <c r="BW858" s="95">
        <v>220</v>
      </c>
      <c r="BX858" s="95" t="s">
        <v>1287</v>
      </c>
      <c r="BY858" s="95">
        <f t="shared" si="208"/>
        <v>288</v>
      </c>
      <c r="BZ858" s="81">
        <v>4800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>
        <v>13.59</v>
      </c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09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10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5" t="s">
        <v>464</v>
      </c>
      <c r="BT859" s="95" t="s">
        <v>464</v>
      </c>
      <c r="BU859" s="95" t="s">
        <v>1266</v>
      </c>
      <c r="BV859" s="95">
        <v>125</v>
      </c>
      <c r="BW859" s="95">
        <v>220</v>
      </c>
      <c r="BX859" s="95" t="s">
        <v>1287</v>
      </c>
      <c r="BY859" s="95">
        <f t="shared" si="208"/>
        <v>288</v>
      </c>
      <c r="BZ859" s="81">
        <v>4800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>
        <v>24.7</v>
      </c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09"/>
        <v>357.04353880000002</v>
      </c>
      <c r="AD860" s="57">
        <v>0</v>
      </c>
      <c r="AE860" s="55">
        <v>0</v>
      </c>
      <c r="AF860" s="55">
        <v>0</v>
      </c>
      <c r="AG860" s="52">
        <f t="shared" si="210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5" t="s">
        <v>464</v>
      </c>
      <c r="BT860" s="95" t="s">
        <v>464</v>
      </c>
      <c r="BU860" s="95" t="s">
        <v>1266</v>
      </c>
      <c r="BV860" s="95">
        <v>125</v>
      </c>
      <c r="BW860" s="95">
        <v>220</v>
      </c>
      <c r="BX860" s="95" t="s">
        <v>1287</v>
      </c>
      <c r="BY860" s="95">
        <f t="shared" si="208"/>
        <v>288</v>
      </c>
      <c r="BZ860" s="81">
        <v>68000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>
        <v>24.7</v>
      </c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11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12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5" t="s">
        <v>464</v>
      </c>
      <c r="BT861" s="95" t="s">
        <v>464</v>
      </c>
      <c r="BU861" s="95" t="s">
        <v>1266</v>
      </c>
      <c r="BV861" s="95">
        <v>125</v>
      </c>
      <c r="BW861" s="95">
        <v>220</v>
      </c>
      <c r="BX861" s="95" t="s">
        <v>1287</v>
      </c>
      <c r="BY861" s="95">
        <f t="shared" si="208"/>
        <v>288</v>
      </c>
      <c r="BZ861" s="81">
        <v>8000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>
        <v>24.7</v>
      </c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13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14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5" t="s">
        <v>464</v>
      </c>
      <c r="BT862" s="95" t="s">
        <v>464</v>
      </c>
      <c r="BU862" s="95" t="s">
        <v>1266</v>
      </c>
      <c r="BV862" s="95">
        <v>125</v>
      </c>
      <c r="BW862" s="95">
        <v>220</v>
      </c>
      <c r="BX862" s="95" t="s">
        <v>1287</v>
      </c>
      <c r="BY862" s="95">
        <f t="shared" si="208"/>
        <v>288</v>
      </c>
      <c r="BZ862" s="81">
        <v>20000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>
        <v>24.7</v>
      </c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15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16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5" t="s">
        <v>464</v>
      </c>
      <c r="BT863" s="95" t="s">
        <v>464</v>
      </c>
      <c r="BU863" s="95" t="s">
        <v>1266</v>
      </c>
      <c r="BV863" s="95">
        <v>125</v>
      </c>
      <c r="BW863" s="95">
        <v>220</v>
      </c>
      <c r="BX863" s="95" t="s">
        <v>1287</v>
      </c>
      <c r="BY863" s="95">
        <f t="shared" si="208"/>
        <v>288</v>
      </c>
      <c r="BZ863" s="81">
        <v>52000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>
        <v>24.7</v>
      </c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17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18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5" t="s">
        <v>464</v>
      </c>
      <c r="BT864" s="95" t="s">
        <v>464</v>
      </c>
      <c r="BU864" s="95" t="s">
        <v>1266</v>
      </c>
      <c r="BV864" s="95">
        <v>125</v>
      </c>
      <c r="BW864" s="95">
        <v>220</v>
      </c>
      <c r="BX864" s="95" t="s">
        <v>1287</v>
      </c>
      <c r="BY864" s="95">
        <f t="shared" si="208"/>
        <v>288</v>
      </c>
      <c r="BZ864" s="81">
        <v>100000</v>
      </c>
    </row>
    <row r="865" spans="1:7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>
        <v>24.7</v>
      </c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17"/>
        <v>357.04353880000002</v>
      </c>
      <c r="AD865" s="57">
        <v>0</v>
      </c>
      <c r="AE865" s="55">
        <v>0</v>
      </c>
      <c r="AF865" s="55">
        <v>0</v>
      </c>
      <c r="AG865" s="52">
        <f t="shared" si="218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5" t="s">
        <v>464</v>
      </c>
      <c r="BT865" s="95" t="s">
        <v>464</v>
      </c>
      <c r="BU865" s="95" t="s">
        <v>1266</v>
      </c>
      <c r="BV865" s="95">
        <v>125</v>
      </c>
      <c r="BW865" s="95">
        <v>220</v>
      </c>
      <c r="BX865" s="95" t="s">
        <v>1287</v>
      </c>
      <c r="BY865" s="95">
        <f t="shared" si="208"/>
        <v>288</v>
      </c>
      <c r="BZ865" s="81">
        <v>140000</v>
      </c>
    </row>
    <row r="866" spans="1:7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>
        <v>24.7</v>
      </c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17"/>
        <v>357.04353880000002</v>
      </c>
      <c r="AD866" s="57">
        <v>0</v>
      </c>
      <c r="AE866" s="55">
        <v>0</v>
      </c>
      <c r="AF866" s="55">
        <v>0</v>
      </c>
      <c r="AG866" s="52">
        <f t="shared" si="218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5" t="s">
        <v>464</v>
      </c>
      <c r="BT866" s="95" t="s">
        <v>464</v>
      </c>
      <c r="BU866" s="95" t="s">
        <v>1266</v>
      </c>
      <c r="BV866" s="95">
        <v>125</v>
      </c>
      <c r="BW866" s="95">
        <v>220</v>
      </c>
      <c r="BX866" s="95" t="s">
        <v>1287</v>
      </c>
      <c r="BY866" s="95">
        <f t="shared" si="208"/>
        <v>288</v>
      </c>
      <c r="BZ866" s="81">
        <v>152000</v>
      </c>
    </row>
    <row r="867" spans="1:7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>
        <v>24.7</v>
      </c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19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20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5" t="s">
        <v>464</v>
      </c>
      <c r="BT867" s="95" t="s">
        <v>464</v>
      </c>
      <c r="BU867" s="95" t="s">
        <v>1266</v>
      </c>
      <c r="BV867" s="95">
        <v>125</v>
      </c>
      <c r="BW867" s="95">
        <v>220</v>
      </c>
      <c r="BX867" s="95" t="s">
        <v>1287</v>
      </c>
      <c r="BY867" s="95">
        <f t="shared" si="208"/>
        <v>288</v>
      </c>
      <c r="BZ867" s="81">
        <v>6000</v>
      </c>
    </row>
    <row r="868" spans="1:7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>
        <v>24.7</v>
      </c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21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22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5" t="s">
        <v>464</v>
      </c>
      <c r="BT868" s="95" t="s">
        <v>464</v>
      </c>
      <c r="BU868" s="95" t="s">
        <v>1266</v>
      </c>
      <c r="BV868" s="95">
        <v>125</v>
      </c>
      <c r="BW868" s="95">
        <v>220</v>
      </c>
      <c r="BX868" s="95" t="s">
        <v>1287</v>
      </c>
      <c r="BY868" s="95">
        <f t="shared" si="208"/>
        <v>288</v>
      </c>
      <c r="BZ868" s="81">
        <v>36000</v>
      </c>
    </row>
    <row r="869" spans="1:7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>
        <v>24.7</v>
      </c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23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24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5" t="s">
        <v>464</v>
      </c>
      <c r="BT869" s="95" t="s">
        <v>464</v>
      </c>
      <c r="BU869" s="95" t="s">
        <v>1266</v>
      </c>
      <c r="BV869" s="95">
        <v>125</v>
      </c>
      <c r="BW869" s="95">
        <v>220</v>
      </c>
      <c r="BX869" s="95" t="s">
        <v>1287</v>
      </c>
      <c r="BY869" s="95">
        <f t="shared" si="208"/>
        <v>288</v>
      </c>
      <c r="BZ869" s="81">
        <v>62000</v>
      </c>
    </row>
    <row r="870" spans="1:7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>
        <v>24.7</v>
      </c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23"/>
        <v>357.04353880000002</v>
      </c>
      <c r="AD870" s="57">
        <v>0</v>
      </c>
      <c r="AE870" s="55">
        <v>0</v>
      </c>
      <c r="AF870" s="55">
        <v>0</v>
      </c>
      <c r="AG870" s="52">
        <f t="shared" si="224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5" t="s">
        <v>464</v>
      </c>
      <c r="BT870" s="95" t="s">
        <v>464</v>
      </c>
      <c r="BU870" s="95" t="s">
        <v>1266</v>
      </c>
      <c r="BV870" s="95">
        <v>125</v>
      </c>
      <c r="BW870" s="95">
        <v>220</v>
      </c>
      <c r="BX870" s="95" t="s">
        <v>1287</v>
      </c>
      <c r="BY870" s="95">
        <f t="shared" si="208"/>
        <v>288</v>
      </c>
      <c r="BZ870" s="81">
        <v>74000</v>
      </c>
    </row>
    <row r="871" spans="1:7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>
        <v>24.7</v>
      </c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23"/>
        <v>357.04353880000002</v>
      </c>
      <c r="AD871" s="57">
        <v>0</v>
      </c>
      <c r="AE871" s="55">
        <v>0</v>
      </c>
      <c r="AF871" s="55">
        <v>0</v>
      </c>
      <c r="AG871" s="52">
        <f t="shared" si="224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5" t="s">
        <v>464</v>
      </c>
      <c r="BT871" s="95" t="s">
        <v>464</v>
      </c>
      <c r="BU871" s="95" t="s">
        <v>1266</v>
      </c>
      <c r="BV871" s="95">
        <v>125</v>
      </c>
      <c r="BW871" s="95">
        <v>220</v>
      </c>
      <c r="BX871" s="95" t="s">
        <v>1287</v>
      </c>
      <c r="BY871" s="95">
        <f t="shared" si="208"/>
        <v>288</v>
      </c>
      <c r="BZ871" s="81">
        <v>68000</v>
      </c>
    </row>
    <row r="872" spans="1:7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>
        <v>24.7</v>
      </c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25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26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5" t="s">
        <v>464</v>
      </c>
      <c r="BT872" s="95" t="s">
        <v>464</v>
      </c>
      <c r="BU872" s="95" t="s">
        <v>1266</v>
      </c>
      <c r="BV872" s="95">
        <v>125</v>
      </c>
      <c r="BW872" s="95">
        <v>220</v>
      </c>
      <c r="BX872" s="95" t="s">
        <v>1287</v>
      </c>
      <c r="BY872" s="95">
        <f t="shared" si="208"/>
        <v>288</v>
      </c>
      <c r="BZ872" s="81">
        <v>44000</v>
      </c>
    </row>
    <row r="873" spans="1:7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>
        <v>24.7</v>
      </c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27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28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5" t="s">
        <v>464</v>
      </c>
      <c r="BT873" s="95" t="s">
        <v>464</v>
      </c>
      <c r="BU873" s="95" t="s">
        <v>1266</v>
      </c>
      <c r="BV873" s="95">
        <v>125</v>
      </c>
      <c r="BW873" s="95">
        <v>220</v>
      </c>
      <c r="BX873" s="95" t="s">
        <v>1287</v>
      </c>
      <c r="BY873" s="95">
        <f t="shared" si="208"/>
        <v>288</v>
      </c>
      <c r="BZ873" s="81">
        <v>0</v>
      </c>
    </row>
    <row r="874" spans="1:7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>
        <v>24.7</v>
      </c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29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30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5" t="s">
        <v>464</v>
      </c>
      <c r="BT874" s="95" t="s">
        <v>464</v>
      </c>
      <c r="BU874" s="95" t="s">
        <v>1266</v>
      </c>
      <c r="BV874" s="95">
        <v>125</v>
      </c>
      <c r="BW874" s="95">
        <v>220</v>
      </c>
      <c r="BX874" s="95" t="s">
        <v>1287</v>
      </c>
      <c r="BY874" s="95">
        <f t="shared" si="208"/>
        <v>288</v>
      </c>
      <c r="BZ874" s="81">
        <v>30000</v>
      </c>
    </row>
    <row r="875" spans="1:7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>
        <v>24.7</v>
      </c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31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32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5" t="s">
        <v>464</v>
      </c>
      <c r="BT875" s="95" t="s">
        <v>464</v>
      </c>
      <c r="BU875" s="95" t="s">
        <v>1266</v>
      </c>
      <c r="BV875" s="95">
        <v>125</v>
      </c>
      <c r="BW875" s="95">
        <v>220</v>
      </c>
      <c r="BX875" s="95" t="s">
        <v>1287</v>
      </c>
      <c r="BY875" s="95">
        <f t="shared" si="208"/>
        <v>288</v>
      </c>
      <c r="BZ875" s="81">
        <v>64000</v>
      </c>
    </row>
    <row r="876" spans="1:7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>
        <v>24.7</v>
      </c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33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34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5" t="s">
        <v>464</v>
      </c>
      <c r="BT876" s="95" t="s">
        <v>464</v>
      </c>
      <c r="BU876" s="95" t="s">
        <v>1266</v>
      </c>
      <c r="BV876" s="95">
        <v>125</v>
      </c>
      <c r="BW876" s="95">
        <v>220</v>
      </c>
      <c r="BX876" s="95" t="s">
        <v>1287</v>
      </c>
      <c r="BY876" s="95">
        <f t="shared" si="208"/>
        <v>288</v>
      </c>
      <c r="BZ876" s="81">
        <v>88000</v>
      </c>
    </row>
    <row r="877" spans="1:7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>
        <v>24.7</v>
      </c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35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36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5" t="s">
        <v>464</v>
      </c>
      <c r="BT877" s="95" t="s">
        <v>464</v>
      </c>
      <c r="BU877" s="95" t="s">
        <v>1266</v>
      </c>
      <c r="BV877" s="95">
        <v>125</v>
      </c>
      <c r="BW877" s="95">
        <v>220</v>
      </c>
      <c r="BX877" s="95" t="s">
        <v>1287</v>
      </c>
      <c r="BY877" s="95">
        <f t="shared" si="208"/>
        <v>288</v>
      </c>
      <c r="BZ877" s="81">
        <v>84000</v>
      </c>
    </row>
    <row r="878" spans="1:7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70" t="s">
        <v>536</v>
      </c>
      <c r="G878" t="s">
        <v>617</v>
      </c>
      <c r="I878" s="1">
        <v>4</v>
      </c>
      <c r="J878" s="25">
        <v>1</v>
      </c>
      <c r="K878">
        <v>4</v>
      </c>
      <c r="L878">
        <v>0</v>
      </c>
      <c r="M878" s="1">
        <v>5.4729999999999999</v>
      </c>
      <c r="N878" s="1">
        <v>5.5269999999999992</v>
      </c>
      <c r="O878" s="1">
        <v>25.030999999999999</v>
      </c>
      <c r="P878" s="2"/>
      <c r="Q878" s="1">
        <v>12.515499999999999</v>
      </c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05"/>
        <v>757.16950240099993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</row>
    <row r="879" spans="1:7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>
        <v>15.91</v>
      </c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05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</row>
    <row r="880" spans="1:7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>
        <v>13.72</v>
      </c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05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</row>
    <row r="881" spans="1:7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05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</row>
    <row r="882" spans="1:7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>
        <v>1</v>
      </c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>
        <v>10.34</v>
      </c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05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</row>
    <row r="883" spans="1:7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05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</row>
    <row r="884" spans="1:7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05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</row>
    <row r="885" spans="1:7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05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</row>
    <row r="886" spans="1:7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05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</row>
    <row r="887" spans="1:7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/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05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</row>
    <row r="888" spans="1:7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>
        <v>18.495999999999999</v>
      </c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05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</row>
    <row r="889" spans="1:7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>
        <v>18.582000000000001</v>
      </c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05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</row>
    <row r="890" spans="1:7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>
        <v>18.789100000000001</v>
      </c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05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</row>
    <row r="891" spans="1:7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>
        <v>18.790900000000001</v>
      </c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05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37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</row>
    <row r="892" spans="1:7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>
        <v>18.356999999999999</v>
      </c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05"/>
        <v>277.15191826751999</v>
      </c>
      <c r="AD892" s="57">
        <v>0</v>
      </c>
      <c r="AE892" s="55">
        <v>0</v>
      </c>
      <c r="AF892" s="55">
        <v>0</v>
      </c>
      <c r="AG892" s="52">
        <f t="shared" si="237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</row>
    <row r="893" spans="1:7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>
        <v>18.724299999999999</v>
      </c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05"/>
        <v>286.58119431281199</v>
      </c>
      <c r="AD893" s="57">
        <v>0</v>
      </c>
      <c r="AE893" s="55">
        <v>0</v>
      </c>
      <c r="AF893" s="55">
        <v>0</v>
      </c>
      <c r="AG893" s="52">
        <f t="shared" si="237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</row>
    <row r="894" spans="1:7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>
        <v>18.687000000000001</v>
      </c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05"/>
        <v>280.62594997247999</v>
      </c>
      <c r="AD894" s="57">
        <v>0</v>
      </c>
      <c r="AE894" s="55">
        <v>0</v>
      </c>
      <c r="AF894" s="55">
        <v>0</v>
      </c>
      <c r="AG894" s="52">
        <f t="shared" si="237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</row>
    <row r="895" spans="1:7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>
        <v>18.454999999999998</v>
      </c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05"/>
        <v>282.27178673854996</v>
      </c>
      <c r="AD895" s="57">
        <v>0</v>
      </c>
      <c r="AE895" s="55">
        <v>0</v>
      </c>
      <c r="AF895" s="55">
        <v>0</v>
      </c>
      <c r="AG895" s="52">
        <f t="shared" si="237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</row>
    <row r="896" spans="1:7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>
        <v>18.651</v>
      </c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05"/>
        <v>285.13835310000002</v>
      </c>
      <c r="AD896" s="57">
        <v>0</v>
      </c>
      <c r="AE896" s="55">
        <v>0</v>
      </c>
      <c r="AF896" s="55">
        <v>0</v>
      </c>
      <c r="AG896" s="52">
        <f t="shared" si="237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</row>
    <row r="897" spans="1:7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>
        <v>18.798999999999999</v>
      </c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05"/>
        <v>296.03546452711004</v>
      </c>
      <c r="AD897" s="57">
        <v>0</v>
      </c>
      <c r="AE897" s="55">
        <v>0</v>
      </c>
      <c r="AF897" s="55">
        <v>0</v>
      </c>
      <c r="AG897" s="52">
        <f t="shared" si="237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</row>
    <row r="898" spans="1:7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>
        <v>18.829999999999998</v>
      </c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05"/>
        <v>293.61659371519994</v>
      </c>
      <c r="AD898" s="57">
        <v>0</v>
      </c>
      <c r="AE898" s="55">
        <v>0</v>
      </c>
      <c r="AF898" s="55">
        <v>0</v>
      </c>
      <c r="AG898" s="52">
        <f t="shared" si="237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</row>
    <row r="899" spans="1:7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>
        <v>18.3658</v>
      </c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05"/>
        <v>276.32080264774049</v>
      </c>
      <c r="AD899" s="57">
        <v>0</v>
      </c>
      <c r="AE899" s="55">
        <v>0</v>
      </c>
      <c r="AF899" s="55">
        <v>0</v>
      </c>
      <c r="AG899" s="52">
        <f t="shared" si="237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</row>
    <row r="900" spans="1:7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>
        <v>18.6922</v>
      </c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05"/>
        <v>286.00214747843199</v>
      </c>
      <c r="AD900" s="57">
        <v>0</v>
      </c>
      <c r="AE900" s="55">
        <v>0</v>
      </c>
      <c r="AF900" s="55">
        <v>0</v>
      </c>
      <c r="AG900" s="52">
        <f t="shared" si="237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</row>
    <row r="901" spans="1:7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>
        <v>18.463000000000001</v>
      </c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05"/>
        <v>277.36227875502999</v>
      </c>
      <c r="AD901" s="57">
        <v>0</v>
      </c>
      <c r="AE901" s="55">
        <v>0</v>
      </c>
      <c r="AF901" s="55">
        <v>0</v>
      </c>
      <c r="AG901" s="52">
        <f t="shared" si="237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</row>
    <row r="902" spans="1:7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>
        <v>16.2151</v>
      </c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05"/>
        <v>240.73553001411099</v>
      </c>
      <c r="AD902" s="57">
        <v>0</v>
      </c>
      <c r="AE902" s="55">
        <v>0</v>
      </c>
      <c r="AF902" s="55">
        <v>0</v>
      </c>
      <c r="AG902" s="52">
        <f t="shared" si="237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5" t="s">
        <v>464</v>
      </c>
      <c r="BT902" s="95" t="s">
        <v>464</v>
      </c>
      <c r="BU902" s="95" t="s">
        <v>1266</v>
      </c>
      <c r="BV902" s="95">
        <v>125</v>
      </c>
      <c r="BW902" s="95">
        <v>220</v>
      </c>
      <c r="BX902" s="95" t="s">
        <v>1287</v>
      </c>
      <c r="BY902" s="95">
        <f t="shared" ref="BY902:BY911" si="238">273+15</f>
        <v>288</v>
      </c>
      <c r="BZ902" s="81">
        <v>3896.3136115165944</v>
      </c>
    </row>
    <row r="903" spans="1:7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>
        <v>16.130500000000001</v>
      </c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05"/>
        <v>476.45138538900005</v>
      </c>
      <c r="AD903" s="57">
        <v>0</v>
      </c>
      <c r="AE903" s="55">
        <v>0</v>
      </c>
      <c r="AF903" s="55">
        <v>0</v>
      </c>
      <c r="AG903" s="52">
        <f t="shared" si="237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5" t="s">
        <v>464</v>
      </c>
      <c r="BT903" s="95" t="s">
        <v>464</v>
      </c>
      <c r="BU903" s="95" t="s">
        <v>1266</v>
      </c>
      <c r="BV903" s="95">
        <v>125</v>
      </c>
      <c r="BW903" s="95">
        <v>220</v>
      </c>
      <c r="BX903" s="95" t="s">
        <v>1287</v>
      </c>
      <c r="BY903" s="95">
        <f t="shared" si="238"/>
        <v>288</v>
      </c>
      <c r="BZ903" s="81">
        <v>22289.937710558934</v>
      </c>
    </row>
    <row r="904" spans="1:7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>
        <v>16.124700000000001</v>
      </c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05"/>
        <v>241.41066370650302</v>
      </c>
      <c r="AD904" s="57">
        <v>0</v>
      </c>
      <c r="AE904" s="55">
        <v>0</v>
      </c>
      <c r="AF904" s="55">
        <v>0</v>
      </c>
      <c r="AG904" s="52">
        <f t="shared" si="237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5" t="s">
        <v>464</v>
      </c>
      <c r="BT904" s="95" t="s">
        <v>464</v>
      </c>
      <c r="BU904" s="95" t="s">
        <v>1266</v>
      </c>
      <c r="BV904" s="95">
        <v>125</v>
      </c>
      <c r="BW904" s="95">
        <v>220</v>
      </c>
      <c r="BX904" s="95" t="s">
        <v>1287</v>
      </c>
      <c r="BY904" s="95">
        <f t="shared" si="238"/>
        <v>288</v>
      </c>
      <c r="BZ904" s="81">
        <v>660.00811688311694</v>
      </c>
    </row>
    <row r="905" spans="1:7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>
        <v>25.281600000000001</v>
      </c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05"/>
        <v>376.97854517159999</v>
      </c>
      <c r="AD905" s="57">
        <v>0</v>
      </c>
      <c r="AE905" s="55">
        <v>0</v>
      </c>
      <c r="AF905" s="55">
        <v>0</v>
      </c>
      <c r="AG905" s="52">
        <f t="shared" si="237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5" t="s">
        <v>464</v>
      </c>
      <c r="BT905" s="95" t="s">
        <v>464</v>
      </c>
      <c r="BU905" s="95" t="s">
        <v>1266</v>
      </c>
      <c r="BV905" s="95">
        <v>125</v>
      </c>
      <c r="BW905" s="95">
        <v>220</v>
      </c>
      <c r="BX905" s="95" t="s">
        <v>1287</v>
      </c>
      <c r="BY905" s="95">
        <f t="shared" si="238"/>
        <v>288</v>
      </c>
      <c r="BZ905" s="81">
        <v>5619.0110334674409</v>
      </c>
    </row>
    <row r="906" spans="1:7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>
        <v>34.564999999999998</v>
      </c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05"/>
        <v>517.03466815439992</v>
      </c>
      <c r="AD906" s="57">
        <v>0</v>
      </c>
      <c r="AE906" s="55">
        <v>0</v>
      </c>
      <c r="AF906" s="55">
        <v>0</v>
      </c>
      <c r="AG906" s="52">
        <f t="shared" si="237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5" t="s">
        <v>464</v>
      </c>
      <c r="BT906" s="95" t="s">
        <v>464</v>
      </c>
      <c r="BU906" s="95" t="s">
        <v>1266</v>
      </c>
      <c r="BV906" s="95">
        <v>125</v>
      </c>
      <c r="BW906" s="95">
        <v>220</v>
      </c>
      <c r="BX906" s="95" t="s">
        <v>1287</v>
      </c>
      <c r="BY906" s="95">
        <f t="shared" si="238"/>
        <v>288</v>
      </c>
      <c r="BZ906" s="81">
        <v>14227.337383817163</v>
      </c>
    </row>
    <row r="907" spans="1:7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>
        <v>15.8711</v>
      </c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05"/>
        <v>471.30567447455797</v>
      </c>
      <c r="AD907" s="57">
        <v>0</v>
      </c>
      <c r="AE907" s="55">
        <v>0</v>
      </c>
      <c r="AF907" s="55">
        <v>0</v>
      </c>
      <c r="AG907" s="52">
        <f t="shared" si="237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5" t="s">
        <v>464</v>
      </c>
      <c r="BT907" s="95" t="s">
        <v>464</v>
      </c>
      <c r="BU907" s="95" t="s">
        <v>1266</v>
      </c>
      <c r="BV907" s="95">
        <v>125</v>
      </c>
      <c r="BW907" s="95">
        <v>220</v>
      </c>
      <c r="BX907" s="95" t="s">
        <v>1287</v>
      </c>
      <c r="BY907" s="95">
        <f t="shared" si="238"/>
        <v>288</v>
      </c>
      <c r="BZ907" s="81">
        <v>2414.5178870043005</v>
      </c>
    </row>
    <row r="908" spans="1:7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>
        <v>23.879799999999999</v>
      </c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39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37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5" t="s">
        <v>464</v>
      </c>
      <c r="BT908" s="95" t="s">
        <v>464</v>
      </c>
      <c r="BU908" s="95" t="s">
        <v>1266</v>
      </c>
      <c r="BV908" s="95">
        <v>125</v>
      </c>
      <c r="BW908" s="95">
        <v>220</v>
      </c>
      <c r="BX908" s="95" t="s">
        <v>1287</v>
      </c>
      <c r="BY908" s="95">
        <f t="shared" si="238"/>
        <v>288</v>
      </c>
      <c r="BZ908" s="81">
        <v>37970.449996693293</v>
      </c>
    </row>
    <row r="909" spans="1:7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>
        <v>34.090000000000003</v>
      </c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39"/>
        <v>508.95426422890006</v>
      </c>
      <c r="AD909" s="57">
        <v>0</v>
      </c>
      <c r="AE909" s="55">
        <v>0</v>
      </c>
      <c r="AF909" s="55">
        <v>0</v>
      </c>
      <c r="AG909" s="52">
        <f t="shared" si="237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5" t="s">
        <v>464</v>
      </c>
      <c r="BT909" s="95" t="s">
        <v>464</v>
      </c>
      <c r="BU909" s="95" t="s">
        <v>1266</v>
      </c>
      <c r="BV909" s="95">
        <v>125</v>
      </c>
      <c r="BW909" s="95">
        <v>220</v>
      </c>
      <c r="BX909" s="95" t="s">
        <v>1287</v>
      </c>
      <c r="BY909" s="95">
        <f t="shared" si="238"/>
        <v>288</v>
      </c>
      <c r="BZ909" s="81">
        <v>10657.604586693549</v>
      </c>
    </row>
    <row r="910" spans="1:78" x14ac:dyDescent="0.3">
      <c r="A910" s="2" t="s">
        <v>1289</v>
      </c>
      <c r="B910" s="18"/>
      <c r="C910" s="13"/>
      <c r="D910" s="2"/>
      <c r="E910" s="2" t="s">
        <v>1455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40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41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5" t="s">
        <v>464</v>
      </c>
      <c r="BT910" s="95" t="s">
        <v>464</v>
      </c>
      <c r="BU910" s="95" t="s">
        <v>1266</v>
      </c>
      <c r="BV910" s="95">
        <v>125</v>
      </c>
      <c r="BW910" s="95">
        <v>220</v>
      </c>
      <c r="BX910" s="95" t="s">
        <v>1287</v>
      </c>
      <c r="BY910" s="95">
        <f t="shared" si="238"/>
        <v>288</v>
      </c>
      <c r="BZ910" s="81">
        <v>95.454545454545453</v>
      </c>
    </row>
    <row r="911" spans="1:78" x14ac:dyDescent="0.3">
      <c r="A911" s="2" t="s">
        <v>1289</v>
      </c>
      <c r="B911" s="18"/>
      <c r="C911" s="13"/>
      <c r="D911" s="2"/>
      <c r="E911" s="2" t="s">
        <v>1455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42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43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5" t="s">
        <v>464</v>
      </c>
      <c r="BT911" s="95" t="s">
        <v>464</v>
      </c>
      <c r="BU911" s="95" t="s">
        <v>1266</v>
      </c>
      <c r="BV911" s="95">
        <v>125</v>
      </c>
      <c r="BW911" s="95">
        <v>220</v>
      </c>
      <c r="BX911" s="95" t="s">
        <v>1287</v>
      </c>
      <c r="BY911" s="95">
        <f t="shared" si="238"/>
        <v>288</v>
      </c>
      <c r="BZ911" s="81">
        <v>133.13466778756961</v>
      </c>
    </row>
    <row r="912" spans="1:78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39"/>
        <v>0</v>
      </c>
      <c r="AD912" s="57">
        <v>0</v>
      </c>
      <c r="AE912" s="55">
        <v>0</v>
      </c>
      <c r="AF912" s="55">
        <v>0</v>
      </c>
      <c r="AG912" s="52" t="e">
        <f t="shared" si="237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</row>
    <row r="913" spans="1:78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Q913">
        <v>14.75</v>
      </c>
      <c r="U913">
        <v>0</v>
      </c>
      <c r="X913">
        <v>0</v>
      </c>
      <c r="AB913">
        <v>20</v>
      </c>
      <c r="AC913" s="55">
        <f t="shared" si="239"/>
        <v>439.53819999999996</v>
      </c>
      <c r="AD913" s="55"/>
      <c r="AE913" s="55">
        <v>0</v>
      </c>
      <c r="AF913" s="55">
        <v>0</v>
      </c>
      <c r="AG913" s="52">
        <f t="shared" si="237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</row>
    <row r="914" spans="1:78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Q914">
        <v>14.75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39"/>
        <v>437.26375000000007</v>
      </c>
      <c r="AD914" s="55"/>
      <c r="AE914" s="55">
        <v>883.22940750240002</v>
      </c>
      <c r="AF914" s="55">
        <v>0</v>
      </c>
      <c r="AG914" s="52">
        <f t="shared" si="237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</row>
    <row r="915" spans="1:78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Q915">
        <v>14.9</v>
      </c>
      <c r="U915">
        <v>0</v>
      </c>
      <c r="X915">
        <v>0</v>
      </c>
      <c r="AB915">
        <v>20</v>
      </c>
      <c r="AC915" s="55">
        <f t="shared" si="239"/>
        <v>448.62112000000002</v>
      </c>
      <c r="AD915" s="55"/>
      <c r="AE915" s="55">
        <v>0</v>
      </c>
      <c r="AF915" s="55">
        <v>0</v>
      </c>
      <c r="AG915" s="52">
        <f t="shared" si="237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</row>
    <row r="916" spans="1:78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Q916">
        <v>14.9</v>
      </c>
      <c r="U916">
        <v>0</v>
      </c>
      <c r="X916">
        <v>0</v>
      </c>
      <c r="AB916">
        <v>20</v>
      </c>
      <c r="AC916" s="55">
        <f t="shared" si="239"/>
        <v>444.00808000000001</v>
      </c>
      <c r="AD916" s="55"/>
      <c r="AE916" s="55">
        <v>0</v>
      </c>
      <c r="AF916" s="55">
        <v>0</v>
      </c>
      <c r="AG916" s="52">
        <f t="shared" si="237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</row>
    <row r="917" spans="1:7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1509</v>
      </c>
      <c r="I917" s="2">
        <v>4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39"/>
        <v>739.18616640000005</v>
      </c>
      <c r="BI917" s="79" t="s">
        <v>1393</v>
      </c>
      <c r="BJ917" s="79">
        <v>1073</v>
      </c>
      <c r="BK917" s="79">
        <v>2</v>
      </c>
    </row>
    <row r="918" spans="1:7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1509</v>
      </c>
      <c r="I918" s="2">
        <v>4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39"/>
        <v>737.88161088000004</v>
      </c>
      <c r="BI918" s="79" t="s">
        <v>1264</v>
      </c>
      <c r="BJ918" s="79">
        <v>1173</v>
      </c>
      <c r="BK918" s="79">
        <v>2</v>
      </c>
    </row>
    <row r="919" spans="1:78" x14ac:dyDescent="0.3">
      <c r="A919" s="2" t="s">
        <v>318</v>
      </c>
      <c r="D919" s="2">
        <v>3.45</v>
      </c>
      <c r="E919" t="s">
        <v>1457</v>
      </c>
      <c r="H919" t="s">
        <v>1511</v>
      </c>
      <c r="I919" s="2">
        <v>2</v>
      </c>
      <c r="M919">
        <v>3.7</v>
      </c>
      <c r="N919">
        <v>3.7</v>
      </c>
      <c r="O919">
        <v>12.2</v>
      </c>
      <c r="Q919">
        <v>12.2</v>
      </c>
      <c r="BI919" s="79" t="s">
        <v>1264</v>
      </c>
      <c r="BJ919" s="79">
        <f t="shared" ref="BJ919" si="244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5" t="s">
        <v>464</v>
      </c>
      <c r="BT919" s="95" t="s">
        <v>464</v>
      </c>
      <c r="BU919" s="95" t="s">
        <v>1266</v>
      </c>
      <c r="BV919" s="95">
        <v>125</v>
      </c>
      <c r="BW919" s="95">
        <v>220</v>
      </c>
      <c r="BX919" s="95" t="s">
        <v>1287</v>
      </c>
      <c r="BY919" s="95">
        <f t="shared" ref="BY919:BY923" si="245">273+15</f>
        <v>288</v>
      </c>
      <c r="BZ919" s="81">
        <v>29.2</v>
      </c>
    </row>
    <row r="920" spans="1:78" x14ac:dyDescent="0.3">
      <c r="A920" s="2" t="s">
        <v>332</v>
      </c>
      <c r="D920" s="2">
        <v>3.48</v>
      </c>
      <c r="E920" t="s">
        <v>1457</v>
      </c>
      <c r="H920" t="s">
        <v>1510</v>
      </c>
      <c r="I920" s="2">
        <v>2</v>
      </c>
      <c r="M920">
        <v>3.7</v>
      </c>
      <c r="N920">
        <v>3.7</v>
      </c>
      <c r="O920">
        <v>12.1</v>
      </c>
      <c r="Q920">
        <v>12.1</v>
      </c>
      <c r="BI920" s="79" t="s">
        <v>1264</v>
      </c>
      <c r="BJ920" s="79">
        <f t="shared" ref="BJ920" si="246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5" t="s">
        <v>464</v>
      </c>
      <c r="BT920" s="95" t="s">
        <v>464</v>
      </c>
      <c r="BU920" s="95" t="s">
        <v>1266</v>
      </c>
      <c r="BV920" s="95">
        <v>125</v>
      </c>
      <c r="BW920" s="95">
        <v>220</v>
      </c>
      <c r="BX920" s="95" t="s">
        <v>1287</v>
      </c>
      <c r="BY920" s="95">
        <f t="shared" si="245"/>
        <v>288</v>
      </c>
      <c r="BZ920" s="81">
        <v>29.2</v>
      </c>
    </row>
    <row r="921" spans="1:78" x14ac:dyDescent="0.3">
      <c r="A921" s="2" t="s">
        <v>353</v>
      </c>
      <c r="D921" s="2">
        <v>3.45</v>
      </c>
      <c r="E921" t="s">
        <v>1457</v>
      </c>
      <c r="H921" t="s">
        <v>1242</v>
      </c>
      <c r="I921" s="2">
        <v>1</v>
      </c>
      <c r="M921">
        <v>3.8</v>
      </c>
      <c r="N921">
        <v>3.8</v>
      </c>
      <c r="O921">
        <v>13.6</v>
      </c>
      <c r="Q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5" t="s">
        <v>464</v>
      </c>
      <c r="BT921" s="95" t="s">
        <v>464</v>
      </c>
      <c r="BU921" s="95" t="s">
        <v>1266</v>
      </c>
      <c r="BV921" s="95">
        <v>125</v>
      </c>
      <c r="BW921" s="95">
        <v>220</v>
      </c>
      <c r="BX921" s="95" t="s">
        <v>1287</v>
      </c>
      <c r="BY921" s="95">
        <f t="shared" si="245"/>
        <v>288</v>
      </c>
      <c r="BZ921" s="81">
        <v>50.8</v>
      </c>
    </row>
    <row r="922" spans="1:78" x14ac:dyDescent="0.3">
      <c r="A922" s="2" t="s">
        <v>381</v>
      </c>
      <c r="D922" s="2">
        <v>3.47</v>
      </c>
      <c r="E922" t="s">
        <v>1457</v>
      </c>
      <c r="I922" s="2">
        <v>1</v>
      </c>
      <c r="M922">
        <v>3.8</v>
      </c>
      <c r="N922">
        <v>3.8</v>
      </c>
      <c r="O922">
        <v>13.6</v>
      </c>
      <c r="Q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5" t="s">
        <v>464</v>
      </c>
      <c r="BT922" s="95" t="s">
        <v>464</v>
      </c>
      <c r="BU922" s="95" t="s">
        <v>1266</v>
      </c>
      <c r="BV922" s="95">
        <v>125</v>
      </c>
      <c r="BW922" s="95">
        <v>220</v>
      </c>
      <c r="BX922" s="95" t="s">
        <v>1287</v>
      </c>
      <c r="BY922" s="95">
        <f t="shared" si="245"/>
        <v>288</v>
      </c>
      <c r="BZ922" s="81">
        <v>80</v>
      </c>
    </row>
    <row r="923" spans="1:78" x14ac:dyDescent="0.3">
      <c r="A923" s="2" t="s">
        <v>318</v>
      </c>
      <c r="D923" s="2">
        <v>3.4</v>
      </c>
      <c r="E923" t="s">
        <v>1457</v>
      </c>
      <c r="H923" t="s">
        <v>1511</v>
      </c>
      <c r="I923" s="2">
        <v>2</v>
      </c>
      <c r="M923">
        <v>3.7</v>
      </c>
      <c r="N923">
        <v>3.7</v>
      </c>
      <c r="O923">
        <v>14</v>
      </c>
      <c r="Q923">
        <v>14</v>
      </c>
      <c r="BI923" s="79" t="s">
        <v>1264</v>
      </c>
      <c r="BJ923" s="79">
        <f t="shared" ref="BJ923:BJ924" si="247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5" t="s">
        <v>464</v>
      </c>
      <c r="BT923" s="95" t="s">
        <v>464</v>
      </c>
      <c r="BU923" s="95" t="s">
        <v>1266</v>
      </c>
      <c r="BV923" s="95">
        <v>125</v>
      </c>
      <c r="BW923" s="95">
        <v>220</v>
      </c>
      <c r="BX923" s="95" t="s">
        <v>1287</v>
      </c>
      <c r="BY923" s="95">
        <f t="shared" si="245"/>
        <v>288</v>
      </c>
      <c r="BZ923" s="81">
        <v>108.39999999999999</v>
      </c>
    </row>
    <row r="924" spans="1:78" x14ac:dyDescent="0.3">
      <c r="A924" s="2" t="s">
        <v>332</v>
      </c>
      <c r="D924" s="2">
        <v>3.22</v>
      </c>
      <c r="E924" t="s">
        <v>1457</v>
      </c>
      <c r="H924" t="s">
        <v>1510</v>
      </c>
      <c r="I924" s="2">
        <v>2</v>
      </c>
      <c r="M924">
        <v>3.7</v>
      </c>
      <c r="N924">
        <v>3.7</v>
      </c>
      <c r="O924">
        <v>16</v>
      </c>
      <c r="Q924">
        <v>16</v>
      </c>
      <c r="BI924" s="79" t="s">
        <v>1264</v>
      </c>
      <c r="BJ924" s="79">
        <f t="shared" si="247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5" t="s">
        <v>464</v>
      </c>
      <c r="BT924" s="95" t="s">
        <v>464</v>
      </c>
      <c r="BU924" s="95" t="s">
        <v>1266</v>
      </c>
      <c r="BV924" s="95">
        <v>125</v>
      </c>
      <c r="BW924" s="95">
        <v>220</v>
      </c>
      <c r="BX924" s="95" t="s">
        <v>1287</v>
      </c>
      <c r="BY924" s="95">
        <f t="shared" ref="BY924:BY978" si="248">273+15</f>
        <v>288</v>
      </c>
      <c r="BZ924" s="81">
        <v>37.599999999999994</v>
      </c>
    </row>
    <row r="925" spans="1:78" x14ac:dyDescent="0.3">
      <c r="A925" s="2" t="s">
        <v>353</v>
      </c>
      <c r="D925" s="2">
        <v>3.26</v>
      </c>
      <c r="E925" t="s">
        <v>1457</v>
      </c>
      <c r="H925" t="s">
        <v>1242</v>
      </c>
      <c r="I925" s="2">
        <v>2</v>
      </c>
      <c r="M925">
        <v>3.8</v>
      </c>
      <c r="N925">
        <v>3.8</v>
      </c>
      <c r="O925">
        <v>24</v>
      </c>
      <c r="Q925">
        <v>12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5" t="s">
        <v>464</v>
      </c>
      <c r="BT925" s="95" t="s">
        <v>464</v>
      </c>
      <c r="BU925" s="95" t="s">
        <v>1266</v>
      </c>
      <c r="BV925" s="95">
        <v>125</v>
      </c>
      <c r="BW925" s="95">
        <v>220</v>
      </c>
      <c r="BX925" s="95" t="s">
        <v>1287</v>
      </c>
      <c r="BY925" s="95">
        <f t="shared" si="248"/>
        <v>288</v>
      </c>
      <c r="BZ925" s="81">
        <v>784</v>
      </c>
    </row>
    <row r="926" spans="1:78" x14ac:dyDescent="0.3">
      <c r="A926" s="2" t="s">
        <v>381</v>
      </c>
      <c r="D926" s="2">
        <v>3.26</v>
      </c>
      <c r="E926" t="s">
        <v>1457</v>
      </c>
      <c r="I926" s="2">
        <v>2</v>
      </c>
      <c r="M926">
        <v>3.8</v>
      </c>
      <c r="N926">
        <v>3.8</v>
      </c>
      <c r="O926">
        <v>19.5</v>
      </c>
      <c r="Q926">
        <v>9.75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5" t="s">
        <v>464</v>
      </c>
      <c r="BT926" s="95" t="s">
        <v>464</v>
      </c>
      <c r="BU926" s="95" t="s">
        <v>1266</v>
      </c>
      <c r="BV926" s="95">
        <v>125</v>
      </c>
      <c r="BW926" s="95">
        <v>220</v>
      </c>
      <c r="BX926" s="95" t="s">
        <v>1287</v>
      </c>
      <c r="BY926" s="95">
        <f t="shared" si="248"/>
        <v>288</v>
      </c>
      <c r="BZ926" s="81">
        <v>389.2</v>
      </c>
    </row>
    <row r="927" spans="1:78" x14ac:dyDescent="0.3">
      <c r="A927" s="2" t="s">
        <v>318</v>
      </c>
      <c r="D927" s="2">
        <v>3.45</v>
      </c>
      <c r="E927" t="s">
        <v>1457</v>
      </c>
      <c r="H927" t="s">
        <v>1511</v>
      </c>
      <c r="I927" s="2">
        <v>2</v>
      </c>
      <c r="M927">
        <v>3.7</v>
      </c>
      <c r="N927">
        <v>3.7</v>
      </c>
      <c r="O927">
        <v>12.2</v>
      </c>
      <c r="Q927">
        <v>12.2</v>
      </c>
      <c r="BI927" s="79" t="s">
        <v>1264</v>
      </c>
      <c r="BJ927" s="79">
        <f t="shared" ref="BJ927:BJ928" si="249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5" t="s">
        <v>464</v>
      </c>
      <c r="BT927" s="95" t="s">
        <v>464</v>
      </c>
      <c r="BU927" s="95" t="s">
        <v>1266</v>
      </c>
      <c r="BV927" s="95">
        <v>125</v>
      </c>
      <c r="BW927" s="95">
        <v>220</v>
      </c>
      <c r="BX927" s="95" t="s">
        <v>1287</v>
      </c>
      <c r="BY927" s="95">
        <f t="shared" si="248"/>
        <v>288</v>
      </c>
      <c r="BZ927" s="81">
        <v>567.99999999999989</v>
      </c>
    </row>
    <row r="928" spans="1:78" x14ac:dyDescent="0.3">
      <c r="A928" s="2" t="s">
        <v>332</v>
      </c>
      <c r="D928" s="2">
        <v>3.48</v>
      </c>
      <c r="E928" t="s">
        <v>1457</v>
      </c>
      <c r="H928" t="s">
        <v>1510</v>
      </c>
      <c r="I928" s="2">
        <v>2</v>
      </c>
      <c r="M928">
        <v>3.7</v>
      </c>
      <c r="N928">
        <v>3.7</v>
      </c>
      <c r="O928">
        <v>12.1</v>
      </c>
      <c r="Q928">
        <v>12.1</v>
      </c>
      <c r="BI928" s="79" t="s">
        <v>1264</v>
      </c>
      <c r="BJ928" s="79">
        <f t="shared" si="249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5" t="s">
        <v>464</v>
      </c>
      <c r="BT928" s="95" t="s">
        <v>464</v>
      </c>
      <c r="BU928" s="95" t="s">
        <v>1266</v>
      </c>
      <c r="BV928" s="95">
        <v>125</v>
      </c>
      <c r="BW928" s="95">
        <v>220</v>
      </c>
      <c r="BX928" s="95" t="s">
        <v>1287</v>
      </c>
      <c r="BY928" s="95">
        <f t="shared" si="248"/>
        <v>288</v>
      </c>
      <c r="BZ928" s="81">
        <v>249.20000000000002</v>
      </c>
    </row>
    <row r="929" spans="1:78" x14ac:dyDescent="0.3">
      <c r="A929" s="2" t="s">
        <v>353</v>
      </c>
      <c r="D929" s="2">
        <v>3.45</v>
      </c>
      <c r="E929" t="s">
        <v>1457</v>
      </c>
      <c r="H929" t="s">
        <v>1242</v>
      </c>
      <c r="I929" s="2">
        <v>1</v>
      </c>
      <c r="M929">
        <v>3.8</v>
      </c>
      <c r="N929">
        <v>3.8</v>
      </c>
      <c r="O929">
        <v>13.6</v>
      </c>
      <c r="Q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5" t="s">
        <v>464</v>
      </c>
      <c r="BT929" s="95" t="s">
        <v>464</v>
      </c>
      <c r="BU929" s="95" t="s">
        <v>1266</v>
      </c>
      <c r="BV929" s="95">
        <v>125</v>
      </c>
      <c r="BW929" s="95">
        <v>220</v>
      </c>
      <c r="BX929" s="95" t="s">
        <v>1287</v>
      </c>
      <c r="BY929" s="95">
        <f t="shared" si="248"/>
        <v>288</v>
      </c>
      <c r="BZ929" s="81">
        <v>3403.9999999999995</v>
      </c>
    </row>
    <row r="930" spans="1:78" x14ac:dyDescent="0.3">
      <c r="A930" s="2" t="s">
        <v>381</v>
      </c>
      <c r="D930" s="2">
        <v>3.47</v>
      </c>
      <c r="E930" t="s">
        <v>1457</v>
      </c>
      <c r="I930" s="2">
        <v>1</v>
      </c>
      <c r="M930">
        <v>3.8</v>
      </c>
      <c r="N930">
        <v>3.8</v>
      </c>
      <c r="O930">
        <v>13.6</v>
      </c>
      <c r="Q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5" t="s">
        <v>464</v>
      </c>
      <c r="BT930" s="95" t="s">
        <v>464</v>
      </c>
      <c r="BU930" s="95" t="s">
        <v>1266</v>
      </c>
      <c r="BV930" s="95">
        <v>125</v>
      </c>
      <c r="BW930" s="95">
        <v>220</v>
      </c>
      <c r="BX930" s="95" t="s">
        <v>1287</v>
      </c>
      <c r="BY930" s="95">
        <f t="shared" si="248"/>
        <v>288</v>
      </c>
      <c r="BZ930" s="81">
        <v>2760</v>
      </c>
    </row>
    <row r="931" spans="1:78" x14ac:dyDescent="0.3">
      <c r="A931" s="2" t="s">
        <v>318</v>
      </c>
      <c r="D931" s="2">
        <v>3.4</v>
      </c>
      <c r="E931" t="s">
        <v>1457</v>
      </c>
      <c r="H931" t="s">
        <v>1511</v>
      </c>
      <c r="I931" s="2">
        <v>2</v>
      </c>
      <c r="M931">
        <v>3.7</v>
      </c>
      <c r="N931">
        <v>3.7</v>
      </c>
      <c r="O931">
        <v>14</v>
      </c>
      <c r="Q931">
        <v>14</v>
      </c>
      <c r="BI931" s="79" t="s">
        <v>1264</v>
      </c>
      <c r="BJ931" s="79">
        <f t="shared" ref="BJ931:BJ932" si="250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5" t="s">
        <v>464</v>
      </c>
      <c r="BT931" s="95" t="s">
        <v>464</v>
      </c>
      <c r="BU931" s="95" t="s">
        <v>1266</v>
      </c>
      <c r="BV931" s="95">
        <v>125</v>
      </c>
      <c r="BW931" s="95">
        <v>220</v>
      </c>
      <c r="BX931" s="95" t="s">
        <v>1287</v>
      </c>
      <c r="BY931" s="95">
        <f t="shared" si="248"/>
        <v>288</v>
      </c>
      <c r="BZ931" s="81">
        <v>8360</v>
      </c>
    </row>
    <row r="932" spans="1:78" x14ac:dyDescent="0.3">
      <c r="A932" s="2" t="s">
        <v>332</v>
      </c>
      <c r="D932" s="2">
        <v>3.22</v>
      </c>
      <c r="E932" t="s">
        <v>1457</v>
      </c>
      <c r="H932" t="s">
        <v>1510</v>
      </c>
      <c r="I932" s="2">
        <v>2</v>
      </c>
      <c r="M932">
        <v>3.7</v>
      </c>
      <c r="N932">
        <v>3.7</v>
      </c>
      <c r="O932">
        <v>16</v>
      </c>
      <c r="Q932">
        <v>16</v>
      </c>
      <c r="BI932" s="79" t="s">
        <v>1264</v>
      </c>
      <c r="BJ932" s="79">
        <f t="shared" si="250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5" t="s">
        <v>464</v>
      </c>
      <c r="BT932" s="95" t="s">
        <v>464</v>
      </c>
      <c r="BU932" s="95" t="s">
        <v>1266</v>
      </c>
      <c r="BV932" s="95">
        <v>125</v>
      </c>
      <c r="BW932" s="95">
        <v>220</v>
      </c>
      <c r="BX932" s="95" t="s">
        <v>1287</v>
      </c>
      <c r="BY932" s="95">
        <f t="shared" si="248"/>
        <v>288</v>
      </c>
      <c r="BZ932" s="81">
        <v>396.4</v>
      </c>
    </row>
    <row r="933" spans="1:78" x14ac:dyDescent="0.3">
      <c r="A933" s="2" t="s">
        <v>353</v>
      </c>
      <c r="D933" s="2">
        <v>3.26</v>
      </c>
      <c r="E933" t="s">
        <v>1457</v>
      </c>
      <c r="H933" t="s">
        <v>1242</v>
      </c>
      <c r="I933" s="2">
        <v>2</v>
      </c>
      <c r="M933">
        <v>3.8</v>
      </c>
      <c r="N933">
        <v>3.8</v>
      </c>
      <c r="O933">
        <v>24</v>
      </c>
      <c r="Q933">
        <v>12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5" t="s">
        <v>464</v>
      </c>
      <c r="BT933" s="95" t="s">
        <v>464</v>
      </c>
      <c r="BU933" s="95" t="s">
        <v>1266</v>
      </c>
      <c r="BV933" s="95">
        <v>125</v>
      </c>
      <c r="BW933" s="95">
        <v>220</v>
      </c>
      <c r="BX933" s="95" t="s">
        <v>1287</v>
      </c>
      <c r="BY933" s="95">
        <f t="shared" si="248"/>
        <v>288</v>
      </c>
      <c r="BZ933" s="81">
        <v>47600</v>
      </c>
    </row>
    <row r="934" spans="1:78" x14ac:dyDescent="0.3">
      <c r="A934" s="2" t="s">
        <v>381</v>
      </c>
      <c r="D934" s="2">
        <v>3.26</v>
      </c>
      <c r="E934" t="s">
        <v>1457</v>
      </c>
      <c r="I934" s="2">
        <v>2</v>
      </c>
      <c r="M934">
        <v>3.8</v>
      </c>
      <c r="N934">
        <v>3.8</v>
      </c>
      <c r="O934">
        <v>19.5</v>
      </c>
      <c r="Q934">
        <v>9.75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5" t="s">
        <v>464</v>
      </c>
      <c r="BT934" s="95" t="s">
        <v>464</v>
      </c>
      <c r="BU934" s="95" t="s">
        <v>1266</v>
      </c>
      <c r="BV934" s="95">
        <v>125</v>
      </c>
      <c r="BW934" s="95">
        <v>220</v>
      </c>
      <c r="BX934" s="95" t="s">
        <v>1287</v>
      </c>
      <c r="BY934" s="95">
        <f t="shared" si="248"/>
        <v>288</v>
      </c>
      <c r="BZ934" s="81">
        <v>20920</v>
      </c>
    </row>
    <row r="935" spans="1:78" x14ac:dyDescent="0.3">
      <c r="A935" s="2" t="s">
        <v>44</v>
      </c>
      <c r="D935" s="2">
        <v>3.63</v>
      </c>
      <c r="E935" t="s">
        <v>1458</v>
      </c>
      <c r="H935" t="s">
        <v>1510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5" t="s">
        <v>464</v>
      </c>
      <c r="BT935" s="95" t="s">
        <v>464</v>
      </c>
      <c r="BU935" s="95" t="s">
        <v>1266</v>
      </c>
      <c r="BV935" s="95">
        <v>125</v>
      </c>
      <c r="BW935" s="95">
        <v>220</v>
      </c>
      <c r="BX935" s="95" t="s">
        <v>1287</v>
      </c>
      <c r="BY935" s="95">
        <f t="shared" si="248"/>
        <v>288</v>
      </c>
      <c r="BZ935" s="81">
        <v>216</v>
      </c>
    </row>
    <row r="936" spans="1:78" x14ac:dyDescent="0.3">
      <c r="A936" s="2" t="s">
        <v>44</v>
      </c>
      <c r="D936" s="2">
        <v>3.63</v>
      </c>
      <c r="E936" t="s">
        <v>1458</v>
      </c>
      <c r="H936" t="s">
        <v>1510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5" t="s">
        <v>464</v>
      </c>
      <c r="BT936" s="95" t="s">
        <v>464</v>
      </c>
      <c r="BU936" s="95" t="s">
        <v>1266</v>
      </c>
      <c r="BV936" s="95">
        <v>125</v>
      </c>
      <c r="BW936" s="95">
        <v>220</v>
      </c>
      <c r="BX936" s="95" t="s">
        <v>1287</v>
      </c>
      <c r="BY936" s="95">
        <f t="shared" si="248"/>
        <v>288</v>
      </c>
      <c r="BZ936" s="81">
        <v>45600</v>
      </c>
    </row>
    <row r="937" spans="1:78" x14ac:dyDescent="0.3">
      <c r="A937" s="2" t="s">
        <v>44</v>
      </c>
      <c r="D937" s="2">
        <v>3.56</v>
      </c>
      <c r="E937" t="s">
        <v>1458</v>
      </c>
      <c r="H937" t="s">
        <v>1510</v>
      </c>
      <c r="BI937" s="79" t="s">
        <v>1407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5" t="s">
        <v>464</v>
      </c>
      <c r="BT937" s="95" t="s">
        <v>464</v>
      </c>
      <c r="BU937" s="95" t="s">
        <v>1266</v>
      </c>
      <c r="BV937" s="95">
        <v>125</v>
      </c>
      <c r="BW937" s="95">
        <v>220</v>
      </c>
      <c r="BX937" s="95" t="s">
        <v>1287</v>
      </c>
      <c r="BY937" s="95">
        <f t="shared" si="248"/>
        <v>288</v>
      </c>
      <c r="BZ937" s="81">
        <v>564</v>
      </c>
    </row>
    <row r="938" spans="1:78" x14ac:dyDescent="0.3">
      <c r="A938" s="2" t="s">
        <v>44</v>
      </c>
      <c r="D938" s="2">
        <v>3.56</v>
      </c>
      <c r="E938" t="s">
        <v>1458</v>
      </c>
      <c r="H938" t="s">
        <v>1510</v>
      </c>
      <c r="BI938" s="79" t="s">
        <v>1407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5" t="s">
        <v>464</v>
      </c>
      <c r="BT938" s="95" t="s">
        <v>464</v>
      </c>
      <c r="BU938" s="95" t="s">
        <v>1266</v>
      </c>
      <c r="BV938" s="95">
        <v>125</v>
      </c>
      <c r="BW938" s="95">
        <v>220</v>
      </c>
      <c r="BX938" s="95" t="s">
        <v>1287</v>
      </c>
      <c r="BY938" s="95">
        <f t="shared" si="248"/>
        <v>288</v>
      </c>
      <c r="BZ938" s="81">
        <v>9880</v>
      </c>
    </row>
    <row r="939" spans="1:78" x14ac:dyDescent="0.3">
      <c r="A939" s="2" t="s">
        <v>374</v>
      </c>
      <c r="E939" t="s">
        <v>1455</v>
      </c>
      <c r="I939">
        <v>2</v>
      </c>
      <c r="M939">
        <v>3.835</v>
      </c>
      <c r="N939">
        <v>3.835</v>
      </c>
      <c r="O939">
        <v>34.43</v>
      </c>
      <c r="P939" t="s">
        <v>439</v>
      </c>
      <c r="Q939">
        <v>17.215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5" t="s">
        <v>464</v>
      </c>
      <c r="BT939" s="95" t="s">
        <v>464</v>
      </c>
      <c r="BU939" s="95" t="s">
        <v>1266</v>
      </c>
      <c r="BV939" s="95">
        <v>125</v>
      </c>
      <c r="BW939" s="95">
        <v>220</v>
      </c>
      <c r="BX939" s="95" t="s">
        <v>1287</v>
      </c>
      <c r="BY939" s="95">
        <f t="shared" si="248"/>
        <v>288</v>
      </c>
      <c r="BZ939" s="81">
        <v>3.28</v>
      </c>
    </row>
    <row r="940" spans="1:78" x14ac:dyDescent="0.3">
      <c r="A940" s="2" t="s">
        <v>374</v>
      </c>
      <c r="E940" t="s">
        <v>1455</v>
      </c>
      <c r="I940">
        <v>2</v>
      </c>
      <c r="M940">
        <v>3.835</v>
      </c>
      <c r="N940">
        <v>3.835</v>
      </c>
      <c r="O940">
        <v>34.43</v>
      </c>
      <c r="P940" t="s">
        <v>439</v>
      </c>
      <c r="Q940">
        <v>17.215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5" t="s">
        <v>464</v>
      </c>
      <c r="BT940" s="95" t="s">
        <v>464</v>
      </c>
      <c r="BU940" s="95" t="s">
        <v>1266</v>
      </c>
      <c r="BV940" s="95">
        <v>125</v>
      </c>
      <c r="BW940" s="95">
        <v>220</v>
      </c>
      <c r="BX940" s="95" t="s">
        <v>1287</v>
      </c>
      <c r="BY940" s="95">
        <f t="shared" si="248"/>
        <v>288</v>
      </c>
      <c r="BZ940" s="81">
        <v>8.1599999999999984</v>
      </c>
    </row>
    <row r="941" spans="1:78" x14ac:dyDescent="0.3">
      <c r="A941" s="2" t="s">
        <v>374</v>
      </c>
      <c r="E941" t="s">
        <v>1455</v>
      </c>
      <c r="I941">
        <v>2</v>
      </c>
      <c r="M941">
        <v>3.835</v>
      </c>
      <c r="N941">
        <v>3.835</v>
      </c>
      <c r="O941">
        <v>34.43</v>
      </c>
      <c r="P941" t="s">
        <v>439</v>
      </c>
      <c r="Q941">
        <v>17.215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5" t="s">
        <v>464</v>
      </c>
      <c r="BT941" s="95" t="s">
        <v>464</v>
      </c>
      <c r="BU941" s="95" t="s">
        <v>1266</v>
      </c>
      <c r="BV941" s="95">
        <v>125</v>
      </c>
      <c r="BW941" s="95">
        <v>220</v>
      </c>
      <c r="BX941" s="95" t="s">
        <v>1287</v>
      </c>
      <c r="BY941" s="95">
        <f t="shared" si="248"/>
        <v>288</v>
      </c>
      <c r="BZ941" s="81">
        <v>8.2799999999999994</v>
      </c>
    </row>
    <row r="942" spans="1:78" x14ac:dyDescent="0.3">
      <c r="A942" s="2" t="s">
        <v>374</v>
      </c>
      <c r="E942" t="s">
        <v>1455</v>
      </c>
      <c r="I942">
        <v>2</v>
      </c>
      <c r="M942">
        <v>3.835</v>
      </c>
      <c r="N942">
        <v>3.835</v>
      </c>
      <c r="O942">
        <v>34.43</v>
      </c>
      <c r="P942" t="s">
        <v>439</v>
      </c>
      <c r="Q942">
        <v>17.215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5" t="s">
        <v>464</v>
      </c>
      <c r="BT942" s="95" t="s">
        <v>464</v>
      </c>
      <c r="BU942" s="95" t="s">
        <v>1266</v>
      </c>
      <c r="BV942" s="95">
        <v>125</v>
      </c>
      <c r="BW942" s="95">
        <v>220</v>
      </c>
      <c r="BX942" s="95" t="s">
        <v>1287</v>
      </c>
      <c r="BY942" s="95">
        <f t="shared" si="248"/>
        <v>288</v>
      </c>
      <c r="BZ942" s="81">
        <v>19.119999999999997</v>
      </c>
    </row>
    <row r="943" spans="1:78" x14ac:dyDescent="0.3">
      <c r="A943" s="2" t="s">
        <v>374</v>
      </c>
      <c r="E943" t="s">
        <v>1455</v>
      </c>
      <c r="I943">
        <v>2</v>
      </c>
      <c r="M943">
        <v>3.835</v>
      </c>
      <c r="N943">
        <v>3.835</v>
      </c>
      <c r="O943">
        <v>34.43</v>
      </c>
      <c r="P943" t="s">
        <v>439</v>
      </c>
      <c r="Q943">
        <v>17.215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5" t="s">
        <v>464</v>
      </c>
      <c r="BT943" s="95" t="s">
        <v>464</v>
      </c>
      <c r="BU943" s="95" t="s">
        <v>1266</v>
      </c>
      <c r="BV943" s="95">
        <v>125</v>
      </c>
      <c r="BW943" s="95">
        <v>220</v>
      </c>
      <c r="BX943" s="95" t="s">
        <v>1287</v>
      </c>
      <c r="BY943" s="95">
        <f t="shared" si="248"/>
        <v>288</v>
      </c>
      <c r="BZ943" s="81">
        <v>31.08</v>
      </c>
    </row>
    <row r="944" spans="1:78" x14ac:dyDescent="0.3">
      <c r="A944" s="2" t="s">
        <v>374</v>
      </c>
      <c r="E944" t="s">
        <v>1455</v>
      </c>
      <c r="I944">
        <v>2</v>
      </c>
      <c r="M944">
        <v>3.835</v>
      </c>
      <c r="N944">
        <v>3.835</v>
      </c>
      <c r="O944">
        <v>34.43</v>
      </c>
      <c r="P944" t="s">
        <v>439</v>
      </c>
      <c r="Q944">
        <v>17.215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5" t="s">
        <v>464</v>
      </c>
      <c r="BT944" s="95" t="s">
        <v>464</v>
      </c>
      <c r="BU944" s="95" t="s">
        <v>1266</v>
      </c>
      <c r="BV944" s="95">
        <v>125</v>
      </c>
      <c r="BW944" s="95">
        <v>220</v>
      </c>
      <c r="BX944" s="95" t="s">
        <v>1287</v>
      </c>
      <c r="BY944" s="95">
        <f t="shared" si="248"/>
        <v>288</v>
      </c>
      <c r="BZ944" s="81">
        <v>56.719999999999992</v>
      </c>
    </row>
    <row r="945" spans="1:78" x14ac:dyDescent="0.3">
      <c r="A945" s="2" t="s">
        <v>374</v>
      </c>
      <c r="E945" t="s">
        <v>1455</v>
      </c>
      <c r="I945">
        <v>2</v>
      </c>
      <c r="M945">
        <v>3.835</v>
      </c>
      <c r="N945">
        <v>3.835</v>
      </c>
      <c r="O945">
        <v>34.43</v>
      </c>
      <c r="P945" t="s">
        <v>439</v>
      </c>
      <c r="Q945">
        <v>17.215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5" t="s">
        <v>464</v>
      </c>
      <c r="BT945" s="95" t="s">
        <v>464</v>
      </c>
      <c r="BU945" s="95" t="s">
        <v>1266</v>
      </c>
      <c r="BV945" s="95">
        <v>125</v>
      </c>
      <c r="BW945" s="95">
        <v>220</v>
      </c>
      <c r="BX945" s="95" t="s">
        <v>1287</v>
      </c>
      <c r="BY945" s="95">
        <f t="shared" si="248"/>
        <v>288</v>
      </c>
      <c r="BZ945" s="81">
        <v>89.28</v>
      </c>
    </row>
    <row r="946" spans="1:78" x14ac:dyDescent="0.3">
      <c r="A946" s="2" t="s">
        <v>374</v>
      </c>
      <c r="E946" t="s">
        <v>1455</v>
      </c>
      <c r="I946">
        <v>2</v>
      </c>
      <c r="M946">
        <v>3.835</v>
      </c>
      <c r="N946">
        <v>3.835</v>
      </c>
      <c r="O946">
        <v>34.43</v>
      </c>
      <c r="P946" t="s">
        <v>439</v>
      </c>
      <c r="Q946">
        <v>17.215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5" t="s">
        <v>464</v>
      </c>
      <c r="BT946" s="95" t="s">
        <v>464</v>
      </c>
      <c r="BU946" s="95" t="s">
        <v>1266</v>
      </c>
      <c r="BV946" s="95">
        <v>125</v>
      </c>
      <c r="BW946" s="95">
        <v>220</v>
      </c>
      <c r="BX946" s="95" t="s">
        <v>1287</v>
      </c>
      <c r="BY946" s="95">
        <f t="shared" si="248"/>
        <v>288</v>
      </c>
      <c r="BZ946" s="81">
        <v>103.52</v>
      </c>
    </row>
    <row r="947" spans="1:78" x14ac:dyDescent="0.3">
      <c r="A947" s="2" t="s">
        <v>374</v>
      </c>
      <c r="E947" t="s">
        <v>1455</v>
      </c>
      <c r="I947">
        <v>2</v>
      </c>
      <c r="M947">
        <v>3.835</v>
      </c>
      <c r="N947">
        <v>3.835</v>
      </c>
      <c r="O947">
        <v>34.43</v>
      </c>
      <c r="P947" t="s">
        <v>439</v>
      </c>
      <c r="Q947">
        <v>17.215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5" t="s">
        <v>464</v>
      </c>
      <c r="BT947" s="95" t="s">
        <v>464</v>
      </c>
      <c r="BU947" s="95" t="s">
        <v>1266</v>
      </c>
      <c r="BV947" s="95">
        <v>125</v>
      </c>
      <c r="BW947" s="95">
        <v>220</v>
      </c>
      <c r="BX947" s="95" t="s">
        <v>1287</v>
      </c>
      <c r="BY947" s="95">
        <f t="shared" si="248"/>
        <v>288</v>
      </c>
      <c r="BZ947" s="81">
        <v>113.11999999999999</v>
      </c>
    </row>
    <row r="948" spans="1:78" x14ac:dyDescent="0.3">
      <c r="A948" s="2" t="s">
        <v>374</v>
      </c>
      <c r="E948" t="s">
        <v>1455</v>
      </c>
      <c r="I948">
        <v>2</v>
      </c>
      <c r="M948">
        <v>3.835</v>
      </c>
      <c r="N948">
        <v>3.835</v>
      </c>
      <c r="O948">
        <v>34.43</v>
      </c>
      <c r="P948" t="s">
        <v>439</v>
      </c>
      <c r="Q948">
        <v>17.215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5" t="s">
        <v>464</v>
      </c>
      <c r="BT948" s="95" t="s">
        <v>464</v>
      </c>
      <c r="BU948" s="95" t="s">
        <v>1266</v>
      </c>
      <c r="BV948" s="95">
        <v>125</v>
      </c>
      <c r="BW948" s="95">
        <v>220</v>
      </c>
      <c r="BX948" s="95" t="s">
        <v>1287</v>
      </c>
      <c r="BY948" s="95">
        <f t="shared" si="248"/>
        <v>288</v>
      </c>
      <c r="BZ948" s="81">
        <v>112.27999999999999</v>
      </c>
    </row>
    <row r="949" spans="1:78" x14ac:dyDescent="0.3">
      <c r="A949" s="2" t="s">
        <v>374</v>
      </c>
      <c r="E949" t="s">
        <v>1455</v>
      </c>
      <c r="I949">
        <v>2</v>
      </c>
      <c r="M949">
        <v>3.835</v>
      </c>
      <c r="N949">
        <v>3.835</v>
      </c>
      <c r="O949">
        <v>34.43</v>
      </c>
      <c r="P949" t="s">
        <v>439</v>
      </c>
      <c r="Q949">
        <v>17.215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5" t="s">
        <v>464</v>
      </c>
      <c r="BT949" s="95" t="s">
        <v>464</v>
      </c>
      <c r="BU949" s="95" t="s">
        <v>1266</v>
      </c>
      <c r="BV949" s="95">
        <v>125</v>
      </c>
      <c r="BW949" s="95">
        <v>220</v>
      </c>
      <c r="BX949" s="95" t="s">
        <v>1287</v>
      </c>
      <c r="BY949" s="95">
        <f t="shared" si="248"/>
        <v>288</v>
      </c>
      <c r="BZ949" s="81">
        <v>123.52</v>
      </c>
    </row>
    <row r="950" spans="1:78" x14ac:dyDescent="0.3">
      <c r="A950" s="2" t="s">
        <v>353</v>
      </c>
      <c r="E950" t="s">
        <v>1459</v>
      </c>
      <c r="H950" t="s">
        <v>1242</v>
      </c>
      <c r="I950">
        <v>2</v>
      </c>
      <c r="M950">
        <v>3.81</v>
      </c>
      <c r="N950">
        <v>3.81</v>
      </c>
      <c r="O950">
        <v>27.41</v>
      </c>
      <c r="P950" t="s">
        <v>1131</v>
      </c>
      <c r="Q950">
        <v>13.705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5" t="s">
        <v>464</v>
      </c>
      <c r="BT950" s="95" t="s">
        <v>464</v>
      </c>
      <c r="BU950" s="95" t="s">
        <v>1266</v>
      </c>
      <c r="BV950" s="95">
        <v>125</v>
      </c>
      <c r="BW950" s="95">
        <v>220</v>
      </c>
      <c r="BX950" s="95" t="s">
        <v>1287</v>
      </c>
      <c r="BY950" s="95">
        <f t="shared" si="248"/>
        <v>288</v>
      </c>
      <c r="BZ950" s="81">
        <v>6000</v>
      </c>
    </row>
    <row r="951" spans="1:78" x14ac:dyDescent="0.3">
      <c r="A951" s="2" t="s">
        <v>372</v>
      </c>
      <c r="E951" t="s">
        <v>1459</v>
      </c>
      <c r="I951">
        <v>1</v>
      </c>
      <c r="M951">
        <v>3.82</v>
      </c>
      <c r="N951">
        <v>3.82</v>
      </c>
      <c r="O951">
        <v>25.06</v>
      </c>
      <c r="P951" t="s">
        <v>1131</v>
      </c>
      <c r="Q951">
        <v>25.06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5" t="s">
        <v>464</v>
      </c>
      <c r="BT951" s="95" t="s">
        <v>464</v>
      </c>
      <c r="BU951" s="95" t="s">
        <v>1266</v>
      </c>
      <c r="BV951" s="95">
        <v>125</v>
      </c>
      <c r="BW951" s="95">
        <v>220</v>
      </c>
      <c r="BX951" s="95" t="s">
        <v>1287</v>
      </c>
      <c r="BY951" s="95">
        <f t="shared" si="248"/>
        <v>288</v>
      </c>
      <c r="BZ951" s="81">
        <v>66000</v>
      </c>
    </row>
    <row r="952" spans="1:78" x14ac:dyDescent="0.3">
      <c r="A952" s="2" t="s">
        <v>372</v>
      </c>
      <c r="E952" t="s">
        <v>1459</v>
      </c>
      <c r="I952">
        <v>1</v>
      </c>
      <c r="M952">
        <v>3.82</v>
      </c>
      <c r="N952">
        <v>3.82</v>
      </c>
      <c r="O952">
        <v>25.06</v>
      </c>
      <c r="P952" t="s">
        <v>1131</v>
      </c>
      <c r="Q952">
        <v>25.06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5" t="s">
        <v>464</v>
      </c>
      <c r="BT952" s="95" t="s">
        <v>464</v>
      </c>
      <c r="BU952" s="95" t="s">
        <v>1266</v>
      </c>
      <c r="BV952" s="95">
        <v>125</v>
      </c>
      <c r="BW952" s="95">
        <v>220</v>
      </c>
      <c r="BX952" s="95" t="s">
        <v>1287</v>
      </c>
      <c r="BY952" s="95">
        <f t="shared" si="248"/>
        <v>288</v>
      </c>
      <c r="BZ952" s="81">
        <v>0</v>
      </c>
    </row>
    <row r="953" spans="1:78" x14ac:dyDescent="0.3">
      <c r="A953" s="2" t="s">
        <v>372</v>
      </c>
      <c r="E953" t="s">
        <v>1459</v>
      </c>
      <c r="I953">
        <v>1</v>
      </c>
      <c r="M953">
        <v>3.82</v>
      </c>
      <c r="N953">
        <v>3.82</v>
      </c>
      <c r="O953">
        <v>25.06</v>
      </c>
      <c r="P953" t="s">
        <v>1131</v>
      </c>
      <c r="Q953">
        <v>25.06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5" t="s">
        <v>464</v>
      </c>
      <c r="BT953" s="95" t="s">
        <v>464</v>
      </c>
      <c r="BU953" s="95" t="s">
        <v>1266</v>
      </c>
      <c r="BV953" s="95">
        <v>125</v>
      </c>
      <c r="BW953" s="95">
        <v>220</v>
      </c>
      <c r="BX953" s="95" t="s">
        <v>1287</v>
      </c>
      <c r="BY953" s="95">
        <f t="shared" si="248"/>
        <v>288</v>
      </c>
      <c r="BZ953" s="81">
        <v>9000</v>
      </c>
    </row>
    <row r="954" spans="1:78" x14ac:dyDescent="0.3">
      <c r="A954" s="2" t="s">
        <v>372</v>
      </c>
      <c r="E954" t="s">
        <v>1459</v>
      </c>
      <c r="I954">
        <v>1</v>
      </c>
      <c r="M954">
        <v>3.82</v>
      </c>
      <c r="N954">
        <v>3.82</v>
      </c>
      <c r="O954">
        <v>25.06</v>
      </c>
      <c r="P954" t="s">
        <v>1131</v>
      </c>
      <c r="Q954">
        <v>25.06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5" t="s">
        <v>464</v>
      </c>
      <c r="BT954" s="95" t="s">
        <v>464</v>
      </c>
      <c r="BU954" s="95" t="s">
        <v>1266</v>
      </c>
      <c r="BV954" s="95">
        <v>125</v>
      </c>
      <c r="BW954" s="95">
        <v>220</v>
      </c>
      <c r="BX954" s="95" t="s">
        <v>1287</v>
      </c>
      <c r="BY954" s="95">
        <f t="shared" si="248"/>
        <v>288</v>
      </c>
      <c r="BZ954" s="81">
        <v>37500</v>
      </c>
    </row>
    <row r="955" spans="1:78" x14ac:dyDescent="0.3">
      <c r="A955" s="2" t="s">
        <v>372</v>
      </c>
      <c r="E955" t="s">
        <v>1459</v>
      </c>
      <c r="I955">
        <v>1</v>
      </c>
      <c r="M955">
        <v>3.82</v>
      </c>
      <c r="N955">
        <v>3.82</v>
      </c>
      <c r="O955">
        <v>25.06</v>
      </c>
      <c r="P955" t="s">
        <v>1131</v>
      </c>
      <c r="Q955">
        <v>25.06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5" t="s">
        <v>464</v>
      </c>
      <c r="BT955" s="95" t="s">
        <v>464</v>
      </c>
      <c r="BU955" s="95" t="s">
        <v>1266</v>
      </c>
      <c r="BV955" s="95">
        <v>125</v>
      </c>
      <c r="BW955" s="95">
        <v>220</v>
      </c>
      <c r="BX955" s="95" t="s">
        <v>1287</v>
      </c>
      <c r="BY955" s="95">
        <f t="shared" si="248"/>
        <v>288</v>
      </c>
      <c r="BZ955" s="81">
        <v>63000</v>
      </c>
    </row>
    <row r="956" spans="1:78" x14ac:dyDescent="0.3">
      <c r="A956" s="2" t="s">
        <v>372</v>
      </c>
      <c r="E956" t="s">
        <v>1459</v>
      </c>
      <c r="I956">
        <v>1</v>
      </c>
      <c r="M956">
        <v>3.82</v>
      </c>
      <c r="N956">
        <v>3.82</v>
      </c>
      <c r="O956">
        <v>25.06</v>
      </c>
      <c r="P956" t="s">
        <v>1131</v>
      </c>
      <c r="Q956">
        <v>25.06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5" t="s">
        <v>464</v>
      </c>
      <c r="BT956" s="95" t="s">
        <v>464</v>
      </c>
      <c r="BU956" s="95" t="s">
        <v>1266</v>
      </c>
      <c r="BV956" s="95">
        <v>125</v>
      </c>
      <c r="BW956" s="95">
        <v>220</v>
      </c>
      <c r="BX956" s="95" t="s">
        <v>1287</v>
      </c>
      <c r="BY956" s="95">
        <f t="shared" si="248"/>
        <v>288</v>
      </c>
      <c r="BZ956" s="81">
        <v>93000</v>
      </c>
    </row>
    <row r="957" spans="1:78" x14ac:dyDescent="0.3">
      <c r="A957" s="2" t="s">
        <v>372</v>
      </c>
      <c r="E957" t="s">
        <v>1459</v>
      </c>
      <c r="I957">
        <v>1</v>
      </c>
      <c r="M957">
        <v>3.82</v>
      </c>
      <c r="N957">
        <v>3.82</v>
      </c>
      <c r="O957">
        <v>25.06</v>
      </c>
      <c r="P957" t="s">
        <v>1131</v>
      </c>
      <c r="Q957">
        <v>25.06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5" t="s">
        <v>464</v>
      </c>
      <c r="BT957" s="95" t="s">
        <v>464</v>
      </c>
      <c r="BU957" s="95" t="s">
        <v>1266</v>
      </c>
      <c r="BV957" s="95">
        <v>125</v>
      </c>
      <c r="BW957" s="95">
        <v>220</v>
      </c>
      <c r="BX957" s="95" t="s">
        <v>1287</v>
      </c>
      <c r="BY957" s="95">
        <f t="shared" si="248"/>
        <v>288</v>
      </c>
      <c r="BZ957" s="81">
        <v>117000</v>
      </c>
    </row>
    <row r="958" spans="1:78" x14ac:dyDescent="0.3">
      <c r="A958" s="2" t="s">
        <v>372</v>
      </c>
      <c r="E958" t="s">
        <v>1459</v>
      </c>
      <c r="I958">
        <v>1</v>
      </c>
      <c r="M958">
        <v>3.82</v>
      </c>
      <c r="N958">
        <v>3.82</v>
      </c>
      <c r="O958">
        <v>25.06</v>
      </c>
      <c r="P958" t="s">
        <v>1131</v>
      </c>
      <c r="Q958">
        <v>25.06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5" t="s">
        <v>464</v>
      </c>
      <c r="BT958" s="95" t="s">
        <v>464</v>
      </c>
      <c r="BU958" s="95" t="s">
        <v>1266</v>
      </c>
      <c r="BV958" s="95">
        <v>125</v>
      </c>
      <c r="BW958" s="95">
        <v>220</v>
      </c>
      <c r="BX958" s="95" t="s">
        <v>1287</v>
      </c>
      <c r="BY958" s="95">
        <f t="shared" si="248"/>
        <v>288</v>
      </c>
      <c r="BZ958" s="81">
        <v>132000</v>
      </c>
    </row>
    <row r="959" spans="1:78" x14ac:dyDescent="0.3">
      <c r="A959" s="2" t="s">
        <v>372</v>
      </c>
      <c r="E959" t="s">
        <v>1459</v>
      </c>
      <c r="I959">
        <v>1</v>
      </c>
      <c r="M959">
        <v>3.82</v>
      </c>
      <c r="N959">
        <v>3.82</v>
      </c>
      <c r="O959">
        <v>25.06</v>
      </c>
      <c r="P959" t="s">
        <v>1131</v>
      </c>
      <c r="Q959">
        <v>25.06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5" t="s">
        <v>464</v>
      </c>
      <c r="BT959" s="95" t="s">
        <v>464</v>
      </c>
      <c r="BU959" s="95" t="s">
        <v>1266</v>
      </c>
      <c r="BV959" s="95">
        <v>125</v>
      </c>
      <c r="BW959" s="95">
        <v>220</v>
      </c>
      <c r="BX959" s="95" t="s">
        <v>1287</v>
      </c>
      <c r="BY959" s="95">
        <f t="shared" si="248"/>
        <v>288</v>
      </c>
      <c r="BZ959" s="81">
        <v>117000</v>
      </c>
    </row>
    <row r="960" spans="1:78" x14ac:dyDescent="0.3">
      <c r="A960" s="2" t="s">
        <v>372</v>
      </c>
      <c r="E960" t="s">
        <v>1459</v>
      </c>
      <c r="I960">
        <v>1</v>
      </c>
      <c r="M960">
        <v>3.82</v>
      </c>
      <c r="N960">
        <v>3.82</v>
      </c>
      <c r="O960">
        <v>25.06</v>
      </c>
      <c r="P960" t="s">
        <v>1131</v>
      </c>
      <c r="Q960">
        <v>25.06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5" t="s">
        <v>464</v>
      </c>
      <c r="BT960" s="95" t="s">
        <v>464</v>
      </c>
      <c r="BU960" s="95" t="s">
        <v>1266</v>
      </c>
      <c r="BV960" s="95">
        <v>125</v>
      </c>
      <c r="BW960" s="95">
        <v>220</v>
      </c>
      <c r="BX960" s="95" t="s">
        <v>1287</v>
      </c>
      <c r="BY960" s="95">
        <f t="shared" si="248"/>
        <v>288</v>
      </c>
      <c r="BZ960" s="81">
        <v>111000</v>
      </c>
    </row>
    <row r="961" spans="1:78" x14ac:dyDescent="0.3">
      <c r="A961" s="2" t="s">
        <v>372</v>
      </c>
      <c r="E961" t="s">
        <v>1459</v>
      </c>
      <c r="I961">
        <v>1</v>
      </c>
      <c r="M961">
        <v>3.82</v>
      </c>
      <c r="N961">
        <v>3.82</v>
      </c>
      <c r="O961">
        <v>25.06</v>
      </c>
      <c r="P961" t="s">
        <v>1131</v>
      </c>
      <c r="Q961">
        <v>25.06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5" t="s">
        <v>464</v>
      </c>
      <c r="BT961" s="95" t="s">
        <v>464</v>
      </c>
      <c r="BU961" s="95" t="s">
        <v>1266</v>
      </c>
      <c r="BV961" s="95">
        <v>125</v>
      </c>
      <c r="BW961" s="95">
        <v>220</v>
      </c>
      <c r="BX961" s="95" t="s">
        <v>1287</v>
      </c>
      <c r="BY961" s="95">
        <f t="shared" si="248"/>
        <v>288</v>
      </c>
      <c r="BZ961" s="81">
        <v>90000</v>
      </c>
    </row>
    <row r="962" spans="1:78" x14ac:dyDescent="0.3">
      <c r="A962" s="2" t="s">
        <v>385</v>
      </c>
      <c r="E962" t="s">
        <v>1459</v>
      </c>
      <c r="I962">
        <v>1</v>
      </c>
      <c r="M962">
        <v>3.802</v>
      </c>
      <c r="N962">
        <v>3.802</v>
      </c>
      <c r="O962">
        <v>24.7</v>
      </c>
      <c r="P962" t="s">
        <v>439</v>
      </c>
      <c r="Q962">
        <v>24.7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5" t="s">
        <v>464</v>
      </c>
      <c r="BT962" s="95" t="s">
        <v>464</v>
      </c>
      <c r="BU962" s="95" t="s">
        <v>1266</v>
      </c>
      <c r="BV962" s="95">
        <v>125</v>
      </c>
      <c r="BW962" s="95">
        <v>220</v>
      </c>
      <c r="BX962" s="95" t="s">
        <v>1287</v>
      </c>
      <c r="BY962" s="95">
        <f t="shared" si="248"/>
        <v>288</v>
      </c>
      <c r="BZ962" s="81">
        <v>0</v>
      </c>
    </row>
    <row r="963" spans="1:78" x14ac:dyDescent="0.3">
      <c r="A963" s="2" t="s">
        <v>385</v>
      </c>
      <c r="E963" t="s">
        <v>1459</v>
      </c>
      <c r="I963">
        <v>1</v>
      </c>
      <c r="M963">
        <v>3.802</v>
      </c>
      <c r="N963">
        <v>3.802</v>
      </c>
      <c r="O963">
        <v>24.7</v>
      </c>
      <c r="P963" t="s">
        <v>439</v>
      </c>
      <c r="Q963">
        <v>24.7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5" t="s">
        <v>464</v>
      </c>
      <c r="BT963" s="95" t="s">
        <v>464</v>
      </c>
      <c r="BU963" s="95" t="s">
        <v>1266</v>
      </c>
      <c r="BV963" s="95">
        <v>125</v>
      </c>
      <c r="BW963" s="95">
        <v>220</v>
      </c>
      <c r="BX963" s="95" t="s">
        <v>1287</v>
      </c>
      <c r="BY963" s="95">
        <f t="shared" si="248"/>
        <v>288</v>
      </c>
      <c r="BZ963" s="81">
        <v>21000</v>
      </c>
    </row>
    <row r="964" spans="1:78" x14ac:dyDescent="0.3">
      <c r="A964" s="2" t="s">
        <v>385</v>
      </c>
      <c r="E964" t="s">
        <v>1459</v>
      </c>
      <c r="I964">
        <v>1</v>
      </c>
      <c r="M964">
        <v>3.802</v>
      </c>
      <c r="N964">
        <v>3.802</v>
      </c>
      <c r="O964">
        <v>24.7</v>
      </c>
      <c r="P964" t="s">
        <v>439</v>
      </c>
      <c r="Q964">
        <v>24.7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5" t="s">
        <v>464</v>
      </c>
      <c r="BT964" s="95" t="s">
        <v>464</v>
      </c>
      <c r="BU964" s="95" t="s">
        <v>1266</v>
      </c>
      <c r="BV964" s="95">
        <v>125</v>
      </c>
      <c r="BW964" s="95">
        <v>220</v>
      </c>
      <c r="BX964" s="95" t="s">
        <v>1287</v>
      </c>
      <c r="BY964" s="95">
        <f t="shared" si="248"/>
        <v>288</v>
      </c>
      <c r="BZ964" s="81">
        <v>36000</v>
      </c>
    </row>
    <row r="965" spans="1:78" x14ac:dyDescent="0.3">
      <c r="A965" s="2" t="s">
        <v>385</v>
      </c>
      <c r="E965" t="s">
        <v>1459</v>
      </c>
      <c r="I965">
        <v>1</v>
      </c>
      <c r="M965">
        <v>3.802</v>
      </c>
      <c r="N965">
        <v>3.802</v>
      </c>
      <c r="O965">
        <v>24.7</v>
      </c>
      <c r="P965" t="s">
        <v>439</v>
      </c>
      <c r="Q965">
        <v>24.7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5" t="s">
        <v>464</v>
      </c>
      <c r="BT965" s="95" t="s">
        <v>464</v>
      </c>
      <c r="BU965" s="95" t="s">
        <v>1266</v>
      </c>
      <c r="BV965" s="95">
        <v>125</v>
      </c>
      <c r="BW965" s="95">
        <v>220</v>
      </c>
      <c r="BX965" s="95" t="s">
        <v>1287</v>
      </c>
      <c r="BY965" s="95">
        <f t="shared" si="248"/>
        <v>288</v>
      </c>
      <c r="BZ965" s="81">
        <v>54000</v>
      </c>
    </row>
    <row r="966" spans="1:78" x14ac:dyDescent="0.3">
      <c r="A966" s="2" t="s">
        <v>385</v>
      </c>
      <c r="E966" t="s">
        <v>1459</v>
      </c>
      <c r="I966">
        <v>1</v>
      </c>
      <c r="M966">
        <v>3.802</v>
      </c>
      <c r="N966">
        <v>3.802</v>
      </c>
      <c r="O966">
        <v>24.7</v>
      </c>
      <c r="P966" t="s">
        <v>439</v>
      </c>
      <c r="Q966">
        <v>24.7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5" t="s">
        <v>464</v>
      </c>
      <c r="BT966" s="95" t="s">
        <v>464</v>
      </c>
      <c r="BU966" s="95" t="s">
        <v>1266</v>
      </c>
      <c r="BV966" s="95">
        <v>125</v>
      </c>
      <c r="BW966" s="95">
        <v>220</v>
      </c>
      <c r="BX966" s="95" t="s">
        <v>1287</v>
      </c>
      <c r="BY966" s="95">
        <f t="shared" si="248"/>
        <v>288</v>
      </c>
      <c r="BZ966" s="81">
        <v>78000</v>
      </c>
    </row>
    <row r="967" spans="1:78" x14ac:dyDescent="0.3">
      <c r="A967" s="2" t="s">
        <v>385</v>
      </c>
      <c r="E967" t="s">
        <v>1459</v>
      </c>
      <c r="I967">
        <v>1</v>
      </c>
      <c r="M967">
        <v>3.802</v>
      </c>
      <c r="N967">
        <v>3.802</v>
      </c>
      <c r="O967">
        <v>24.7</v>
      </c>
      <c r="P967" t="s">
        <v>439</v>
      </c>
      <c r="Q967">
        <v>24.7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5" t="s">
        <v>464</v>
      </c>
      <c r="BT967" s="95" t="s">
        <v>464</v>
      </c>
      <c r="BU967" s="95" t="s">
        <v>1266</v>
      </c>
      <c r="BV967" s="95">
        <v>125</v>
      </c>
      <c r="BW967" s="95">
        <v>220</v>
      </c>
      <c r="BX967" s="95" t="s">
        <v>1287</v>
      </c>
      <c r="BY967" s="95">
        <f t="shared" si="248"/>
        <v>288</v>
      </c>
      <c r="BZ967" s="81">
        <v>99000</v>
      </c>
    </row>
    <row r="968" spans="1:78" x14ac:dyDescent="0.3">
      <c r="A968" s="2" t="s">
        <v>385</v>
      </c>
      <c r="E968" t="s">
        <v>1459</v>
      </c>
      <c r="I968">
        <v>1</v>
      </c>
      <c r="M968">
        <v>3.802</v>
      </c>
      <c r="N968">
        <v>3.802</v>
      </c>
      <c r="O968">
        <v>24.7</v>
      </c>
      <c r="P968" t="s">
        <v>439</v>
      </c>
      <c r="Q968">
        <v>24.7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5" t="s">
        <v>464</v>
      </c>
      <c r="BT968" s="95" t="s">
        <v>464</v>
      </c>
      <c r="BU968" s="95" t="s">
        <v>1266</v>
      </c>
      <c r="BV968" s="95">
        <v>125</v>
      </c>
      <c r="BW968" s="95">
        <v>220</v>
      </c>
      <c r="BX968" s="95" t="s">
        <v>1287</v>
      </c>
      <c r="BY968" s="95">
        <f t="shared" si="248"/>
        <v>288</v>
      </c>
      <c r="BZ968" s="81">
        <v>141000</v>
      </c>
    </row>
    <row r="969" spans="1:78" x14ac:dyDescent="0.3">
      <c r="A969" s="2" t="s">
        <v>385</v>
      </c>
      <c r="E969" t="s">
        <v>1459</v>
      </c>
      <c r="I969">
        <v>1</v>
      </c>
      <c r="M969">
        <v>3.802</v>
      </c>
      <c r="N969">
        <v>3.802</v>
      </c>
      <c r="O969">
        <v>24.7</v>
      </c>
      <c r="P969" t="s">
        <v>439</v>
      </c>
      <c r="Q969">
        <v>24.7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5" t="s">
        <v>464</v>
      </c>
      <c r="BT969" s="95" t="s">
        <v>464</v>
      </c>
      <c r="BU969" s="95" t="s">
        <v>1266</v>
      </c>
      <c r="BV969" s="95">
        <v>125</v>
      </c>
      <c r="BW969" s="95">
        <v>220</v>
      </c>
      <c r="BX969" s="95" t="s">
        <v>1287</v>
      </c>
      <c r="BY969" s="95">
        <f t="shared" si="248"/>
        <v>288</v>
      </c>
      <c r="BZ969" s="81">
        <v>156000</v>
      </c>
    </row>
    <row r="970" spans="1:78" x14ac:dyDescent="0.3">
      <c r="A970" s="2" t="s">
        <v>385</v>
      </c>
      <c r="E970" t="s">
        <v>1459</v>
      </c>
      <c r="I970">
        <v>1</v>
      </c>
      <c r="M970">
        <v>3.802</v>
      </c>
      <c r="N970">
        <v>3.802</v>
      </c>
      <c r="O970">
        <v>24.7</v>
      </c>
      <c r="P970" t="s">
        <v>439</v>
      </c>
      <c r="Q970">
        <v>24.7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5" t="s">
        <v>464</v>
      </c>
      <c r="BT970" s="95" t="s">
        <v>464</v>
      </c>
      <c r="BU970" s="95" t="s">
        <v>1266</v>
      </c>
      <c r="BV970" s="95">
        <v>125</v>
      </c>
      <c r="BW970" s="95">
        <v>220</v>
      </c>
      <c r="BX970" s="95" t="s">
        <v>1287</v>
      </c>
      <c r="BY970" s="95">
        <f t="shared" si="248"/>
        <v>288</v>
      </c>
      <c r="BZ970" s="81">
        <v>126000</v>
      </c>
    </row>
    <row r="971" spans="1:78" x14ac:dyDescent="0.3">
      <c r="A971" s="2" t="s">
        <v>385</v>
      </c>
      <c r="E971" t="s">
        <v>1459</v>
      </c>
      <c r="I971">
        <v>1</v>
      </c>
      <c r="M971">
        <v>3.802</v>
      </c>
      <c r="N971">
        <v>3.802</v>
      </c>
      <c r="O971">
        <v>24.7</v>
      </c>
      <c r="P971" t="s">
        <v>439</v>
      </c>
      <c r="Q971">
        <v>24.7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5" t="s">
        <v>464</v>
      </c>
      <c r="BT971" s="95" t="s">
        <v>464</v>
      </c>
      <c r="BU971" s="95" t="s">
        <v>1266</v>
      </c>
      <c r="BV971" s="95">
        <v>125</v>
      </c>
      <c r="BW971" s="95">
        <v>220</v>
      </c>
      <c r="BX971" s="95" t="s">
        <v>1287</v>
      </c>
      <c r="BY971" s="95">
        <f t="shared" si="248"/>
        <v>288</v>
      </c>
      <c r="BZ971" s="81">
        <v>114000</v>
      </c>
    </row>
    <row r="972" spans="1:78" x14ac:dyDescent="0.3">
      <c r="A972" s="2" t="s">
        <v>385</v>
      </c>
      <c r="E972" t="s">
        <v>1459</v>
      </c>
      <c r="I972">
        <v>1</v>
      </c>
      <c r="M972">
        <v>3.802</v>
      </c>
      <c r="N972">
        <v>3.802</v>
      </c>
      <c r="O972">
        <v>24.7</v>
      </c>
      <c r="P972" t="s">
        <v>439</v>
      </c>
      <c r="Q972">
        <v>24.7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5" t="s">
        <v>464</v>
      </c>
      <c r="BT972" s="95" t="s">
        <v>464</v>
      </c>
      <c r="BU972" s="95" t="s">
        <v>1266</v>
      </c>
      <c r="BV972" s="95">
        <v>125</v>
      </c>
      <c r="BW972" s="95">
        <v>220</v>
      </c>
      <c r="BX972" s="95" t="s">
        <v>1287</v>
      </c>
      <c r="BY972" s="95">
        <f t="shared" si="248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1460</v>
      </c>
      <c r="F973" s="101" t="s">
        <v>527</v>
      </c>
      <c r="G973" t="s">
        <v>609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5" t="s">
        <v>464</v>
      </c>
      <c r="BT973" s="95" t="s">
        <v>464</v>
      </c>
      <c r="BU973" s="95" t="s">
        <v>1266</v>
      </c>
      <c r="BV973" s="95">
        <v>125</v>
      </c>
      <c r="BW973" s="95">
        <v>220</v>
      </c>
      <c r="BX973" s="95" t="s">
        <v>1287</v>
      </c>
      <c r="BY973" s="95">
        <f t="shared" si="248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1460</v>
      </c>
      <c r="I974">
        <v>1</v>
      </c>
      <c r="M974">
        <v>3.82</v>
      </c>
      <c r="N974">
        <v>3.82</v>
      </c>
      <c r="O974">
        <v>15.99</v>
      </c>
      <c r="Q974">
        <v>15.99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5" t="s">
        <v>464</v>
      </c>
      <c r="BT974" s="95" t="s">
        <v>464</v>
      </c>
      <c r="BU974" s="95" t="s">
        <v>1266</v>
      </c>
      <c r="BV974" s="95">
        <v>125</v>
      </c>
      <c r="BW974" s="95">
        <v>220</v>
      </c>
      <c r="BX974" s="95" t="s">
        <v>1287</v>
      </c>
      <c r="BY974" s="95">
        <f t="shared" si="248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1460</v>
      </c>
      <c r="I975">
        <v>1</v>
      </c>
      <c r="M975">
        <v>3.86</v>
      </c>
      <c r="N975">
        <v>3.86</v>
      </c>
      <c r="O975">
        <v>16.079999999999998</v>
      </c>
      <c r="Q975">
        <v>16.079999999999998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5" t="s">
        <v>464</v>
      </c>
      <c r="BT975" s="95" t="s">
        <v>464</v>
      </c>
      <c r="BU975" s="95" t="s">
        <v>1266</v>
      </c>
      <c r="BV975" s="95">
        <v>125</v>
      </c>
      <c r="BW975" s="95">
        <v>220</v>
      </c>
      <c r="BX975" s="95" t="s">
        <v>1287</v>
      </c>
      <c r="BY975" s="95">
        <f t="shared" si="248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1460</v>
      </c>
      <c r="I976">
        <v>1</v>
      </c>
      <c r="M976">
        <v>3.87</v>
      </c>
      <c r="N976">
        <v>3.87</v>
      </c>
      <c r="O976">
        <v>20.49</v>
      </c>
      <c r="Q976">
        <v>20.49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5" t="s">
        <v>464</v>
      </c>
      <c r="BT976" s="95" t="s">
        <v>464</v>
      </c>
      <c r="BU976" s="95" t="s">
        <v>1266</v>
      </c>
      <c r="BV976" s="95">
        <v>125</v>
      </c>
      <c r="BW976" s="95">
        <v>220</v>
      </c>
      <c r="BX976" s="95" t="s">
        <v>1287</v>
      </c>
      <c r="BY976" s="95">
        <f t="shared" si="248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1460</v>
      </c>
      <c r="I977">
        <v>1</v>
      </c>
      <c r="M977">
        <v>3.86</v>
      </c>
      <c r="N977">
        <v>3.86</v>
      </c>
      <c r="O977">
        <v>22.22</v>
      </c>
      <c r="Q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5" t="s">
        <v>464</v>
      </c>
      <c r="BT977" s="95" t="s">
        <v>464</v>
      </c>
      <c r="BU977" s="95" t="s">
        <v>1266</v>
      </c>
      <c r="BV977" s="95">
        <v>125</v>
      </c>
      <c r="BW977" s="95">
        <v>220</v>
      </c>
      <c r="BX977" s="95" t="s">
        <v>1287</v>
      </c>
      <c r="BY977" s="95">
        <f t="shared" si="248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1460</v>
      </c>
      <c r="I978">
        <v>1</v>
      </c>
      <c r="M978">
        <v>3.86</v>
      </c>
      <c r="N978">
        <v>3.86</v>
      </c>
      <c r="O978">
        <v>25.35</v>
      </c>
      <c r="Q978">
        <v>25.35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5" t="s">
        <v>464</v>
      </c>
      <c r="BT978" s="95" t="s">
        <v>464</v>
      </c>
      <c r="BU978" s="95" t="s">
        <v>1266</v>
      </c>
      <c r="BV978" s="95">
        <v>125</v>
      </c>
      <c r="BW978" s="95">
        <v>220</v>
      </c>
      <c r="BX978" s="95" t="s">
        <v>1287</v>
      </c>
      <c r="BY978" s="95">
        <f t="shared" si="248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1460</v>
      </c>
      <c r="I979">
        <v>1</v>
      </c>
      <c r="M979">
        <v>3.86</v>
      </c>
      <c r="N979">
        <v>3.86</v>
      </c>
      <c r="O979">
        <v>29.53</v>
      </c>
      <c r="Q979">
        <v>29.53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5" t="s">
        <v>464</v>
      </c>
      <c r="BT979" s="95" t="s">
        <v>464</v>
      </c>
      <c r="BU979" s="95" t="s">
        <v>1266</v>
      </c>
      <c r="BV979" s="95">
        <v>125</v>
      </c>
      <c r="BW979" s="95">
        <v>220</v>
      </c>
      <c r="BX979" s="95" t="s">
        <v>1287</v>
      </c>
      <c r="BY979" s="95">
        <f t="shared" ref="BY979" si="251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1460</v>
      </c>
      <c r="I980">
        <v>1</v>
      </c>
      <c r="M980">
        <v>3.86</v>
      </c>
      <c r="N980">
        <v>3.86</v>
      </c>
      <c r="O980">
        <v>33.53</v>
      </c>
      <c r="Q980">
        <v>33.53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5" t="s">
        <v>464</v>
      </c>
      <c r="BT980" s="95" t="s">
        <v>464</v>
      </c>
      <c r="BU980" s="95" t="s">
        <v>1266</v>
      </c>
      <c r="BV980" s="95">
        <v>125</v>
      </c>
      <c r="BW980" s="95">
        <v>220</v>
      </c>
      <c r="BX980" s="95" t="s">
        <v>1287</v>
      </c>
      <c r="BY980" s="95">
        <f t="shared" ref="BY980:BY988" si="252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1460</v>
      </c>
      <c r="F981" s="101" t="s">
        <v>527</v>
      </c>
      <c r="G981" t="s">
        <v>609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5" t="s">
        <v>464</v>
      </c>
      <c r="BT981" s="95" t="s">
        <v>464</v>
      </c>
      <c r="BU981" s="95" t="s">
        <v>1266</v>
      </c>
      <c r="BV981" s="95">
        <v>125</v>
      </c>
      <c r="BW981" s="95">
        <v>220</v>
      </c>
      <c r="BX981" s="95" t="s">
        <v>1287</v>
      </c>
      <c r="BY981" s="95">
        <f t="shared" si="252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1460</v>
      </c>
      <c r="I982">
        <v>1</v>
      </c>
      <c r="M982">
        <v>3.82</v>
      </c>
      <c r="N982">
        <v>3.82</v>
      </c>
      <c r="O982">
        <v>15.99</v>
      </c>
      <c r="Q982">
        <v>15.99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5" t="s">
        <v>464</v>
      </c>
      <c r="BT982" s="95" t="s">
        <v>464</v>
      </c>
      <c r="BU982" s="95" t="s">
        <v>1266</v>
      </c>
      <c r="BV982" s="95">
        <v>125</v>
      </c>
      <c r="BW982" s="95">
        <v>220</v>
      </c>
      <c r="BX982" s="95" t="s">
        <v>1287</v>
      </c>
      <c r="BY982" s="95">
        <f t="shared" si="252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1460</v>
      </c>
      <c r="I983">
        <v>1</v>
      </c>
      <c r="M983">
        <v>3.86</v>
      </c>
      <c r="N983">
        <v>3.86</v>
      </c>
      <c r="O983">
        <v>16.079999999999998</v>
      </c>
      <c r="Q983">
        <v>16.079999999999998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5" t="s">
        <v>464</v>
      </c>
      <c r="BT983" s="95" t="s">
        <v>464</v>
      </c>
      <c r="BU983" s="95" t="s">
        <v>1266</v>
      </c>
      <c r="BV983" s="95">
        <v>125</v>
      </c>
      <c r="BW983" s="95">
        <v>220</v>
      </c>
      <c r="BX983" s="95" t="s">
        <v>1287</v>
      </c>
      <c r="BY983" s="95">
        <f t="shared" si="252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1460</v>
      </c>
      <c r="I984">
        <v>1</v>
      </c>
      <c r="M984">
        <v>3.87</v>
      </c>
      <c r="N984">
        <v>3.87</v>
      </c>
      <c r="O984">
        <v>20.49</v>
      </c>
      <c r="Q984">
        <v>20.49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5" t="s">
        <v>464</v>
      </c>
      <c r="BT984" s="95" t="s">
        <v>464</v>
      </c>
      <c r="BU984" s="95" t="s">
        <v>1266</v>
      </c>
      <c r="BV984" s="95">
        <v>125</v>
      </c>
      <c r="BW984" s="95">
        <v>220</v>
      </c>
      <c r="BX984" s="95" t="s">
        <v>1287</v>
      </c>
      <c r="BY984" s="95">
        <f t="shared" si="252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1460</v>
      </c>
      <c r="I985">
        <v>1</v>
      </c>
      <c r="M985">
        <v>3.86</v>
      </c>
      <c r="N985">
        <v>3.86</v>
      </c>
      <c r="O985">
        <v>22.22</v>
      </c>
      <c r="Q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5" t="s">
        <v>464</v>
      </c>
      <c r="BT985" s="95" t="s">
        <v>464</v>
      </c>
      <c r="BU985" s="95" t="s">
        <v>1266</v>
      </c>
      <c r="BV985" s="95">
        <v>125</v>
      </c>
      <c r="BW985" s="95">
        <v>220</v>
      </c>
      <c r="BX985" s="95" t="s">
        <v>1287</v>
      </c>
      <c r="BY985" s="95">
        <f t="shared" si="252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1460</v>
      </c>
      <c r="I986">
        <v>1</v>
      </c>
      <c r="M986">
        <v>3.86</v>
      </c>
      <c r="N986">
        <v>3.86</v>
      </c>
      <c r="O986">
        <v>25.35</v>
      </c>
      <c r="Q986">
        <v>25.35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5" t="s">
        <v>464</v>
      </c>
      <c r="BT986" s="95" t="s">
        <v>464</v>
      </c>
      <c r="BU986" s="95" t="s">
        <v>1266</v>
      </c>
      <c r="BV986" s="95">
        <v>125</v>
      </c>
      <c r="BW986" s="95">
        <v>220</v>
      </c>
      <c r="BX986" s="95" t="s">
        <v>1287</v>
      </c>
      <c r="BY986" s="95">
        <f t="shared" si="252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1460</v>
      </c>
      <c r="I987">
        <v>1</v>
      </c>
      <c r="M987">
        <v>3.86</v>
      </c>
      <c r="N987">
        <v>3.86</v>
      </c>
      <c r="O987">
        <v>29.53</v>
      </c>
      <c r="Q987">
        <v>29.53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5" t="s">
        <v>464</v>
      </c>
      <c r="BT987" s="95" t="s">
        <v>464</v>
      </c>
      <c r="BU987" s="95" t="s">
        <v>1266</v>
      </c>
      <c r="BV987" s="95">
        <v>125</v>
      </c>
      <c r="BW987" s="95">
        <v>220</v>
      </c>
      <c r="BX987" s="95" t="s">
        <v>1287</v>
      </c>
      <c r="BY987" s="95">
        <f t="shared" si="252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1460</v>
      </c>
      <c r="I988">
        <v>1</v>
      </c>
      <c r="M988">
        <v>3.86</v>
      </c>
      <c r="N988">
        <v>3.86</v>
      </c>
      <c r="O988">
        <v>33.53</v>
      </c>
      <c r="Q988">
        <v>33.53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5" t="s">
        <v>464</v>
      </c>
      <c r="BT988" s="95" t="s">
        <v>464</v>
      </c>
      <c r="BU988" s="95" t="s">
        <v>1266</v>
      </c>
      <c r="BV988" s="95">
        <v>125</v>
      </c>
      <c r="BW988" s="95">
        <v>220</v>
      </c>
      <c r="BX988" s="95" t="s">
        <v>1287</v>
      </c>
      <c r="BY988" s="95">
        <f t="shared" si="252"/>
        <v>288</v>
      </c>
      <c r="BZ988" s="81">
        <v>22000</v>
      </c>
    </row>
    <row r="989" spans="1:78" x14ac:dyDescent="0.3">
      <c r="A989" s="2" t="s">
        <v>284</v>
      </c>
      <c r="E989" t="s">
        <v>1461</v>
      </c>
      <c r="F989" s="9" t="s">
        <v>598</v>
      </c>
      <c r="G989" t="s">
        <v>670</v>
      </c>
      <c r="H989" t="s">
        <v>1511</v>
      </c>
      <c r="I989">
        <v>2</v>
      </c>
      <c r="M989">
        <v>3.8</v>
      </c>
      <c r="N989">
        <v>3.8</v>
      </c>
      <c r="O989">
        <v>28.5</v>
      </c>
      <c r="P989" t="s">
        <v>440</v>
      </c>
      <c r="Q989">
        <v>14.25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1462</v>
      </c>
      <c r="E990" t="s">
        <v>1461</v>
      </c>
      <c r="F990" s="32" t="s">
        <v>598</v>
      </c>
      <c r="G990" s="1" t="s">
        <v>670</v>
      </c>
      <c r="H990" s="1" t="s">
        <v>1511</v>
      </c>
      <c r="I990">
        <v>2</v>
      </c>
      <c r="M990">
        <v>3.8</v>
      </c>
      <c r="N990">
        <v>3.8</v>
      </c>
      <c r="O990">
        <v>28.5</v>
      </c>
      <c r="P990" t="s">
        <v>440</v>
      </c>
      <c r="Q990">
        <v>14.25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1463</v>
      </c>
      <c r="E991" t="s">
        <v>1461</v>
      </c>
      <c r="F991" s="32" t="s">
        <v>598</v>
      </c>
      <c r="G991" s="1" t="s">
        <v>670</v>
      </c>
      <c r="H991" s="1" t="s">
        <v>1511</v>
      </c>
      <c r="I991">
        <v>2</v>
      </c>
      <c r="M991">
        <v>3.8</v>
      </c>
      <c r="N991">
        <v>3.8</v>
      </c>
      <c r="O991">
        <v>28.4</v>
      </c>
      <c r="P991" t="s">
        <v>440</v>
      </c>
      <c r="Q991">
        <v>14.2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1464</v>
      </c>
      <c r="E992" t="s">
        <v>1461</v>
      </c>
      <c r="F992" s="32" t="s">
        <v>598</v>
      </c>
      <c r="G992" s="1" t="s">
        <v>670</v>
      </c>
      <c r="H992" s="1" t="s">
        <v>1511</v>
      </c>
      <c r="I992">
        <v>2</v>
      </c>
      <c r="M992">
        <v>3.8</v>
      </c>
      <c r="N992">
        <v>3.8</v>
      </c>
      <c r="O992">
        <v>28.5</v>
      </c>
      <c r="P992" t="s">
        <v>440</v>
      </c>
      <c r="Q992">
        <v>14.25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1465</v>
      </c>
      <c r="E993" t="s">
        <v>1461</v>
      </c>
      <c r="F993" s="32" t="s">
        <v>598</v>
      </c>
      <c r="G993" s="1" t="s">
        <v>670</v>
      </c>
      <c r="H993" s="1" t="s">
        <v>1511</v>
      </c>
      <c r="I993">
        <v>2</v>
      </c>
      <c r="M993">
        <v>3.8</v>
      </c>
      <c r="N993">
        <v>3.8</v>
      </c>
      <c r="O993">
        <v>28.3</v>
      </c>
      <c r="P993" t="s">
        <v>440</v>
      </c>
      <c r="Q993">
        <v>14.15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1466</v>
      </c>
      <c r="E994" t="s">
        <v>1461</v>
      </c>
      <c r="F994" s="32" t="s">
        <v>598</v>
      </c>
      <c r="G994" s="1" t="s">
        <v>670</v>
      </c>
      <c r="H994" s="1" t="s">
        <v>1511</v>
      </c>
      <c r="I994">
        <v>2</v>
      </c>
      <c r="M994">
        <v>3.8</v>
      </c>
      <c r="N994">
        <v>3.8</v>
      </c>
      <c r="O994">
        <v>28.3</v>
      </c>
      <c r="P994" t="s">
        <v>440</v>
      </c>
      <c r="Q994">
        <v>14.15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1467</v>
      </c>
      <c r="E995" t="s">
        <v>1461</v>
      </c>
      <c r="F995" s="32" t="s">
        <v>598</v>
      </c>
      <c r="G995" s="1" t="s">
        <v>670</v>
      </c>
      <c r="H995" s="1" t="s">
        <v>1511</v>
      </c>
      <c r="I995">
        <v>2</v>
      </c>
      <c r="M995">
        <v>3.8</v>
      </c>
      <c r="N995">
        <v>3.8</v>
      </c>
      <c r="O995">
        <v>28.2</v>
      </c>
      <c r="P995" t="s">
        <v>440</v>
      </c>
      <c r="Q995">
        <v>14.1</v>
      </c>
      <c r="BI995" s="79" t="s">
        <v>1264</v>
      </c>
      <c r="BJ995" s="79">
        <v>1373</v>
      </c>
      <c r="BK995" s="79">
        <v>12</v>
      </c>
    </row>
    <row r="996" spans="1:79" x14ac:dyDescent="0.3">
      <c r="A996" s="96" t="s">
        <v>1468</v>
      </c>
      <c r="D996">
        <v>3.2</v>
      </c>
      <c r="E996" t="s">
        <v>1461</v>
      </c>
      <c r="I996">
        <v>2</v>
      </c>
      <c r="M996">
        <v>3.8</v>
      </c>
      <c r="N996">
        <v>3.8</v>
      </c>
      <c r="O996">
        <v>27.3</v>
      </c>
      <c r="P996" t="s">
        <v>440</v>
      </c>
      <c r="Q996">
        <v>13.65</v>
      </c>
      <c r="AC996">
        <f>M996*N996*O996</f>
        <v>394.21199999999999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5" t="s">
        <v>464</v>
      </c>
      <c r="BT996" s="95" t="s">
        <v>464</v>
      </c>
      <c r="BU996" s="95" t="s">
        <v>1266</v>
      </c>
      <c r="BV996" s="95">
        <v>125</v>
      </c>
      <c r="BW996" s="95">
        <v>220</v>
      </c>
      <c r="BX996" s="95" t="s">
        <v>1287</v>
      </c>
      <c r="BY996" s="95">
        <f t="shared" ref="BY996:BY1000" si="253">273+15</f>
        <v>288</v>
      </c>
      <c r="BZ996" s="81">
        <v>390</v>
      </c>
      <c r="CA996" s="2"/>
    </row>
    <row r="997" spans="1:79" x14ac:dyDescent="0.3">
      <c r="A997" s="96" t="s">
        <v>1475</v>
      </c>
      <c r="D997">
        <v>2.9</v>
      </c>
      <c r="E997" t="s">
        <v>1461</v>
      </c>
      <c r="I997">
        <v>2</v>
      </c>
      <c r="M997">
        <v>3.8</v>
      </c>
      <c r="N997">
        <v>3.8</v>
      </c>
      <c r="O997">
        <v>27.3</v>
      </c>
      <c r="P997" t="s">
        <v>440</v>
      </c>
      <c r="Q997">
        <v>13.65</v>
      </c>
      <c r="AC997">
        <f t="shared" ref="AC997:AC1007" si="254">M997*N997*O997</f>
        <v>394.21199999999999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5" t="s">
        <v>464</v>
      </c>
      <c r="BT997" s="95" t="s">
        <v>464</v>
      </c>
      <c r="BU997" s="95" t="s">
        <v>1266</v>
      </c>
      <c r="BV997" s="95">
        <v>125</v>
      </c>
      <c r="BW997" s="95">
        <v>220</v>
      </c>
      <c r="BX997" s="95" t="s">
        <v>1287</v>
      </c>
      <c r="BY997" s="95">
        <f t="shared" si="253"/>
        <v>288</v>
      </c>
      <c r="BZ997" s="81">
        <v>536</v>
      </c>
      <c r="CA997" s="2"/>
    </row>
    <row r="998" spans="1:79" x14ac:dyDescent="0.3">
      <c r="A998" s="96" t="s">
        <v>1476</v>
      </c>
      <c r="D998">
        <v>2.65</v>
      </c>
      <c r="E998" t="s">
        <v>1461</v>
      </c>
      <c r="I998">
        <v>2</v>
      </c>
      <c r="M998">
        <v>3.8</v>
      </c>
      <c r="N998">
        <v>3.8</v>
      </c>
      <c r="O998">
        <v>27.3</v>
      </c>
      <c r="P998" t="s">
        <v>440</v>
      </c>
      <c r="Q998">
        <v>13.65</v>
      </c>
      <c r="AC998">
        <f t="shared" si="254"/>
        <v>394.21199999999999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5" t="s">
        <v>464</v>
      </c>
      <c r="BT998" s="95" t="s">
        <v>464</v>
      </c>
      <c r="BU998" s="95" t="s">
        <v>1266</v>
      </c>
      <c r="BV998" s="95">
        <v>125</v>
      </c>
      <c r="BW998" s="95">
        <v>220</v>
      </c>
      <c r="BX998" s="95" t="s">
        <v>1287</v>
      </c>
      <c r="BY998" s="95">
        <f t="shared" si="253"/>
        <v>288</v>
      </c>
      <c r="BZ998" s="81">
        <v>480</v>
      </c>
      <c r="CA998" s="2"/>
    </row>
    <row r="999" spans="1:79" x14ac:dyDescent="0.3">
      <c r="A999" s="96" t="s">
        <v>1477</v>
      </c>
      <c r="D999">
        <v>2.5499999999999998</v>
      </c>
      <c r="E999" t="s">
        <v>1461</v>
      </c>
      <c r="I999">
        <v>2</v>
      </c>
      <c r="M999">
        <v>3.8</v>
      </c>
      <c r="N999">
        <v>3.8</v>
      </c>
      <c r="O999">
        <v>27.3</v>
      </c>
      <c r="P999" t="s">
        <v>440</v>
      </c>
      <c r="Q999">
        <v>13.65</v>
      </c>
      <c r="AC999">
        <f t="shared" si="254"/>
        <v>394.21199999999999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5" t="s">
        <v>464</v>
      </c>
      <c r="BT999" s="95" t="s">
        <v>464</v>
      </c>
      <c r="BU999" s="95" t="s">
        <v>1266</v>
      </c>
      <c r="BV999" s="95">
        <v>125</v>
      </c>
      <c r="BW999" s="95">
        <v>220</v>
      </c>
      <c r="BX999" s="95" t="s">
        <v>1287</v>
      </c>
      <c r="BY999" s="95">
        <f t="shared" si="253"/>
        <v>288</v>
      </c>
      <c r="BZ999" s="81">
        <v>262</v>
      </c>
      <c r="CA999" s="2"/>
    </row>
    <row r="1000" spans="1:79" x14ac:dyDescent="0.3">
      <c r="A1000" s="96" t="s">
        <v>1478</v>
      </c>
      <c r="D1000">
        <v>2.4500000000000002</v>
      </c>
      <c r="E1000" t="s">
        <v>1461</v>
      </c>
      <c r="I1000">
        <v>2</v>
      </c>
      <c r="M1000">
        <v>3.8</v>
      </c>
      <c r="N1000">
        <v>3.8</v>
      </c>
      <c r="O1000">
        <v>27.3</v>
      </c>
      <c r="P1000" t="s">
        <v>440</v>
      </c>
      <c r="Q1000">
        <v>13.65</v>
      </c>
      <c r="AC1000">
        <f t="shared" si="254"/>
        <v>394.21199999999999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5" t="s">
        <v>464</v>
      </c>
      <c r="BT1000" s="95" t="s">
        <v>464</v>
      </c>
      <c r="BU1000" s="95" t="s">
        <v>1266</v>
      </c>
      <c r="BV1000" s="95">
        <v>125</v>
      </c>
      <c r="BW1000" s="95">
        <v>220</v>
      </c>
      <c r="BX1000" s="95" t="s">
        <v>1287</v>
      </c>
      <c r="BY1000" s="95">
        <f t="shared" si="253"/>
        <v>288</v>
      </c>
      <c r="BZ1000" s="81">
        <v>91.2</v>
      </c>
      <c r="CA1000" s="2"/>
    </row>
    <row r="1001" spans="1:79" x14ac:dyDescent="0.3">
      <c r="A1001" s="96" t="s">
        <v>1479</v>
      </c>
      <c r="D1001">
        <v>2.2999999999999998</v>
      </c>
      <c r="E1001" t="s">
        <v>1461</v>
      </c>
      <c r="I1001">
        <v>2</v>
      </c>
      <c r="M1001">
        <v>3.8</v>
      </c>
      <c r="N1001">
        <v>3.8</v>
      </c>
      <c r="O1001">
        <v>27.3</v>
      </c>
      <c r="P1001" t="s">
        <v>440</v>
      </c>
      <c r="Q1001">
        <v>13.65</v>
      </c>
      <c r="AC1001">
        <f t="shared" si="254"/>
        <v>394.21199999999999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5" t="s">
        <v>464</v>
      </c>
      <c r="BT1001" s="95" t="s">
        <v>464</v>
      </c>
      <c r="BU1001" s="95" t="s">
        <v>1266</v>
      </c>
      <c r="BV1001" s="95">
        <v>125</v>
      </c>
      <c r="BW1001" s="95">
        <v>220</v>
      </c>
      <c r="BX1001" s="95" t="s">
        <v>1287</v>
      </c>
      <c r="BY1001" s="95">
        <f t="shared" ref="BY1001:BY1003" si="255">273+15</f>
        <v>288</v>
      </c>
      <c r="BZ1001" s="81">
        <v>26</v>
      </c>
      <c r="CA1001" s="2"/>
    </row>
    <row r="1002" spans="1:79" x14ac:dyDescent="0.3">
      <c r="A1002" s="96" t="s">
        <v>1469</v>
      </c>
      <c r="D1002">
        <v>2.15</v>
      </c>
      <c r="E1002" t="s">
        <v>1461</v>
      </c>
      <c r="I1002">
        <v>2</v>
      </c>
      <c r="M1002">
        <v>3.8</v>
      </c>
      <c r="N1002">
        <v>3.8</v>
      </c>
      <c r="O1002">
        <v>27.7</v>
      </c>
      <c r="P1002" t="s">
        <v>440</v>
      </c>
      <c r="Q1002">
        <v>13.85</v>
      </c>
      <c r="AC1002">
        <f t="shared" si="254"/>
        <v>399.988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5" t="s">
        <v>464</v>
      </c>
      <c r="BT1002" s="95" t="s">
        <v>464</v>
      </c>
      <c r="BU1002" s="95" t="s">
        <v>1266</v>
      </c>
      <c r="BV1002" s="95">
        <v>125</v>
      </c>
      <c r="BW1002" s="95">
        <v>220</v>
      </c>
      <c r="BX1002" s="95" t="s">
        <v>1287</v>
      </c>
      <c r="BY1002" s="95">
        <f t="shared" si="255"/>
        <v>288</v>
      </c>
      <c r="BZ1002" s="81">
        <v>17</v>
      </c>
      <c r="CA1002" s="2"/>
    </row>
    <row r="1003" spans="1:79" x14ac:dyDescent="0.3">
      <c r="A1003" s="96" t="s">
        <v>1470</v>
      </c>
      <c r="D1003">
        <v>1.95</v>
      </c>
      <c r="E1003" t="s">
        <v>1461</v>
      </c>
      <c r="I1003">
        <v>2</v>
      </c>
      <c r="M1003">
        <v>3.8</v>
      </c>
      <c r="N1003">
        <v>3.8</v>
      </c>
      <c r="O1003">
        <v>28</v>
      </c>
      <c r="P1003" t="s">
        <v>440</v>
      </c>
      <c r="Q1003">
        <v>14</v>
      </c>
      <c r="AC1003">
        <f t="shared" si="254"/>
        <v>404.32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5" t="s">
        <v>464</v>
      </c>
      <c r="BT1003" s="95" t="s">
        <v>464</v>
      </c>
      <c r="BU1003" s="95" t="s">
        <v>1266</v>
      </c>
      <c r="BV1003" s="95">
        <v>125</v>
      </c>
      <c r="BW1003" s="95">
        <v>220</v>
      </c>
      <c r="BX1003" s="95" t="s">
        <v>1287</v>
      </c>
      <c r="BY1003" s="95">
        <f t="shared" si="255"/>
        <v>288</v>
      </c>
      <c r="BZ1003" s="81">
        <v>13</v>
      </c>
      <c r="CA1003" s="2"/>
    </row>
    <row r="1004" spans="1:79" x14ac:dyDescent="0.3">
      <c r="A1004" s="96" t="s">
        <v>1471</v>
      </c>
      <c r="D1004">
        <v>1.55</v>
      </c>
      <c r="E1004" t="s">
        <v>1461</v>
      </c>
      <c r="I1004">
        <v>2</v>
      </c>
      <c r="M1004">
        <v>3.8</v>
      </c>
      <c r="N1004">
        <v>3.8</v>
      </c>
      <c r="O1004">
        <v>27.8</v>
      </c>
      <c r="P1004" t="s">
        <v>440</v>
      </c>
      <c r="Q1004">
        <v>13.9</v>
      </c>
      <c r="AC1004">
        <f t="shared" si="254"/>
        <v>401.43200000000002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5" t="s">
        <v>464</v>
      </c>
      <c r="BT1004" s="95" t="s">
        <v>464</v>
      </c>
      <c r="BU1004" s="95" t="s">
        <v>1266</v>
      </c>
      <c r="BV1004" s="95">
        <v>125</v>
      </c>
      <c r="BW1004" s="95">
        <v>220</v>
      </c>
      <c r="BX1004" s="95" t="s">
        <v>1287</v>
      </c>
      <c r="BY1004" s="95">
        <f t="shared" ref="BY1004:BY1074" si="256">273+15</f>
        <v>288</v>
      </c>
      <c r="BZ1004" s="81">
        <v>22</v>
      </c>
      <c r="CA1004" s="2"/>
    </row>
    <row r="1005" spans="1:79" x14ac:dyDescent="0.3">
      <c r="A1005" s="96" t="s">
        <v>1517</v>
      </c>
      <c r="D1005">
        <v>1.5</v>
      </c>
      <c r="E1005" t="s">
        <v>1461</v>
      </c>
      <c r="I1005">
        <v>2</v>
      </c>
      <c r="M1005">
        <v>3.8</v>
      </c>
      <c r="N1005">
        <v>3.8</v>
      </c>
      <c r="O1005">
        <v>27.3</v>
      </c>
      <c r="P1005" t="s">
        <v>440</v>
      </c>
      <c r="Q1005">
        <v>13.65</v>
      </c>
      <c r="AC1005">
        <f t="shared" si="254"/>
        <v>394.21199999999999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5" t="s">
        <v>464</v>
      </c>
      <c r="BT1005" s="95" t="s">
        <v>464</v>
      </c>
      <c r="BU1005" s="95" t="s">
        <v>1266</v>
      </c>
      <c r="BV1005" s="95">
        <v>125</v>
      </c>
      <c r="BW1005" s="95">
        <v>220</v>
      </c>
      <c r="BX1005" s="95" t="s">
        <v>1287</v>
      </c>
      <c r="BY1005" s="95">
        <f t="shared" si="256"/>
        <v>288</v>
      </c>
      <c r="BZ1005" s="81">
        <v>11</v>
      </c>
      <c r="CA1005" s="2"/>
    </row>
    <row r="1006" spans="1:79" x14ac:dyDescent="0.3">
      <c r="A1006" s="96" t="s">
        <v>1518</v>
      </c>
      <c r="D1006">
        <v>1.4</v>
      </c>
      <c r="E1006" t="s">
        <v>1461</v>
      </c>
      <c r="I1006">
        <v>2</v>
      </c>
      <c r="M1006">
        <v>3.8</v>
      </c>
      <c r="N1006">
        <v>3.8</v>
      </c>
      <c r="O1006">
        <v>27.3</v>
      </c>
      <c r="P1006" t="s">
        <v>440</v>
      </c>
      <c r="Q1006">
        <v>13.65</v>
      </c>
      <c r="AC1006">
        <f t="shared" si="254"/>
        <v>394.21199999999999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5" t="s">
        <v>464</v>
      </c>
      <c r="BT1006" s="95" t="s">
        <v>464</v>
      </c>
      <c r="BU1006" s="95" t="s">
        <v>1266</v>
      </c>
      <c r="BV1006" s="95">
        <v>125</v>
      </c>
      <c r="BW1006" s="95">
        <v>220</v>
      </c>
      <c r="BX1006" s="95" t="s">
        <v>1287</v>
      </c>
      <c r="BY1006" s="95">
        <f t="shared" si="256"/>
        <v>288</v>
      </c>
      <c r="BZ1006" s="81">
        <v>26</v>
      </c>
      <c r="CA1006" s="2"/>
    </row>
    <row r="1007" spans="1:79" x14ac:dyDescent="0.3">
      <c r="A1007" s="96" t="s">
        <v>1519</v>
      </c>
      <c r="D1007">
        <v>1.35</v>
      </c>
      <c r="E1007" t="s">
        <v>1461</v>
      </c>
      <c r="I1007">
        <v>2</v>
      </c>
      <c r="M1007">
        <v>3.8</v>
      </c>
      <c r="N1007">
        <v>3.8</v>
      </c>
      <c r="O1007">
        <v>27.5</v>
      </c>
      <c r="P1007" t="s">
        <v>440</v>
      </c>
      <c r="Q1007">
        <v>13.75</v>
      </c>
      <c r="AC1007">
        <f t="shared" si="254"/>
        <v>397.09999999999997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5" t="s">
        <v>464</v>
      </c>
      <c r="BT1007" s="95" t="s">
        <v>464</v>
      </c>
      <c r="BU1007" s="95" t="s">
        <v>1266</v>
      </c>
      <c r="BV1007" s="95">
        <v>125</v>
      </c>
      <c r="BW1007" s="95">
        <v>220</v>
      </c>
      <c r="BX1007" s="95" t="s">
        <v>1287</v>
      </c>
      <c r="BY1007" s="95">
        <f t="shared" si="256"/>
        <v>288</v>
      </c>
      <c r="BZ1007" s="81">
        <v>12</v>
      </c>
      <c r="CA1007" s="2"/>
    </row>
    <row r="1008" spans="1:79" x14ac:dyDescent="0.3">
      <c r="A1008" s="2" t="s">
        <v>1468</v>
      </c>
      <c r="D1008">
        <v>3.2</v>
      </c>
      <c r="E1008" t="s">
        <v>1461</v>
      </c>
      <c r="I1008">
        <v>2</v>
      </c>
      <c r="M1008">
        <v>3.8</v>
      </c>
      <c r="N1008">
        <v>3.8</v>
      </c>
      <c r="O1008">
        <v>27.3</v>
      </c>
      <c r="P1008" t="s">
        <v>440</v>
      </c>
      <c r="Q1008">
        <v>13.65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5" t="s">
        <v>464</v>
      </c>
      <c r="BT1008" s="95" t="s">
        <v>464</v>
      </c>
      <c r="BU1008" s="95" t="s">
        <v>1266</v>
      </c>
      <c r="BV1008" s="95">
        <v>125</v>
      </c>
      <c r="BW1008" s="95">
        <v>220</v>
      </c>
      <c r="BX1008" s="95" t="s">
        <v>1287</v>
      </c>
      <c r="BY1008" s="95">
        <f t="shared" si="256"/>
        <v>288</v>
      </c>
      <c r="BZ1008" s="81">
        <v>16.16</v>
      </c>
      <c r="CA1008" s="2"/>
    </row>
    <row r="1009" spans="1:79" x14ac:dyDescent="0.3">
      <c r="A1009" s="2" t="s">
        <v>1475</v>
      </c>
      <c r="D1009">
        <v>2.9</v>
      </c>
      <c r="E1009" t="s">
        <v>1461</v>
      </c>
      <c r="I1009">
        <v>2</v>
      </c>
      <c r="M1009">
        <v>3.8</v>
      </c>
      <c r="N1009">
        <v>3.8</v>
      </c>
      <c r="O1009">
        <v>27.3</v>
      </c>
      <c r="P1009" t="s">
        <v>440</v>
      </c>
      <c r="Q1009">
        <v>13.65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5" t="s">
        <v>464</v>
      </c>
      <c r="BT1009" s="95" t="s">
        <v>464</v>
      </c>
      <c r="BU1009" s="95" t="s">
        <v>1266</v>
      </c>
      <c r="BV1009" s="95">
        <v>125</v>
      </c>
      <c r="BW1009" s="95">
        <v>220</v>
      </c>
      <c r="BX1009" s="95" t="s">
        <v>1287</v>
      </c>
      <c r="BY1009" s="95">
        <f t="shared" si="256"/>
        <v>288</v>
      </c>
      <c r="BZ1009" s="81">
        <v>17.920000000000002</v>
      </c>
      <c r="CA1009" s="2"/>
    </row>
    <row r="1010" spans="1:79" x14ac:dyDescent="0.3">
      <c r="A1010" s="2" t="s">
        <v>1476</v>
      </c>
      <c r="D1010">
        <v>2.65</v>
      </c>
      <c r="E1010" t="s">
        <v>1461</v>
      </c>
      <c r="I1010">
        <v>2</v>
      </c>
      <c r="M1010">
        <v>3.8</v>
      </c>
      <c r="N1010">
        <v>3.8</v>
      </c>
      <c r="O1010">
        <v>27.3</v>
      </c>
      <c r="P1010" t="s">
        <v>440</v>
      </c>
      <c r="Q1010">
        <v>13.65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5" t="s">
        <v>464</v>
      </c>
      <c r="BT1010" s="95" t="s">
        <v>464</v>
      </c>
      <c r="BU1010" s="95" t="s">
        <v>1266</v>
      </c>
      <c r="BV1010" s="95">
        <v>125</v>
      </c>
      <c r="BW1010" s="95">
        <v>220</v>
      </c>
      <c r="BX1010" s="95" t="s">
        <v>1287</v>
      </c>
      <c r="BY1010" s="95">
        <f t="shared" si="256"/>
        <v>288</v>
      </c>
      <c r="BZ1010" s="81">
        <v>16.96</v>
      </c>
      <c r="CA1010" s="2"/>
    </row>
    <row r="1011" spans="1:79" x14ac:dyDescent="0.3">
      <c r="A1011" s="2" t="s">
        <v>1477</v>
      </c>
      <c r="D1011">
        <v>2.5499999999999998</v>
      </c>
      <c r="E1011" t="s">
        <v>1461</v>
      </c>
      <c r="I1011">
        <v>2</v>
      </c>
      <c r="M1011">
        <v>3.8</v>
      </c>
      <c r="N1011">
        <v>3.8</v>
      </c>
      <c r="O1011">
        <v>27.3</v>
      </c>
      <c r="P1011" t="s">
        <v>440</v>
      </c>
      <c r="Q1011">
        <v>13.65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5" t="s">
        <v>464</v>
      </c>
      <c r="BT1011" s="95" t="s">
        <v>464</v>
      </c>
      <c r="BU1011" s="95" t="s">
        <v>1266</v>
      </c>
      <c r="BV1011" s="95">
        <v>125</v>
      </c>
      <c r="BW1011" s="95">
        <v>220</v>
      </c>
      <c r="BX1011" s="95" t="s">
        <v>1287</v>
      </c>
      <c r="BY1011" s="95">
        <f t="shared" si="256"/>
        <v>288</v>
      </c>
      <c r="BZ1011" s="81">
        <v>8160</v>
      </c>
      <c r="CA1011" s="2"/>
    </row>
    <row r="1012" spans="1:79" x14ac:dyDescent="0.3">
      <c r="A1012" s="2" t="s">
        <v>1478</v>
      </c>
      <c r="D1012">
        <v>2.4500000000000002</v>
      </c>
      <c r="E1012" t="s">
        <v>1461</v>
      </c>
      <c r="I1012">
        <v>2</v>
      </c>
      <c r="M1012">
        <v>3.8</v>
      </c>
      <c r="N1012">
        <v>3.8</v>
      </c>
      <c r="O1012">
        <v>27.3</v>
      </c>
      <c r="P1012" t="s">
        <v>440</v>
      </c>
      <c r="Q1012">
        <v>13.65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5" t="s">
        <v>464</v>
      </c>
      <c r="BT1012" s="95" t="s">
        <v>464</v>
      </c>
      <c r="BU1012" s="95" t="s">
        <v>1266</v>
      </c>
      <c r="BV1012" s="95">
        <v>125</v>
      </c>
      <c r="BW1012" s="95">
        <v>220</v>
      </c>
      <c r="BX1012" s="95" t="s">
        <v>1287</v>
      </c>
      <c r="BY1012" s="95">
        <f t="shared" si="256"/>
        <v>288</v>
      </c>
      <c r="BZ1012" s="81">
        <v>1920</v>
      </c>
      <c r="CA1012" s="2"/>
    </row>
    <row r="1013" spans="1:79" x14ac:dyDescent="0.3">
      <c r="A1013" s="2" t="s">
        <v>1479</v>
      </c>
      <c r="D1013">
        <v>2.2999999999999998</v>
      </c>
      <c r="E1013" t="s">
        <v>1461</v>
      </c>
      <c r="I1013">
        <v>2</v>
      </c>
      <c r="M1013">
        <v>3.8</v>
      </c>
      <c r="N1013">
        <v>3.8</v>
      </c>
      <c r="O1013">
        <v>27.3</v>
      </c>
      <c r="P1013" t="s">
        <v>440</v>
      </c>
      <c r="Q1013">
        <v>13.65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5" t="s">
        <v>464</v>
      </c>
      <c r="BT1013" s="95" t="s">
        <v>464</v>
      </c>
      <c r="BU1013" s="95" t="s">
        <v>1266</v>
      </c>
      <c r="BV1013" s="95">
        <v>125</v>
      </c>
      <c r="BW1013" s="95">
        <v>220</v>
      </c>
      <c r="BX1013" s="95" t="s">
        <v>1287</v>
      </c>
      <c r="BY1013" s="95">
        <f t="shared" si="256"/>
        <v>288</v>
      </c>
      <c r="BZ1013" s="81">
        <v>1360</v>
      </c>
      <c r="CA1013" s="2"/>
    </row>
    <row r="1014" spans="1:79" x14ac:dyDescent="0.3">
      <c r="A1014" s="2" t="s">
        <v>1469</v>
      </c>
      <c r="D1014">
        <v>2.15</v>
      </c>
      <c r="E1014" t="s">
        <v>1461</v>
      </c>
      <c r="I1014">
        <v>2</v>
      </c>
      <c r="M1014">
        <v>3.8</v>
      </c>
      <c r="N1014">
        <v>3.8</v>
      </c>
      <c r="O1014">
        <v>27.7</v>
      </c>
      <c r="P1014" t="s">
        <v>440</v>
      </c>
      <c r="Q1014">
        <v>13.85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5" t="s">
        <v>464</v>
      </c>
      <c r="BT1014" s="95" t="s">
        <v>464</v>
      </c>
      <c r="BU1014" s="95" t="s">
        <v>1266</v>
      </c>
      <c r="BV1014" s="95">
        <v>125</v>
      </c>
      <c r="BW1014" s="95">
        <v>220</v>
      </c>
      <c r="BX1014" s="95" t="s">
        <v>1287</v>
      </c>
      <c r="BY1014" s="95">
        <f t="shared" si="256"/>
        <v>288</v>
      </c>
      <c r="BZ1014" s="81">
        <v>1170</v>
      </c>
      <c r="CA1014" s="2"/>
    </row>
    <row r="1015" spans="1:79" x14ac:dyDescent="0.3">
      <c r="A1015" s="2" t="s">
        <v>1470</v>
      </c>
      <c r="D1015">
        <v>1.95</v>
      </c>
      <c r="E1015" t="s">
        <v>1461</v>
      </c>
      <c r="I1015">
        <v>2</v>
      </c>
      <c r="M1015">
        <v>3.8</v>
      </c>
      <c r="N1015">
        <v>3.8</v>
      </c>
      <c r="O1015">
        <v>28</v>
      </c>
      <c r="P1015" t="s">
        <v>440</v>
      </c>
      <c r="Q1015">
        <v>14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5" t="s">
        <v>464</v>
      </c>
      <c r="BT1015" s="95" t="s">
        <v>464</v>
      </c>
      <c r="BU1015" s="95" t="s">
        <v>1266</v>
      </c>
      <c r="BV1015" s="95">
        <v>125</v>
      </c>
      <c r="BW1015" s="95">
        <v>220</v>
      </c>
      <c r="BX1015" s="95" t="s">
        <v>1287</v>
      </c>
      <c r="BY1015" s="95">
        <f t="shared" si="256"/>
        <v>288</v>
      </c>
      <c r="BZ1015" s="81">
        <v>47</v>
      </c>
      <c r="CA1015" s="2"/>
    </row>
    <row r="1016" spans="1:79" x14ac:dyDescent="0.3">
      <c r="A1016" s="2" t="s">
        <v>1471</v>
      </c>
      <c r="D1016">
        <v>1.55</v>
      </c>
      <c r="E1016" t="s">
        <v>1461</v>
      </c>
      <c r="I1016">
        <v>2</v>
      </c>
      <c r="M1016">
        <v>3.8</v>
      </c>
      <c r="N1016">
        <v>3.8</v>
      </c>
      <c r="O1016">
        <v>27.8</v>
      </c>
      <c r="P1016" t="s">
        <v>440</v>
      </c>
      <c r="Q1016">
        <v>13.9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5" t="s">
        <v>464</v>
      </c>
      <c r="BT1016" s="95" t="s">
        <v>464</v>
      </c>
      <c r="BU1016" s="95" t="s">
        <v>1266</v>
      </c>
      <c r="BV1016" s="95">
        <v>125</v>
      </c>
      <c r="BW1016" s="95">
        <v>220</v>
      </c>
      <c r="BX1016" s="95" t="s">
        <v>1287</v>
      </c>
      <c r="BY1016" s="95">
        <f t="shared" si="256"/>
        <v>288</v>
      </c>
      <c r="BZ1016" s="81">
        <v>6.4</v>
      </c>
      <c r="CA1016" s="2"/>
    </row>
    <row r="1017" spans="1:79" x14ac:dyDescent="0.3">
      <c r="A1017" s="2" t="s">
        <v>1517</v>
      </c>
      <c r="D1017">
        <v>1.5</v>
      </c>
      <c r="E1017" t="s">
        <v>1461</v>
      </c>
      <c r="I1017">
        <v>2</v>
      </c>
      <c r="M1017">
        <v>3.8</v>
      </c>
      <c r="N1017">
        <v>3.8</v>
      </c>
      <c r="O1017">
        <v>27.3</v>
      </c>
      <c r="P1017" t="s">
        <v>440</v>
      </c>
      <c r="Q1017">
        <v>13.65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5" t="s">
        <v>464</v>
      </c>
      <c r="BT1017" s="95" t="s">
        <v>464</v>
      </c>
      <c r="BU1017" s="95" t="s">
        <v>1266</v>
      </c>
      <c r="BV1017" s="95">
        <v>125</v>
      </c>
      <c r="BW1017" s="95">
        <v>220</v>
      </c>
      <c r="BX1017" s="95" t="s">
        <v>1287</v>
      </c>
      <c r="BY1017" s="95">
        <f t="shared" si="256"/>
        <v>288</v>
      </c>
      <c r="BZ1017" s="81">
        <v>5.6</v>
      </c>
      <c r="CA1017" s="2"/>
    </row>
    <row r="1018" spans="1:79" x14ac:dyDescent="0.3">
      <c r="A1018" s="2" t="s">
        <v>1518</v>
      </c>
      <c r="D1018">
        <v>1.4</v>
      </c>
      <c r="E1018" t="s">
        <v>1461</v>
      </c>
      <c r="I1018">
        <v>2</v>
      </c>
      <c r="M1018">
        <v>3.8</v>
      </c>
      <c r="N1018">
        <v>3.8</v>
      </c>
      <c r="O1018">
        <v>27.3</v>
      </c>
      <c r="P1018" t="s">
        <v>440</v>
      </c>
      <c r="Q1018">
        <v>13.65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5" t="s">
        <v>464</v>
      </c>
      <c r="BT1018" s="95" t="s">
        <v>464</v>
      </c>
      <c r="BU1018" s="95" t="s">
        <v>1266</v>
      </c>
      <c r="BV1018" s="95">
        <v>125</v>
      </c>
      <c r="BW1018" s="95">
        <v>220</v>
      </c>
      <c r="BX1018" s="95" t="s">
        <v>1287</v>
      </c>
      <c r="BY1018" s="95">
        <f t="shared" si="256"/>
        <v>288</v>
      </c>
      <c r="BZ1018" s="81">
        <v>8.8000000000000007</v>
      </c>
      <c r="CA1018" s="2"/>
    </row>
    <row r="1019" spans="1:79" x14ac:dyDescent="0.3">
      <c r="A1019" s="2" t="s">
        <v>1519</v>
      </c>
      <c r="D1019">
        <v>1.35</v>
      </c>
      <c r="E1019" t="s">
        <v>1461</v>
      </c>
      <c r="I1019">
        <v>2</v>
      </c>
      <c r="M1019">
        <v>3.8</v>
      </c>
      <c r="N1019">
        <v>3.8</v>
      </c>
      <c r="O1019">
        <v>27.5</v>
      </c>
      <c r="P1019" t="s">
        <v>440</v>
      </c>
      <c r="Q1019">
        <v>13.75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5" t="s">
        <v>464</v>
      </c>
      <c r="BT1019" s="95" t="s">
        <v>464</v>
      </c>
      <c r="BU1019" s="95" t="s">
        <v>1266</v>
      </c>
      <c r="BV1019" s="95">
        <v>125</v>
      </c>
      <c r="BW1019" s="95">
        <v>220</v>
      </c>
      <c r="BX1019" s="95" t="s">
        <v>1287</v>
      </c>
      <c r="BY1019" s="95">
        <f t="shared" si="256"/>
        <v>288</v>
      </c>
      <c r="BZ1019" s="81">
        <v>12.6</v>
      </c>
      <c r="CA1019" s="2"/>
    </row>
    <row r="1020" spans="1:79" x14ac:dyDescent="0.3">
      <c r="A1020" s="2" t="s">
        <v>1468</v>
      </c>
      <c r="D1020">
        <v>3.2</v>
      </c>
      <c r="E1020" t="s">
        <v>1461</v>
      </c>
      <c r="I1020">
        <v>2</v>
      </c>
      <c r="M1020">
        <v>3.8</v>
      </c>
      <c r="N1020">
        <v>3.8</v>
      </c>
      <c r="O1020">
        <v>27.3</v>
      </c>
      <c r="P1020" t="s">
        <v>440</v>
      </c>
      <c r="Q1020">
        <v>13.65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5" t="s">
        <v>464</v>
      </c>
      <c r="BT1020" s="95" t="s">
        <v>464</v>
      </c>
      <c r="BU1020" s="95" t="s">
        <v>1435</v>
      </c>
      <c r="BV1020" s="95">
        <v>100</v>
      </c>
      <c r="BW1020" s="95">
        <v>425</v>
      </c>
      <c r="BX1020" s="95" t="s">
        <v>1287</v>
      </c>
      <c r="BY1020" s="95">
        <f t="shared" si="256"/>
        <v>288</v>
      </c>
      <c r="BZ1020" s="81">
        <v>0</v>
      </c>
      <c r="CA1020" s="2"/>
    </row>
    <row r="1021" spans="1:79" x14ac:dyDescent="0.3">
      <c r="A1021" s="2" t="s">
        <v>1475</v>
      </c>
      <c r="D1021">
        <v>2.9</v>
      </c>
      <c r="E1021" t="s">
        <v>1461</v>
      </c>
      <c r="I1021">
        <v>2</v>
      </c>
      <c r="M1021">
        <v>3.8</v>
      </c>
      <c r="N1021">
        <v>3.8</v>
      </c>
      <c r="O1021">
        <v>27.3</v>
      </c>
      <c r="P1021" t="s">
        <v>440</v>
      </c>
      <c r="Q1021">
        <v>13.65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5" t="s">
        <v>464</v>
      </c>
      <c r="BT1021" s="95" t="s">
        <v>464</v>
      </c>
      <c r="BU1021" s="95" t="s">
        <v>1435</v>
      </c>
      <c r="BV1021" s="95">
        <v>100</v>
      </c>
      <c r="BW1021" s="95">
        <v>425</v>
      </c>
      <c r="BX1021" s="95" t="s">
        <v>1287</v>
      </c>
      <c r="BY1021" s="95">
        <f t="shared" si="256"/>
        <v>288</v>
      </c>
      <c r="BZ1021" s="81">
        <v>36</v>
      </c>
      <c r="CA1021" s="2"/>
    </row>
    <row r="1022" spans="1:79" x14ac:dyDescent="0.3">
      <c r="A1022" s="2" t="s">
        <v>1476</v>
      </c>
      <c r="D1022">
        <v>2.65</v>
      </c>
      <c r="E1022" t="s">
        <v>1461</v>
      </c>
      <c r="I1022">
        <v>2</v>
      </c>
      <c r="M1022">
        <v>3.8</v>
      </c>
      <c r="N1022">
        <v>3.8</v>
      </c>
      <c r="O1022">
        <v>27.3</v>
      </c>
      <c r="P1022" t="s">
        <v>440</v>
      </c>
      <c r="Q1022">
        <v>13.65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5" t="s">
        <v>464</v>
      </c>
      <c r="BT1022" s="95" t="s">
        <v>464</v>
      </c>
      <c r="BU1022" s="95" t="s">
        <v>1435</v>
      </c>
      <c r="BV1022" s="95">
        <v>100</v>
      </c>
      <c r="BW1022" s="95">
        <v>425</v>
      </c>
      <c r="BX1022" s="95" t="s">
        <v>1287</v>
      </c>
      <c r="BY1022" s="95">
        <f t="shared" si="256"/>
        <v>288</v>
      </c>
      <c r="BZ1022" s="81">
        <v>28</v>
      </c>
      <c r="CA1022" s="2"/>
    </row>
    <row r="1023" spans="1:79" x14ac:dyDescent="0.3">
      <c r="A1023" s="2" t="s">
        <v>1477</v>
      </c>
      <c r="D1023">
        <v>2.5499999999999998</v>
      </c>
      <c r="E1023" t="s">
        <v>1461</v>
      </c>
      <c r="I1023">
        <v>2</v>
      </c>
      <c r="M1023">
        <v>3.8</v>
      </c>
      <c r="N1023">
        <v>3.8</v>
      </c>
      <c r="O1023">
        <v>27.3</v>
      </c>
      <c r="P1023" t="s">
        <v>440</v>
      </c>
      <c r="Q1023">
        <v>13.65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5" t="s">
        <v>464</v>
      </c>
      <c r="BT1023" s="95" t="s">
        <v>464</v>
      </c>
      <c r="BU1023" s="95" t="s">
        <v>1435</v>
      </c>
      <c r="BV1023" s="95">
        <v>100</v>
      </c>
      <c r="BW1023" s="95">
        <v>425</v>
      </c>
      <c r="BX1023" s="95" t="s">
        <v>1287</v>
      </c>
      <c r="BY1023" s="95">
        <f t="shared" si="256"/>
        <v>288</v>
      </c>
      <c r="BZ1023" s="81">
        <v>16</v>
      </c>
      <c r="CA1023" s="2"/>
    </row>
    <row r="1024" spans="1:79" x14ac:dyDescent="0.3">
      <c r="A1024" s="2" t="s">
        <v>1478</v>
      </c>
      <c r="D1024">
        <v>2.4500000000000002</v>
      </c>
      <c r="E1024" t="s">
        <v>1461</v>
      </c>
      <c r="I1024">
        <v>2</v>
      </c>
      <c r="M1024">
        <v>3.8</v>
      </c>
      <c r="N1024">
        <v>3.8</v>
      </c>
      <c r="O1024">
        <v>27.3</v>
      </c>
      <c r="P1024" t="s">
        <v>440</v>
      </c>
      <c r="Q1024">
        <v>13.65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5" t="s">
        <v>464</v>
      </c>
      <c r="BT1024" s="95" t="s">
        <v>464</v>
      </c>
      <c r="BU1024" s="95" t="s">
        <v>1435</v>
      </c>
      <c r="BV1024" s="95">
        <v>101</v>
      </c>
      <c r="BW1024" s="95">
        <v>220</v>
      </c>
      <c r="BX1024" s="95" t="s">
        <v>1287</v>
      </c>
      <c r="BY1024" s="95">
        <f t="shared" si="256"/>
        <v>288</v>
      </c>
      <c r="BZ1024" s="81">
        <v>0</v>
      </c>
      <c r="CA1024" s="2"/>
    </row>
    <row r="1025" spans="1:79" x14ac:dyDescent="0.3">
      <c r="A1025" s="2" t="s">
        <v>1479</v>
      </c>
      <c r="D1025">
        <v>2.2999999999999998</v>
      </c>
      <c r="E1025" t="s">
        <v>1461</v>
      </c>
      <c r="I1025">
        <v>2</v>
      </c>
      <c r="M1025">
        <v>3.8</v>
      </c>
      <c r="N1025">
        <v>3.8</v>
      </c>
      <c r="O1025">
        <v>27.3</v>
      </c>
      <c r="P1025" t="s">
        <v>440</v>
      </c>
      <c r="Q1025">
        <v>13.65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5" t="s">
        <v>464</v>
      </c>
      <c r="BT1025" s="95" t="s">
        <v>464</v>
      </c>
      <c r="BU1025" s="95" t="s">
        <v>1435</v>
      </c>
      <c r="BV1025" s="95">
        <v>102</v>
      </c>
      <c r="BW1025" s="95">
        <v>220</v>
      </c>
      <c r="BX1025" s="95" t="s">
        <v>1287</v>
      </c>
      <c r="BY1025" s="95">
        <f t="shared" si="256"/>
        <v>288</v>
      </c>
      <c r="BZ1025" s="81">
        <v>0</v>
      </c>
      <c r="CA1025" s="2"/>
    </row>
    <row r="1026" spans="1:79" x14ac:dyDescent="0.3">
      <c r="A1026" s="2" t="s">
        <v>1469</v>
      </c>
      <c r="D1026">
        <v>2.15</v>
      </c>
      <c r="E1026" t="s">
        <v>1461</v>
      </c>
      <c r="I1026">
        <v>2</v>
      </c>
      <c r="M1026">
        <v>3.8</v>
      </c>
      <c r="N1026">
        <v>3.8</v>
      </c>
      <c r="O1026">
        <v>27.7</v>
      </c>
      <c r="P1026" t="s">
        <v>440</v>
      </c>
      <c r="Q1026">
        <v>13.85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5" t="s">
        <v>464</v>
      </c>
      <c r="BT1026" s="95" t="s">
        <v>464</v>
      </c>
      <c r="BU1026" s="95" t="s">
        <v>1435</v>
      </c>
      <c r="BV1026" s="95">
        <v>103</v>
      </c>
      <c r="BW1026" s="95">
        <v>220</v>
      </c>
      <c r="BX1026" s="95" t="s">
        <v>1287</v>
      </c>
      <c r="BY1026" s="95">
        <f t="shared" si="256"/>
        <v>288</v>
      </c>
      <c r="BZ1026" s="81">
        <v>0</v>
      </c>
      <c r="CA1026" s="2"/>
    </row>
    <row r="1027" spans="1:79" x14ac:dyDescent="0.3">
      <c r="A1027" s="2" t="s">
        <v>1470</v>
      </c>
      <c r="D1027">
        <v>1.95</v>
      </c>
      <c r="E1027" t="s">
        <v>1461</v>
      </c>
      <c r="I1027">
        <v>2</v>
      </c>
      <c r="M1027">
        <v>3.8</v>
      </c>
      <c r="N1027">
        <v>3.8</v>
      </c>
      <c r="O1027">
        <v>28</v>
      </c>
      <c r="P1027" t="s">
        <v>440</v>
      </c>
      <c r="Q1027">
        <v>14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5" t="s">
        <v>464</v>
      </c>
      <c r="BT1027" s="95" t="s">
        <v>464</v>
      </c>
      <c r="BU1027" s="95" t="s">
        <v>1435</v>
      </c>
      <c r="BV1027" s="95">
        <v>104</v>
      </c>
      <c r="BW1027" s="95">
        <v>220</v>
      </c>
      <c r="BX1027" s="95" t="s">
        <v>1287</v>
      </c>
      <c r="BY1027" s="95">
        <f t="shared" si="256"/>
        <v>288</v>
      </c>
      <c r="BZ1027" s="81">
        <v>0</v>
      </c>
      <c r="CA1027" s="2"/>
    </row>
    <row r="1028" spans="1:79" x14ac:dyDescent="0.3">
      <c r="A1028" s="2" t="s">
        <v>1471</v>
      </c>
      <c r="D1028">
        <v>1.55</v>
      </c>
      <c r="E1028" t="s">
        <v>1461</v>
      </c>
      <c r="I1028">
        <v>2</v>
      </c>
      <c r="M1028">
        <v>3.8</v>
      </c>
      <c r="N1028">
        <v>3.8</v>
      </c>
      <c r="O1028">
        <v>27.8</v>
      </c>
      <c r="P1028" t="s">
        <v>440</v>
      </c>
      <c r="Q1028">
        <v>13.9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5" t="s">
        <v>464</v>
      </c>
      <c r="BT1028" s="95" t="s">
        <v>464</v>
      </c>
      <c r="BU1028" s="95" t="s">
        <v>1435</v>
      </c>
      <c r="BV1028" s="95">
        <v>105</v>
      </c>
      <c r="BW1028" s="95">
        <v>220</v>
      </c>
      <c r="BX1028" s="95" t="s">
        <v>1287</v>
      </c>
      <c r="BY1028" s="95">
        <f t="shared" si="256"/>
        <v>288</v>
      </c>
      <c r="BZ1028" s="81">
        <v>0</v>
      </c>
      <c r="CA1028" s="2"/>
    </row>
    <row r="1029" spans="1:79" x14ac:dyDescent="0.3">
      <c r="A1029" s="2" t="s">
        <v>1517</v>
      </c>
      <c r="D1029">
        <v>1.5</v>
      </c>
      <c r="E1029" t="s">
        <v>1461</v>
      </c>
      <c r="I1029">
        <v>2</v>
      </c>
      <c r="M1029">
        <v>3.8</v>
      </c>
      <c r="N1029">
        <v>3.8</v>
      </c>
      <c r="O1029">
        <v>27.3</v>
      </c>
      <c r="P1029" t="s">
        <v>440</v>
      </c>
      <c r="Q1029">
        <v>13.65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5" t="s">
        <v>464</v>
      </c>
      <c r="BT1029" s="95" t="s">
        <v>464</v>
      </c>
      <c r="BU1029" s="95" t="s">
        <v>1435</v>
      </c>
      <c r="BV1029" s="95">
        <v>106</v>
      </c>
      <c r="BW1029" s="95">
        <v>220</v>
      </c>
      <c r="BX1029" s="95" t="s">
        <v>1287</v>
      </c>
      <c r="BY1029" s="95">
        <f t="shared" si="256"/>
        <v>288</v>
      </c>
      <c r="BZ1029" s="81">
        <v>0</v>
      </c>
      <c r="CA1029" s="2"/>
    </row>
    <row r="1030" spans="1:79" x14ac:dyDescent="0.3">
      <c r="A1030" s="2" t="s">
        <v>1518</v>
      </c>
      <c r="D1030">
        <v>1.4</v>
      </c>
      <c r="E1030" t="s">
        <v>1461</v>
      </c>
      <c r="I1030">
        <v>2</v>
      </c>
      <c r="M1030">
        <v>3.8</v>
      </c>
      <c r="N1030">
        <v>3.8</v>
      </c>
      <c r="O1030">
        <v>27.3</v>
      </c>
      <c r="P1030" t="s">
        <v>440</v>
      </c>
      <c r="Q1030">
        <v>13.65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5" t="s">
        <v>464</v>
      </c>
      <c r="BT1030" s="95" t="s">
        <v>464</v>
      </c>
      <c r="BU1030" s="95" t="s">
        <v>1435</v>
      </c>
      <c r="BV1030" s="95">
        <v>107</v>
      </c>
      <c r="BW1030" s="95">
        <v>220</v>
      </c>
      <c r="BX1030" s="95" t="s">
        <v>1287</v>
      </c>
      <c r="BY1030" s="95">
        <f t="shared" si="256"/>
        <v>288</v>
      </c>
      <c r="BZ1030" s="81">
        <v>0</v>
      </c>
      <c r="CA1030" s="2"/>
    </row>
    <row r="1031" spans="1:79" x14ac:dyDescent="0.3">
      <c r="A1031" s="2" t="s">
        <v>1519</v>
      </c>
      <c r="D1031">
        <v>1.35</v>
      </c>
      <c r="E1031" t="s">
        <v>1461</v>
      </c>
      <c r="I1031">
        <v>2</v>
      </c>
      <c r="M1031">
        <v>3.8</v>
      </c>
      <c r="N1031">
        <v>3.8</v>
      </c>
      <c r="O1031">
        <v>27.5</v>
      </c>
      <c r="P1031" t="s">
        <v>440</v>
      </c>
      <c r="Q1031">
        <v>13.75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5" t="s">
        <v>464</v>
      </c>
      <c r="BT1031" s="95" t="s">
        <v>464</v>
      </c>
      <c r="BU1031" s="95" t="s">
        <v>1435</v>
      </c>
      <c r="BV1031" s="95">
        <v>108</v>
      </c>
      <c r="BW1031" s="95">
        <v>220</v>
      </c>
      <c r="BX1031" s="95" t="s">
        <v>1287</v>
      </c>
      <c r="BY1031" s="95">
        <f t="shared" si="256"/>
        <v>288</v>
      </c>
      <c r="BZ1031" s="81">
        <v>0</v>
      </c>
      <c r="CA1031" s="2"/>
    </row>
    <row r="1032" spans="1:79" x14ac:dyDescent="0.3">
      <c r="A1032" s="2" t="s">
        <v>1468</v>
      </c>
      <c r="D1032">
        <v>3.2</v>
      </c>
      <c r="E1032" t="s">
        <v>1461</v>
      </c>
      <c r="I1032">
        <v>2</v>
      </c>
      <c r="M1032">
        <v>3.8</v>
      </c>
      <c r="N1032">
        <v>3.8</v>
      </c>
      <c r="O1032">
        <v>27.3</v>
      </c>
      <c r="P1032" t="s">
        <v>440</v>
      </c>
      <c r="Q1032">
        <v>13.65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5" t="s">
        <v>464</v>
      </c>
      <c r="BT1032" s="95" t="s">
        <v>464</v>
      </c>
      <c r="BU1032" s="95" t="s">
        <v>1435</v>
      </c>
      <c r="BV1032" s="95">
        <v>100</v>
      </c>
      <c r="BW1032" s="95">
        <v>425</v>
      </c>
      <c r="BX1032" s="95" t="s">
        <v>1287</v>
      </c>
      <c r="BY1032" s="95">
        <f t="shared" si="256"/>
        <v>288</v>
      </c>
      <c r="BZ1032" s="81">
        <v>0</v>
      </c>
      <c r="CA1032" s="2"/>
    </row>
    <row r="1033" spans="1:79" x14ac:dyDescent="0.3">
      <c r="A1033" s="2" t="s">
        <v>1475</v>
      </c>
      <c r="D1033">
        <v>2.9</v>
      </c>
      <c r="E1033" t="s">
        <v>1461</v>
      </c>
      <c r="I1033">
        <v>2</v>
      </c>
      <c r="M1033">
        <v>3.8</v>
      </c>
      <c r="N1033">
        <v>3.8</v>
      </c>
      <c r="O1033">
        <v>27.3</v>
      </c>
      <c r="P1033" t="s">
        <v>440</v>
      </c>
      <c r="Q1033">
        <v>13.65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5" t="s">
        <v>464</v>
      </c>
      <c r="BT1033" s="95" t="s">
        <v>464</v>
      </c>
      <c r="BU1033" s="95" t="s">
        <v>1435</v>
      </c>
      <c r="BV1033" s="95">
        <v>100</v>
      </c>
      <c r="BW1033" s="95">
        <v>425</v>
      </c>
      <c r="BX1033" s="95" t="s">
        <v>1287</v>
      </c>
      <c r="BY1033" s="95">
        <f t="shared" si="256"/>
        <v>288</v>
      </c>
      <c r="BZ1033" s="81">
        <v>72</v>
      </c>
      <c r="CA1033" s="2"/>
    </row>
    <row r="1034" spans="1:79" x14ac:dyDescent="0.3">
      <c r="A1034" s="2" t="s">
        <v>1476</v>
      </c>
      <c r="D1034">
        <v>2.65</v>
      </c>
      <c r="E1034" t="s">
        <v>1461</v>
      </c>
      <c r="I1034">
        <v>2</v>
      </c>
      <c r="M1034">
        <v>3.8</v>
      </c>
      <c r="N1034">
        <v>3.8</v>
      </c>
      <c r="O1034">
        <v>27.3</v>
      </c>
      <c r="P1034" t="s">
        <v>440</v>
      </c>
      <c r="Q1034">
        <v>13.65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5" t="s">
        <v>464</v>
      </c>
      <c r="BT1034" s="95" t="s">
        <v>464</v>
      </c>
      <c r="BU1034" s="95" t="s">
        <v>1435</v>
      </c>
      <c r="BV1034" s="95">
        <v>100</v>
      </c>
      <c r="BW1034" s="95">
        <v>425</v>
      </c>
      <c r="BX1034" s="95" t="s">
        <v>1287</v>
      </c>
      <c r="BY1034" s="95">
        <f t="shared" si="256"/>
        <v>288</v>
      </c>
      <c r="BZ1034" s="81">
        <v>56</v>
      </c>
      <c r="CA1034" s="2"/>
    </row>
    <row r="1035" spans="1:79" x14ac:dyDescent="0.3">
      <c r="A1035" s="2" t="s">
        <v>1477</v>
      </c>
      <c r="D1035">
        <v>2.5499999999999998</v>
      </c>
      <c r="E1035" t="s">
        <v>1461</v>
      </c>
      <c r="I1035">
        <v>2</v>
      </c>
      <c r="M1035">
        <v>3.8</v>
      </c>
      <c r="N1035">
        <v>3.8</v>
      </c>
      <c r="O1035">
        <v>27.3</v>
      </c>
      <c r="P1035" t="s">
        <v>440</v>
      </c>
      <c r="Q1035">
        <v>13.65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5" t="s">
        <v>464</v>
      </c>
      <c r="BT1035" s="95" t="s">
        <v>464</v>
      </c>
      <c r="BU1035" s="95" t="s">
        <v>1435</v>
      </c>
      <c r="BV1035" s="95">
        <v>100</v>
      </c>
      <c r="BW1035" s="95">
        <v>425</v>
      </c>
      <c r="BX1035" s="95" t="s">
        <v>1287</v>
      </c>
      <c r="BY1035" s="95">
        <f t="shared" si="256"/>
        <v>288</v>
      </c>
      <c r="BZ1035" s="81">
        <v>40</v>
      </c>
      <c r="CA1035" s="2"/>
    </row>
    <row r="1036" spans="1:79" x14ac:dyDescent="0.3">
      <c r="A1036" s="2" t="s">
        <v>1478</v>
      </c>
      <c r="D1036">
        <v>2.4500000000000002</v>
      </c>
      <c r="E1036" t="s">
        <v>1461</v>
      </c>
      <c r="I1036">
        <v>2</v>
      </c>
      <c r="M1036">
        <v>3.8</v>
      </c>
      <c r="N1036">
        <v>3.8</v>
      </c>
      <c r="O1036">
        <v>27.3</v>
      </c>
      <c r="P1036" t="s">
        <v>440</v>
      </c>
      <c r="Q1036">
        <v>13.65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5" t="s">
        <v>464</v>
      </c>
      <c r="BT1036" s="95" t="s">
        <v>464</v>
      </c>
      <c r="BU1036" s="95" t="s">
        <v>1435</v>
      </c>
      <c r="BV1036" s="95">
        <v>100</v>
      </c>
      <c r="BW1036" s="95">
        <v>425</v>
      </c>
      <c r="BX1036" s="95" t="s">
        <v>1287</v>
      </c>
      <c r="BY1036" s="95">
        <f t="shared" si="256"/>
        <v>288</v>
      </c>
      <c r="BZ1036" s="81">
        <v>0</v>
      </c>
      <c r="CA1036" s="2"/>
    </row>
    <row r="1037" spans="1:79" x14ac:dyDescent="0.3">
      <c r="A1037" s="2" t="s">
        <v>1479</v>
      </c>
      <c r="D1037">
        <v>2.2999999999999998</v>
      </c>
      <c r="E1037" t="s">
        <v>1461</v>
      </c>
      <c r="I1037">
        <v>2</v>
      </c>
      <c r="M1037">
        <v>3.8</v>
      </c>
      <c r="N1037">
        <v>3.8</v>
      </c>
      <c r="O1037">
        <v>27.3</v>
      </c>
      <c r="P1037" t="s">
        <v>440</v>
      </c>
      <c r="Q1037">
        <v>13.65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5" t="s">
        <v>464</v>
      </c>
      <c r="BT1037" s="95" t="s">
        <v>464</v>
      </c>
      <c r="BU1037" s="95" t="s">
        <v>1435</v>
      </c>
      <c r="BV1037" s="95">
        <v>100</v>
      </c>
      <c r="BW1037" s="95">
        <v>425</v>
      </c>
      <c r="BX1037" s="95" t="s">
        <v>1287</v>
      </c>
      <c r="BY1037" s="95">
        <f t="shared" si="256"/>
        <v>288</v>
      </c>
      <c r="BZ1037" s="81">
        <v>0</v>
      </c>
      <c r="CA1037" s="2"/>
    </row>
    <row r="1038" spans="1:79" x14ac:dyDescent="0.3">
      <c r="A1038" s="2" t="s">
        <v>1469</v>
      </c>
      <c r="D1038">
        <v>2.15</v>
      </c>
      <c r="E1038" t="s">
        <v>1461</v>
      </c>
      <c r="I1038">
        <v>2</v>
      </c>
      <c r="M1038">
        <v>3.8</v>
      </c>
      <c r="N1038">
        <v>3.8</v>
      </c>
      <c r="O1038">
        <v>27.7</v>
      </c>
      <c r="P1038" t="s">
        <v>440</v>
      </c>
      <c r="Q1038">
        <v>13.85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5" t="s">
        <v>464</v>
      </c>
      <c r="BT1038" s="95" t="s">
        <v>464</v>
      </c>
      <c r="BU1038" s="95" t="s">
        <v>1435</v>
      </c>
      <c r="BV1038" s="95">
        <v>100</v>
      </c>
      <c r="BW1038" s="95">
        <v>425</v>
      </c>
      <c r="BX1038" s="95" t="s">
        <v>1287</v>
      </c>
      <c r="BY1038" s="95">
        <f t="shared" si="256"/>
        <v>288</v>
      </c>
      <c r="BZ1038" s="81">
        <v>0</v>
      </c>
      <c r="CA1038" s="2"/>
    </row>
    <row r="1039" spans="1:79" x14ac:dyDescent="0.3">
      <c r="A1039" s="2" t="s">
        <v>1470</v>
      </c>
      <c r="D1039">
        <v>1.95</v>
      </c>
      <c r="E1039" t="s">
        <v>1461</v>
      </c>
      <c r="I1039">
        <v>2</v>
      </c>
      <c r="M1039">
        <v>3.8</v>
      </c>
      <c r="N1039">
        <v>3.8</v>
      </c>
      <c r="O1039">
        <v>28</v>
      </c>
      <c r="P1039" t="s">
        <v>440</v>
      </c>
      <c r="Q1039">
        <v>14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5" t="s">
        <v>464</v>
      </c>
      <c r="BT1039" s="95" t="s">
        <v>464</v>
      </c>
      <c r="BU1039" s="95" t="s">
        <v>1435</v>
      </c>
      <c r="BV1039" s="95">
        <v>100</v>
      </c>
      <c r="BW1039" s="95">
        <v>425</v>
      </c>
      <c r="BX1039" s="95" t="s">
        <v>1287</v>
      </c>
      <c r="BY1039" s="95">
        <f t="shared" si="256"/>
        <v>288</v>
      </c>
      <c r="BZ1039" s="81">
        <v>0</v>
      </c>
      <c r="CA1039" s="2"/>
    </row>
    <row r="1040" spans="1:79" x14ac:dyDescent="0.3">
      <c r="A1040" s="2" t="s">
        <v>1471</v>
      </c>
      <c r="D1040">
        <v>1.55</v>
      </c>
      <c r="E1040" t="s">
        <v>1461</v>
      </c>
      <c r="I1040">
        <v>2</v>
      </c>
      <c r="M1040">
        <v>3.8</v>
      </c>
      <c r="N1040">
        <v>3.8</v>
      </c>
      <c r="O1040">
        <v>27.8</v>
      </c>
      <c r="P1040" t="s">
        <v>440</v>
      </c>
      <c r="Q1040">
        <v>13.9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5" t="s">
        <v>464</v>
      </c>
      <c r="BT1040" s="95" t="s">
        <v>464</v>
      </c>
      <c r="BU1040" s="95" t="s">
        <v>1435</v>
      </c>
      <c r="BV1040" s="95">
        <v>100</v>
      </c>
      <c r="BW1040" s="95">
        <v>425</v>
      </c>
      <c r="BX1040" s="95" t="s">
        <v>1287</v>
      </c>
      <c r="BY1040" s="95">
        <f t="shared" si="256"/>
        <v>288</v>
      </c>
      <c r="BZ1040" s="81">
        <v>0</v>
      </c>
      <c r="CA1040" s="2"/>
    </row>
    <row r="1041" spans="1:79" x14ac:dyDescent="0.3">
      <c r="A1041" s="2" t="s">
        <v>1517</v>
      </c>
      <c r="D1041">
        <v>1.5</v>
      </c>
      <c r="E1041" t="s">
        <v>1461</v>
      </c>
      <c r="I1041">
        <v>2</v>
      </c>
      <c r="M1041">
        <v>3.8</v>
      </c>
      <c r="N1041">
        <v>3.8</v>
      </c>
      <c r="O1041">
        <v>27.3</v>
      </c>
      <c r="P1041" t="s">
        <v>440</v>
      </c>
      <c r="Q1041">
        <v>13.65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5" t="s">
        <v>464</v>
      </c>
      <c r="BT1041" s="95" t="s">
        <v>464</v>
      </c>
      <c r="BU1041" s="95" t="s">
        <v>1435</v>
      </c>
      <c r="BV1041" s="95">
        <v>100</v>
      </c>
      <c r="BW1041" s="95">
        <v>425</v>
      </c>
      <c r="BX1041" s="95" t="s">
        <v>1287</v>
      </c>
      <c r="BY1041" s="95">
        <f t="shared" si="256"/>
        <v>288</v>
      </c>
      <c r="BZ1041" s="81">
        <v>0</v>
      </c>
      <c r="CA1041" s="2"/>
    </row>
    <row r="1042" spans="1:79" x14ac:dyDescent="0.3">
      <c r="A1042" s="2" t="s">
        <v>1518</v>
      </c>
      <c r="D1042">
        <v>1.4</v>
      </c>
      <c r="E1042" t="s">
        <v>1461</v>
      </c>
      <c r="I1042">
        <v>2</v>
      </c>
      <c r="M1042">
        <v>3.8</v>
      </c>
      <c r="N1042">
        <v>3.8</v>
      </c>
      <c r="O1042">
        <v>27.3</v>
      </c>
      <c r="P1042" t="s">
        <v>440</v>
      </c>
      <c r="Q1042">
        <v>13.65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5" t="s">
        <v>464</v>
      </c>
      <c r="BT1042" s="95" t="s">
        <v>464</v>
      </c>
      <c r="BU1042" s="95" t="s">
        <v>1435</v>
      </c>
      <c r="BV1042" s="95">
        <v>100</v>
      </c>
      <c r="BW1042" s="95">
        <v>425</v>
      </c>
      <c r="BX1042" s="95" t="s">
        <v>1287</v>
      </c>
      <c r="BY1042" s="95">
        <f t="shared" si="256"/>
        <v>288</v>
      </c>
      <c r="BZ1042" s="81">
        <v>0</v>
      </c>
      <c r="CA1042" s="2"/>
    </row>
    <row r="1043" spans="1:79" x14ac:dyDescent="0.3">
      <c r="A1043" s="2" t="s">
        <v>1519</v>
      </c>
      <c r="D1043">
        <v>1.35</v>
      </c>
      <c r="E1043" t="s">
        <v>1461</v>
      </c>
      <c r="I1043">
        <v>2</v>
      </c>
      <c r="M1043">
        <v>3.8</v>
      </c>
      <c r="N1043">
        <v>3.8</v>
      </c>
      <c r="O1043">
        <v>27.5</v>
      </c>
      <c r="P1043" t="s">
        <v>440</v>
      </c>
      <c r="Q1043">
        <v>13.75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5" t="s">
        <v>464</v>
      </c>
      <c r="BT1043" s="95" t="s">
        <v>464</v>
      </c>
      <c r="BU1043" s="95" t="s">
        <v>1435</v>
      </c>
      <c r="BV1043" s="95">
        <v>100</v>
      </c>
      <c r="BW1043" s="95">
        <v>425</v>
      </c>
      <c r="BX1043" s="95" t="s">
        <v>1287</v>
      </c>
      <c r="BY1043" s="95">
        <f t="shared" si="256"/>
        <v>288</v>
      </c>
      <c r="BZ1043" s="81">
        <v>0</v>
      </c>
      <c r="CA1043" s="2"/>
    </row>
    <row r="1044" spans="1:79" x14ac:dyDescent="0.3">
      <c r="A1044" s="2" t="s">
        <v>44</v>
      </c>
      <c r="E1044" t="s">
        <v>1480</v>
      </c>
      <c r="H1044" t="s">
        <v>1510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1481</v>
      </c>
      <c r="E1045" t="s">
        <v>1480</v>
      </c>
      <c r="H1045" s="1" t="s">
        <v>1510</v>
      </c>
      <c r="I1045">
        <v>1</v>
      </c>
      <c r="M1045" s="2">
        <v>3.859</v>
      </c>
      <c r="N1045" s="2">
        <v>3.859</v>
      </c>
      <c r="O1045">
        <v>16.829999999999998</v>
      </c>
      <c r="Q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5" t="s">
        <v>464</v>
      </c>
      <c r="BT1045" s="95" t="s">
        <v>464</v>
      </c>
      <c r="BU1045" s="95" t="s">
        <v>1266</v>
      </c>
      <c r="BV1045" s="95">
        <v>125</v>
      </c>
      <c r="BW1045" s="95">
        <v>220</v>
      </c>
      <c r="BX1045" s="95" t="s">
        <v>1287</v>
      </c>
      <c r="BY1045" s="95">
        <f t="shared" si="256"/>
        <v>288</v>
      </c>
      <c r="BZ1045" s="81">
        <v>320</v>
      </c>
    </row>
    <row r="1046" spans="1:79" x14ac:dyDescent="0.3">
      <c r="A1046" s="2" t="s">
        <v>1482</v>
      </c>
      <c r="E1046" t="s">
        <v>1480</v>
      </c>
      <c r="H1046" s="1" t="s">
        <v>1510</v>
      </c>
      <c r="I1046" s="2">
        <v>1</v>
      </c>
      <c r="M1046" s="2">
        <v>3.859</v>
      </c>
      <c r="N1046" s="2">
        <v>3.859</v>
      </c>
      <c r="O1046">
        <v>16.829999999999998</v>
      </c>
      <c r="Q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5" t="s">
        <v>464</v>
      </c>
      <c r="BT1046" s="95" t="s">
        <v>464</v>
      </c>
      <c r="BU1046" s="95" t="s">
        <v>1266</v>
      </c>
      <c r="BV1046" s="95">
        <v>125</v>
      </c>
      <c r="BW1046" s="95">
        <v>220</v>
      </c>
      <c r="BX1046" s="95" t="s">
        <v>1287</v>
      </c>
      <c r="BY1046" s="95">
        <f t="shared" si="256"/>
        <v>288</v>
      </c>
      <c r="BZ1046" s="81">
        <v>120</v>
      </c>
    </row>
    <row r="1047" spans="1:79" x14ac:dyDescent="0.3">
      <c r="A1047" s="2" t="s">
        <v>1483</v>
      </c>
      <c r="E1047" t="s">
        <v>1480</v>
      </c>
      <c r="H1047" s="1" t="s">
        <v>1510</v>
      </c>
      <c r="I1047">
        <v>1</v>
      </c>
      <c r="M1047" s="2">
        <v>3.859</v>
      </c>
      <c r="N1047" s="2">
        <v>3.859</v>
      </c>
      <c r="O1047">
        <v>15.06</v>
      </c>
      <c r="Q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5" t="s">
        <v>464</v>
      </c>
      <c r="BT1047" s="95" t="s">
        <v>464</v>
      </c>
      <c r="BU1047" s="95" t="s">
        <v>1266</v>
      </c>
      <c r="BV1047" s="95">
        <v>125</v>
      </c>
      <c r="BW1047" s="95">
        <v>220</v>
      </c>
      <c r="BX1047" s="95" t="s">
        <v>1287</v>
      </c>
      <c r="BY1047" s="95">
        <f t="shared" si="256"/>
        <v>288</v>
      </c>
      <c r="BZ1047" s="81">
        <v>60</v>
      </c>
    </row>
    <row r="1048" spans="1:79" x14ac:dyDescent="0.3">
      <c r="A1048" s="2" t="s">
        <v>1484</v>
      </c>
      <c r="E1048" t="s">
        <v>1480</v>
      </c>
      <c r="H1048" s="1" t="s">
        <v>1510</v>
      </c>
      <c r="I1048" s="2">
        <v>1</v>
      </c>
      <c r="M1048" s="2">
        <v>3.859</v>
      </c>
      <c r="N1048" s="2">
        <v>3.859</v>
      </c>
      <c r="O1048">
        <v>15.18</v>
      </c>
      <c r="Q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5" t="s">
        <v>464</v>
      </c>
      <c r="BT1048" s="95" t="s">
        <v>464</v>
      </c>
      <c r="BU1048" s="95" t="s">
        <v>1266</v>
      </c>
      <c r="BV1048" s="95">
        <v>125</v>
      </c>
      <c r="BW1048" s="95">
        <v>220</v>
      </c>
      <c r="BX1048" s="95" t="s">
        <v>1287</v>
      </c>
      <c r="BY1048" s="95">
        <f t="shared" si="256"/>
        <v>288</v>
      </c>
      <c r="BZ1048" s="81">
        <v>64</v>
      </c>
    </row>
    <row r="1049" spans="1:79" x14ac:dyDescent="0.3">
      <c r="A1049" s="2" t="s">
        <v>318</v>
      </c>
      <c r="E1049" t="s">
        <v>1485</v>
      </c>
      <c r="H1049" t="s">
        <v>1173</v>
      </c>
      <c r="I1049">
        <v>2</v>
      </c>
      <c r="M1049">
        <v>3.72</v>
      </c>
      <c r="N1049">
        <v>3.72</v>
      </c>
      <c r="O1049">
        <v>12.29</v>
      </c>
      <c r="Q1049">
        <v>12.29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5" t="s">
        <v>464</v>
      </c>
      <c r="BT1049" s="95" t="s">
        <v>464</v>
      </c>
      <c r="BU1049" s="95" t="s">
        <v>1266</v>
      </c>
      <c r="BV1049" s="95">
        <v>125</v>
      </c>
      <c r="BW1049" s="95">
        <v>220</v>
      </c>
      <c r="BX1049" s="95" t="s">
        <v>1287</v>
      </c>
      <c r="BY1049" s="95">
        <f t="shared" si="256"/>
        <v>288</v>
      </c>
      <c r="BZ1049" s="81">
        <v>12</v>
      </c>
    </row>
    <row r="1050" spans="1:79" x14ac:dyDescent="0.3">
      <c r="A1050" s="2" t="s">
        <v>332</v>
      </c>
      <c r="E1050" t="s">
        <v>1485</v>
      </c>
      <c r="H1050" t="s">
        <v>1510</v>
      </c>
      <c r="I1050">
        <v>2</v>
      </c>
      <c r="M1050">
        <v>3.69</v>
      </c>
      <c r="N1050">
        <v>3.69</v>
      </c>
      <c r="O1050">
        <v>12.06</v>
      </c>
      <c r="Q1050">
        <v>12.06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5" t="s">
        <v>464</v>
      </c>
      <c r="BT1050" s="95" t="s">
        <v>464</v>
      </c>
      <c r="BU1050" s="95" t="s">
        <v>1266</v>
      </c>
      <c r="BV1050" s="95">
        <v>125</v>
      </c>
      <c r="BW1050" s="95">
        <v>220</v>
      </c>
      <c r="BX1050" s="95" t="s">
        <v>1287</v>
      </c>
      <c r="BY1050" s="95">
        <f t="shared" si="256"/>
        <v>288</v>
      </c>
      <c r="BZ1050" s="81">
        <v>4.5</v>
      </c>
    </row>
    <row r="1051" spans="1:79" x14ac:dyDescent="0.3">
      <c r="A1051" s="2" t="s">
        <v>1486</v>
      </c>
      <c r="E1051" t="s">
        <v>1485</v>
      </c>
      <c r="F1051" s="32" t="s">
        <v>551</v>
      </c>
      <c r="G1051" s="1" t="s">
        <v>629</v>
      </c>
      <c r="I1051">
        <v>2</v>
      </c>
      <c r="M1051">
        <v>3.74</v>
      </c>
      <c r="N1051">
        <v>3.74</v>
      </c>
      <c r="O1051">
        <v>24.48</v>
      </c>
      <c r="Q1051" s="1">
        <v>0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5" t="s">
        <v>464</v>
      </c>
      <c r="BT1051" s="95" t="s">
        <v>464</v>
      </c>
      <c r="BU1051" s="95" t="s">
        <v>1266</v>
      </c>
      <c r="BV1051" s="95">
        <v>125</v>
      </c>
      <c r="BW1051" s="95">
        <v>220</v>
      </c>
      <c r="BX1051" s="95" t="s">
        <v>1287</v>
      </c>
      <c r="BY1051" s="95">
        <f t="shared" si="256"/>
        <v>288</v>
      </c>
      <c r="BZ1051" s="81">
        <v>22.5</v>
      </c>
    </row>
    <row r="1052" spans="1:79" x14ac:dyDescent="0.3">
      <c r="A1052" s="2" t="s">
        <v>1487</v>
      </c>
      <c r="E1052" t="s">
        <v>1485</v>
      </c>
      <c r="F1052" s="32" t="s">
        <v>582</v>
      </c>
      <c r="G1052" s="1" t="s">
        <v>657</v>
      </c>
      <c r="I1052">
        <v>2</v>
      </c>
      <c r="M1052">
        <v>3.7</v>
      </c>
      <c r="N1052">
        <v>3.7</v>
      </c>
      <c r="O1052">
        <v>23.98</v>
      </c>
      <c r="Q1052" s="1">
        <v>0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5" t="s">
        <v>464</v>
      </c>
      <c r="BT1052" s="95" t="s">
        <v>464</v>
      </c>
      <c r="BU1052" s="95" t="s">
        <v>1266</v>
      </c>
      <c r="BV1052" s="95">
        <v>125</v>
      </c>
      <c r="BW1052" s="95">
        <v>220</v>
      </c>
      <c r="BX1052" s="95" t="s">
        <v>1287</v>
      </c>
      <c r="BY1052" s="95">
        <f t="shared" si="256"/>
        <v>288</v>
      </c>
      <c r="BZ1052" s="81">
        <v>5</v>
      </c>
    </row>
    <row r="1053" spans="1:79" x14ac:dyDescent="0.3">
      <c r="A1053" s="2" t="s">
        <v>46</v>
      </c>
      <c r="E1053" t="s">
        <v>1485</v>
      </c>
      <c r="F1053" s="9" t="s">
        <v>551</v>
      </c>
      <c r="G1053" t="s">
        <v>629</v>
      </c>
      <c r="I1053">
        <v>2</v>
      </c>
      <c r="M1053">
        <v>3.75</v>
      </c>
      <c r="N1053">
        <v>3.75</v>
      </c>
      <c r="O1053">
        <v>21.74</v>
      </c>
      <c r="Q1053" s="1">
        <v>0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5" t="s">
        <v>464</v>
      </c>
      <c r="BT1053" s="95" t="s">
        <v>464</v>
      </c>
      <c r="BU1053" s="95" t="s">
        <v>1266</v>
      </c>
      <c r="BV1053" s="95">
        <v>125</v>
      </c>
      <c r="BW1053" s="95">
        <v>220</v>
      </c>
      <c r="BX1053" s="95" t="s">
        <v>1287</v>
      </c>
      <c r="BY1053" s="95">
        <f t="shared" si="256"/>
        <v>288</v>
      </c>
      <c r="BZ1053" s="81">
        <v>32</v>
      </c>
    </row>
    <row r="1054" spans="1:79" x14ac:dyDescent="0.3">
      <c r="A1054" s="2" t="s">
        <v>194</v>
      </c>
      <c r="E1054" t="s">
        <v>1485</v>
      </c>
      <c r="F1054" s="9" t="s">
        <v>582</v>
      </c>
      <c r="G1054" t="s">
        <v>657</v>
      </c>
      <c r="I1054">
        <v>2</v>
      </c>
      <c r="M1054">
        <v>3.69</v>
      </c>
      <c r="N1054">
        <v>3.69</v>
      </c>
      <c r="O1054">
        <v>21.18</v>
      </c>
      <c r="Q1054" s="1">
        <v>0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5" t="s">
        <v>464</v>
      </c>
      <c r="BT1054" s="95" t="s">
        <v>464</v>
      </c>
      <c r="BU1054" s="95" t="s">
        <v>1266</v>
      </c>
      <c r="BV1054" s="95">
        <v>125</v>
      </c>
      <c r="BW1054" s="95">
        <v>220</v>
      </c>
      <c r="BX1054" s="95" t="s">
        <v>1287</v>
      </c>
      <c r="BY1054" s="95">
        <f t="shared" si="256"/>
        <v>288</v>
      </c>
      <c r="BZ1054" s="81">
        <v>15</v>
      </c>
    </row>
    <row r="1055" spans="1:79" x14ac:dyDescent="0.3">
      <c r="A1055" s="2" t="s">
        <v>1489</v>
      </c>
      <c r="E1055" t="s">
        <v>1488</v>
      </c>
      <c r="G1055" s="2"/>
      <c r="H1055" s="2"/>
      <c r="I1055" s="1">
        <v>2</v>
      </c>
      <c r="J1055" s="1"/>
      <c r="K1055" s="1"/>
      <c r="L1055" s="1"/>
      <c r="M1055" s="1">
        <v>3.78</v>
      </c>
      <c r="N1055" s="1">
        <v>3.78</v>
      </c>
      <c r="O1055" s="1">
        <v>27.2</v>
      </c>
      <c r="P1055" s="1" t="s">
        <v>519</v>
      </c>
      <c r="Q1055">
        <v>13.6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5" t="s">
        <v>464</v>
      </c>
      <c r="BT1055" s="95" t="s">
        <v>464</v>
      </c>
      <c r="BU1055" s="95" t="s">
        <v>1266</v>
      </c>
      <c r="BV1055" s="95">
        <v>125</v>
      </c>
      <c r="BW1055" s="95">
        <v>220</v>
      </c>
      <c r="BX1055" s="95" t="s">
        <v>1287</v>
      </c>
      <c r="BY1055" s="95">
        <f t="shared" si="256"/>
        <v>288</v>
      </c>
      <c r="BZ1055" s="81">
        <v>347.99999999999994</v>
      </c>
    </row>
    <row r="1056" spans="1:79" x14ac:dyDescent="0.3">
      <c r="A1056" s="2" t="s">
        <v>1490</v>
      </c>
      <c r="E1056" t="s">
        <v>1488</v>
      </c>
      <c r="G1056" s="2"/>
      <c r="H1056" s="35"/>
      <c r="I1056" s="1">
        <v>2</v>
      </c>
      <c r="J1056" s="1"/>
      <c r="K1056" s="1"/>
      <c r="L1056" s="1"/>
      <c r="M1056" s="1">
        <v>3.78</v>
      </c>
      <c r="N1056" s="1">
        <v>3.78</v>
      </c>
      <c r="O1056" s="1">
        <v>27.2</v>
      </c>
      <c r="P1056" s="1" t="s">
        <v>519</v>
      </c>
      <c r="Q1056">
        <v>13.6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5" t="s">
        <v>464</v>
      </c>
      <c r="BT1056" s="95" t="s">
        <v>464</v>
      </c>
      <c r="BU1056" s="95" t="s">
        <v>1266</v>
      </c>
      <c r="BV1056" s="95">
        <v>125</v>
      </c>
      <c r="BW1056" s="95">
        <v>220</v>
      </c>
      <c r="BX1056" s="95" t="s">
        <v>1287</v>
      </c>
      <c r="BY1056" s="95">
        <f t="shared" si="256"/>
        <v>288</v>
      </c>
      <c r="BZ1056" s="81">
        <v>55.999999999999993</v>
      </c>
    </row>
    <row r="1057" spans="1:78" x14ac:dyDescent="0.3">
      <c r="A1057" s="2" t="s">
        <v>381</v>
      </c>
      <c r="E1057" t="s">
        <v>1488</v>
      </c>
      <c r="G1057" s="2"/>
      <c r="H1057" s="35"/>
      <c r="I1057" s="2">
        <v>2</v>
      </c>
      <c r="J1057" s="2"/>
      <c r="K1057" s="2"/>
      <c r="L1057" s="2"/>
      <c r="M1057" s="2">
        <v>3.78</v>
      </c>
      <c r="N1057" s="2">
        <v>3.78</v>
      </c>
      <c r="O1057" s="2">
        <v>27.2</v>
      </c>
      <c r="P1057" s="2" t="s">
        <v>519</v>
      </c>
      <c r="Q1057">
        <v>13.6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5" t="s">
        <v>464</v>
      </c>
      <c r="BT1057" s="95" t="s">
        <v>464</v>
      </c>
      <c r="BU1057" s="95" t="s">
        <v>1266</v>
      </c>
      <c r="BV1057" s="95">
        <v>125</v>
      </c>
      <c r="BW1057" s="95">
        <v>220</v>
      </c>
      <c r="BX1057" s="95" t="s">
        <v>1287</v>
      </c>
      <c r="BY1057" s="95">
        <f t="shared" si="256"/>
        <v>288</v>
      </c>
      <c r="BZ1057" s="81">
        <v>40</v>
      </c>
    </row>
    <row r="1058" spans="1:78" x14ac:dyDescent="0.3">
      <c r="A1058" s="2" t="s">
        <v>8</v>
      </c>
      <c r="E1058" t="s">
        <v>1488</v>
      </c>
      <c r="F1058" s="102" t="s">
        <v>530</v>
      </c>
      <c r="G1058" t="s">
        <v>612</v>
      </c>
      <c r="H1058" s="35"/>
      <c r="Q1058" s="2">
        <v>0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5" t="s">
        <v>464</v>
      </c>
      <c r="BT1058" s="95" t="s">
        <v>464</v>
      </c>
      <c r="BU1058" s="95" t="s">
        <v>1266</v>
      </c>
      <c r="BV1058" s="95">
        <v>125</v>
      </c>
      <c r="BW1058" s="95">
        <v>220</v>
      </c>
      <c r="BX1058" s="95" t="s">
        <v>1287</v>
      </c>
      <c r="BY1058" s="95">
        <f t="shared" si="256"/>
        <v>288</v>
      </c>
      <c r="BZ1058" s="81">
        <v>140</v>
      </c>
    </row>
    <row r="1059" spans="1:78" x14ac:dyDescent="0.3">
      <c r="A1059" s="2" t="s">
        <v>1491</v>
      </c>
      <c r="E1059" t="s">
        <v>1513</v>
      </c>
      <c r="F1059" s="5" t="s">
        <v>1514</v>
      </c>
      <c r="G1059" s="2"/>
      <c r="H1059" s="2"/>
      <c r="Q1059" s="2">
        <v>0</v>
      </c>
      <c r="BI1059" s="79" t="s">
        <v>1407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5" t="s">
        <v>464</v>
      </c>
      <c r="BT1059" s="95" t="s">
        <v>464</v>
      </c>
      <c r="BU1059" s="95" t="s">
        <v>1266</v>
      </c>
      <c r="BV1059" s="95">
        <v>125</v>
      </c>
      <c r="BW1059" s="95">
        <v>220</v>
      </c>
      <c r="BX1059" s="95" t="s">
        <v>1287</v>
      </c>
      <c r="BY1059" s="95">
        <f t="shared" si="256"/>
        <v>288</v>
      </c>
      <c r="BZ1059" s="81">
        <v>343.99999999999994</v>
      </c>
    </row>
    <row r="1060" spans="1:78" x14ac:dyDescent="0.3">
      <c r="A1060" s="2" t="s">
        <v>1492</v>
      </c>
      <c r="E1060" t="s">
        <v>1513</v>
      </c>
      <c r="F1060" s="5" t="s">
        <v>1514</v>
      </c>
      <c r="G1060" s="2"/>
      <c r="H1060" s="2"/>
      <c r="I1060" s="9"/>
      <c r="Q1060" s="2">
        <v>0</v>
      </c>
      <c r="BI1060" s="79" t="s">
        <v>1407</v>
      </c>
      <c r="BJ1060" s="79">
        <f t="shared" ref="BJ1060:BJ1067" si="257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5" t="s">
        <v>464</v>
      </c>
      <c r="BT1060" s="95" t="s">
        <v>464</v>
      </c>
      <c r="BU1060" s="95" t="s">
        <v>1266</v>
      </c>
      <c r="BV1060" s="95">
        <v>125</v>
      </c>
      <c r="BW1060" s="95">
        <v>220</v>
      </c>
      <c r="BX1060" s="95" t="s">
        <v>1287</v>
      </c>
      <c r="BY1060" s="95">
        <f t="shared" si="256"/>
        <v>288</v>
      </c>
      <c r="BZ1060" s="81">
        <v>403.99999999999994</v>
      </c>
    </row>
    <row r="1061" spans="1:78" x14ac:dyDescent="0.3">
      <c r="A1061" s="2" t="s">
        <v>1493</v>
      </c>
      <c r="E1061" t="s">
        <v>1513</v>
      </c>
      <c r="F1061" s="5" t="s">
        <v>1514</v>
      </c>
      <c r="Q1061" s="2">
        <v>0</v>
      </c>
      <c r="BI1061" s="79" t="s">
        <v>1407</v>
      </c>
      <c r="BJ1061" s="79">
        <f t="shared" si="257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5" t="s">
        <v>464</v>
      </c>
      <c r="BT1061" s="95" t="s">
        <v>464</v>
      </c>
      <c r="BU1061" s="95" t="s">
        <v>1266</v>
      </c>
      <c r="BV1061" s="95">
        <v>125</v>
      </c>
      <c r="BW1061" s="95">
        <v>220</v>
      </c>
      <c r="BX1061" s="95" t="s">
        <v>1287</v>
      </c>
      <c r="BY1061" s="95">
        <f t="shared" si="256"/>
        <v>288</v>
      </c>
      <c r="BZ1061" s="81">
        <v>88</v>
      </c>
    </row>
    <row r="1062" spans="1:78" x14ac:dyDescent="0.3">
      <c r="A1062" s="2" t="s">
        <v>1494</v>
      </c>
      <c r="E1062" t="s">
        <v>1513</v>
      </c>
      <c r="F1062" s="5" t="s">
        <v>1514</v>
      </c>
      <c r="Q1062" s="2">
        <v>0</v>
      </c>
      <c r="BI1062" s="79" t="s">
        <v>1407</v>
      </c>
      <c r="BJ1062" s="79">
        <f t="shared" si="257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5" t="s">
        <v>464</v>
      </c>
      <c r="BT1062" s="95" t="s">
        <v>464</v>
      </c>
      <c r="BU1062" s="95" t="s">
        <v>1266</v>
      </c>
      <c r="BV1062" s="95">
        <v>125</v>
      </c>
      <c r="BW1062" s="95">
        <v>220</v>
      </c>
      <c r="BX1062" s="95" t="s">
        <v>1287</v>
      </c>
      <c r="BY1062" s="95">
        <f t="shared" si="256"/>
        <v>288</v>
      </c>
      <c r="BZ1062" s="81">
        <v>84</v>
      </c>
    </row>
    <row r="1063" spans="1:78" x14ac:dyDescent="0.3">
      <c r="A1063" s="2" t="s">
        <v>1495</v>
      </c>
      <c r="E1063" t="s">
        <v>1513</v>
      </c>
      <c r="F1063" s="5" t="s">
        <v>1514</v>
      </c>
      <c r="Q1063" s="2">
        <v>0</v>
      </c>
      <c r="BI1063" s="79" t="s">
        <v>1407</v>
      </c>
      <c r="BJ1063" s="79">
        <f t="shared" si="257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5" t="s">
        <v>464</v>
      </c>
      <c r="BT1063" s="95" t="s">
        <v>464</v>
      </c>
      <c r="BU1063" s="95" t="s">
        <v>1266</v>
      </c>
      <c r="BV1063" s="95">
        <v>125</v>
      </c>
      <c r="BW1063" s="95">
        <v>220</v>
      </c>
      <c r="BX1063" s="95" t="s">
        <v>1287</v>
      </c>
      <c r="BY1063" s="95">
        <f t="shared" si="256"/>
        <v>288</v>
      </c>
      <c r="BZ1063" s="81">
        <v>64</v>
      </c>
    </row>
    <row r="1064" spans="1:78" x14ac:dyDescent="0.3">
      <c r="A1064" s="2" t="s">
        <v>1496</v>
      </c>
      <c r="E1064" t="s">
        <v>1513</v>
      </c>
      <c r="F1064" s="5" t="s">
        <v>1514</v>
      </c>
      <c r="Q1064" s="2">
        <v>0</v>
      </c>
      <c r="BI1064" s="79" t="s">
        <v>1407</v>
      </c>
      <c r="BJ1064" s="79">
        <f t="shared" si="257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5" t="s">
        <v>464</v>
      </c>
      <c r="BT1064" s="95" t="s">
        <v>464</v>
      </c>
      <c r="BU1064" s="95" t="s">
        <v>1266</v>
      </c>
      <c r="BV1064" s="95">
        <v>125</v>
      </c>
      <c r="BW1064" s="95">
        <v>220</v>
      </c>
      <c r="BX1064" s="95" t="s">
        <v>1287</v>
      </c>
      <c r="BY1064" s="95">
        <f t="shared" si="256"/>
        <v>288</v>
      </c>
      <c r="BZ1064" s="81">
        <v>171.99999999999997</v>
      </c>
    </row>
    <row r="1065" spans="1:78" x14ac:dyDescent="0.3">
      <c r="A1065" s="2" t="s">
        <v>1491</v>
      </c>
      <c r="E1065" t="s">
        <v>1513</v>
      </c>
      <c r="F1065" s="5" t="s">
        <v>1514</v>
      </c>
      <c r="Q1065" s="2">
        <v>0</v>
      </c>
      <c r="BI1065" s="79" t="s">
        <v>1407</v>
      </c>
      <c r="BJ1065" s="79">
        <f t="shared" si="257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5" t="s">
        <v>464</v>
      </c>
      <c r="BT1065" s="95" t="s">
        <v>464</v>
      </c>
      <c r="BU1065" s="95" t="s">
        <v>1266</v>
      </c>
      <c r="BV1065" s="95">
        <v>125</v>
      </c>
      <c r="BW1065" s="95">
        <v>220</v>
      </c>
      <c r="BX1065" s="95" t="s">
        <v>1287</v>
      </c>
      <c r="BY1065" s="95">
        <f t="shared" si="256"/>
        <v>288</v>
      </c>
      <c r="BZ1065" s="81">
        <v>652</v>
      </c>
    </row>
    <row r="1066" spans="1:78" x14ac:dyDescent="0.3">
      <c r="A1066" s="2" t="s">
        <v>1491</v>
      </c>
      <c r="E1066" t="s">
        <v>1513</v>
      </c>
      <c r="F1066" s="5" t="s">
        <v>1514</v>
      </c>
      <c r="Q1066" s="2">
        <v>0</v>
      </c>
      <c r="BI1066" s="79" t="s">
        <v>1407</v>
      </c>
      <c r="BJ1066" s="79">
        <f t="shared" si="257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5" t="s">
        <v>464</v>
      </c>
      <c r="BT1066" s="95" t="s">
        <v>464</v>
      </c>
      <c r="BU1066" s="95" t="s">
        <v>1266</v>
      </c>
      <c r="BV1066" s="95">
        <v>125</v>
      </c>
      <c r="BW1066" s="95">
        <v>220</v>
      </c>
      <c r="BX1066" s="95" t="s">
        <v>1287</v>
      </c>
      <c r="BY1066" s="95">
        <f t="shared" si="256"/>
        <v>288</v>
      </c>
      <c r="BZ1066" s="81">
        <v>496</v>
      </c>
    </row>
    <row r="1067" spans="1:78" x14ac:dyDescent="0.3">
      <c r="A1067" s="2" t="s">
        <v>1491</v>
      </c>
      <c r="E1067" t="s">
        <v>1513</v>
      </c>
      <c r="F1067" s="5" t="s">
        <v>1514</v>
      </c>
      <c r="Q1067" s="2">
        <v>0</v>
      </c>
      <c r="BI1067" s="79" t="s">
        <v>1407</v>
      </c>
      <c r="BJ1067" s="79">
        <f t="shared" si="257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5" t="s">
        <v>464</v>
      </c>
      <c r="BT1067" s="95" t="s">
        <v>464</v>
      </c>
      <c r="BU1067" s="95" t="s">
        <v>1266</v>
      </c>
      <c r="BV1067" s="95">
        <v>125</v>
      </c>
      <c r="BW1067" s="95">
        <v>220</v>
      </c>
      <c r="BX1067" s="95" t="s">
        <v>1287</v>
      </c>
      <c r="BY1067" s="95">
        <f t="shared" si="256"/>
        <v>288</v>
      </c>
      <c r="BZ1067" s="81">
        <v>32</v>
      </c>
    </row>
    <row r="1068" spans="1:78" x14ac:dyDescent="0.3">
      <c r="A1068" s="2" t="s">
        <v>1500</v>
      </c>
      <c r="D1068">
        <v>3.43</v>
      </c>
      <c r="E1068" t="s">
        <v>1499</v>
      </c>
      <c r="H1068" t="s">
        <v>1512</v>
      </c>
      <c r="I1068">
        <v>1</v>
      </c>
      <c r="M1068">
        <v>3.8620000000000001</v>
      </c>
      <c r="N1068">
        <v>3.8620000000000001</v>
      </c>
      <c r="O1068">
        <v>10.039999999999999</v>
      </c>
      <c r="Q1068">
        <v>10.039999999999999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5" t="s">
        <v>464</v>
      </c>
      <c r="BT1068" s="95" t="s">
        <v>464</v>
      </c>
      <c r="BU1068" s="95" t="s">
        <v>1266</v>
      </c>
      <c r="BV1068" s="95">
        <v>125</v>
      </c>
      <c r="BW1068" s="95">
        <v>220</v>
      </c>
      <c r="BX1068" s="95" t="s">
        <v>1287</v>
      </c>
      <c r="BY1068" s="95">
        <f t="shared" si="256"/>
        <v>288</v>
      </c>
      <c r="BZ1068" s="81">
        <v>5.1020408163265305</v>
      </c>
    </row>
    <row r="1069" spans="1:78" x14ac:dyDescent="0.3">
      <c r="A1069" s="2" t="s">
        <v>1501</v>
      </c>
      <c r="D1069">
        <v>3.58</v>
      </c>
      <c r="E1069" t="s">
        <v>1499</v>
      </c>
      <c r="H1069" s="1" t="s">
        <v>1512</v>
      </c>
      <c r="I1069">
        <v>1</v>
      </c>
      <c r="M1069">
        <v>3.8620000000000001</v>
      </c>
      <c r="N1069">
        <v>3.8620000000000001</v>
      </c>
      <c r="O1069">
        <v>10.220000000000001</v>
      </c>
      <c r="Q1069">
        <v>10.220000000000001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5" t="s">
        <v>464</v>
      </c>
      <c r="BT1069" s="95" t="s">
        <v>464</v>
      </c>
      <c r="BU1069" s="95" t="s">
        <v>1266</v>
      </c>
      <c r="BV1069" s="95">
        <v>125</v>
      </c>
      <c r="BW1069" s="95">
        <v>220</v>
      </c>
      <c r="BX1069" s="95" t="s">
        <v>1287</v>
      </c>
      <c r="BY1069" s="95">
        <f t="shared" si="256"/>
        <v>288</v>
      </c>
      <c r="BZ1069" s="81">
        <v>162.62755102040816</v>
      </c>
    </row>
    <row r="1070" spans="1:78" x14ac:dyDescent="0.3">
      <c r="A1070" s="2" t="s">
        <v>1502</v>
      </c>
      <c r="D1070">
        <v>3.57</v>
      </c>
      <c r="E1070" t="s">
        <v>1499</v>
      </c>
      <c r="H1070" s="1" t="s">
        <v>1512</v>
      </c>
      <c r="I1070">
        <v>1</v>
      </c>
      <c r="M1070">
        <v>3.8620000000000001</v>
      </c>
      <c r="N1070">
        <v>3.8620000000000001</v>
      </c>
      <c r="O1070">
        <v>10.42</v>
      </c>
      <c r="Q1070">
        <v>10.42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5" t="s">
        <v>464</v>
      </c>
      <c r="BT1070" s="95" t="s">
        <v>464</v>
      </c>
      <c r="BU1070" s="95" t="s">
        <v>1266</v>
      </c>
      <c r="BV1070" s="95">
        <v>125</v>
      </c>
      <c r="BW1070" s="95">
        <v>220</v>
      </c>
      <c r="BX1070" s="95" t="s">
        <v>1287</v>
      </c>
      <c r="BY1070" s="95">
        <f t="shared" si="256"/>
        <v>288</v>
      </c>
      <c r="BZ1070" s="81">
        <v>29.336734693877549</v>
      </c>
    </row>
    <row r="1071" spans="1:78" x14ac:dyDescent="0.3">
      <c r="A1071" s="2" t="s">
        <v>1497</v>
      </c>
      <c r="D1071">
        <v>3.55</v>
      </c>
      <c r="E1071" t="s">
        <v>1499</v>
      </c>
      <c r="H1071" s="1" t="s">
        <v>1512</v>
      </c>
      <c r="I1071">
        <v>1</v>
      </c>
      <c r="M1071">
        <v>3.8620000000000001</v>
      </c>
      <c r="N1071">
        <v>3.8620000000000001</v>
      </c>
      <c r="O1071">
        <v>10.93</v>
      </c>
      <c r="Q1071">
        <v>10.93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5" t="s">
        <v>464</v>
      </c>
      <c r="BT1071" s="95" t="s">
        <v>464</v>
      </c>
      <c r="BU1071" s="95" t="s">
        <v>1266</v>
      </c>
      <c r="BV1071" s="95">
        <v>125</v>
      </c>
      <c r="BW1071" s="95">
        <v>220</v>
      </c>
      <c r="BX1071" s="95" t="s">
        <v>1287</v>
      </c>
      <c r="BY1071" s="95">
        <f t="shared" si="256"/>
        <v>288</v>
      </c>
      <c r="BZ1071" s="81">
        <v>245.53571428571428</v>
      </c>
    </row>
    <row r="1072" spans="1:78" x14ac:dyDescent="0.3">
      <c r="A1072" s="2" t="s">
        <v>1498</v>
      </c>
      <c r="D1072">
        <v>3.62</v>
      </c>
      <c r="E1072" t="s">
        <v>1499</v>
      </c>
      <c r="H1072" s="1" t="s">
        <v>1512</v>
      </c>
      <c r="I1072">
        <v>1</v>
      </c>
      <c r="M1072">
        <v>3.8620000000000001</v>
      </c>
      <c r="N1072">
        <v>3.8620000000000001</v>
      </c>
      <c r="O1072">
        <v>11.09</v>
      </c>
      <c r="Q1072">
        <v>11.09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5" t="s">
        <v>464</v>
      </c>
      <c r="BT1072" s="95" t="s">
        <v>464</v>
      </c>
      <c r="BU1072" s="95" t="s">
        <v>1266</v>
      </c>
      <c r="BV1072" s="95">
        <v>125</v>
      </c>
      <c r="BW1072" s="95">
        <v>220</v>
      </c>
      <c r="BX1072" s="95" t="s">
        <v>1287</v>
      </c>
      <c r="BY1072" s="95">
        <f t="shared" si="256"/>
        <v>288</v>
      </c>
      <c r="BZ1072" s="81">
        <v>71.428571428571431</v>
      </c>
    </row>
    <row r="1073" spans="1:78" x14ac:dyDescent="0.3">
      <c r="A1073" s="2" t="s">
        <v>8</v>
      </c>
      <c r="E1073" t="s">
        <v>1506</v>
      </c>
      <c r="F1073" s="9" t="s">
        <v>530</v>
      </c>
      <c r="G1073" t="s">
        <v>612</v>
      </c>
      <c r="H1073" s="35"/>
      <c r="Q1073" s="2">
        <v>0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5" t="s">
        <v>464</v>
      </c>
      <c r="BT1073" s="95" t="s">
        <v>464</v>
      </c>
      <c r="BU1073" s="95" t="s">
        <v>1266</v>
      </c>
      <c r="BV1073" s="95">
        <v>125</v>
      </c>
      <c r="BW1073" s="95">
        <v>220</v>
      </c>
      <c r="BX1073" s="95" t="s">
        <v>1287</v>
      </c>
      <c r="BY1073" s="95">
        <f t="shared" si="256"/>
        <v>288</v>
      </c>
      <c r="BZ1073" s="81">
        <v>38.18181818181818</v>
      </c>
    </row>
    <row r="1074" spans="1:78" x14ac:dyDescent="0.3">
      <c r="A1074" s="2" t="s">
        <v>8</v>
      </c>
      <c r="E1074" t="s">
        <v>1506</v>
      </c>
      <c r="F1074" s="9" t="s">
        <v>530</v>
      </c>
      <c r="G1074" t="s">
        <v>612</v>
      </c>
      <c r="Q1074" s="2">
        <v>0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5" t="s">
        <v>464</v>
      </c>
      <c r="BT1074" s="95" t="s">
        <v>464</v>
      </c>
      <c r="BU1074" s="95" t="s">
        <v>1266</v>
      </c>
      <c r="BV1074" s="95">
        <v>125</v>
      </c>
      <c r="BW1074" s="95">
        <v>220</v>
      </c>
      <c r="BX1074" s="95" t="s">
        <v>1287</v>
      </c>
      <c r="BY1074" s="95">
        <f t="shared" si="256"/>
        <v>288</v>
      </c>
      <c r="BZ1074" s="81">
        <v>327.27272727272725</v>
      </c>
    </row>
    <row r="1075" spans="1:78" x14ac:dyDescent="0.3">
      <c r="A1075" s="2" t="s">
        <v>8</v>
      </c>
      <c r="E1075" t="s">
        <v>1506</v>
      </c>
      <c r="F1075" s="9" t="s">
        <v>530</v>
      </c>
      <c r="G1075" t="s">
        <v>612</v>
      </c>
      <c r="Q1075" s="2">
        <v>0</v>
      </c>
      <c r="BI1075" s="79" t="s">
        <v>1290</v>
      </c>
      <c r="BJ1075" s="79">
        <f t="shared" ref="BJ1075:BJ1090" si="258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5" t="s">
        <v>464</v>
      </c>
      <c r="BT1075" s="95" t="s">
        <v>464</v>
      </c>
      <c r="BU1075" s="95" t="s">
        <v>1266</v>
      </c>
      <c r="BV1075" s="95">
        <v>125</v>
      </c>
      <c r="BW1075" s="95">
        <v>220</v>
      </c>
      <c r="BX1075" s="95" t="s">
        <v>1287</v>
      </c>
      <c r="BY1075" s="95">
        <f t="shared" ref="BY1075:BY1090" si="259">273+15</f>
        <v>288</v>
      </c>
      <c r="BZ1075" s="81">
        <v>454.54545454545456</v>
      </c>
    </row>
    <row r="1076" spans="1:78" x14ac:dyDescent="0.3">
      <c r="A1076" s="2" t="s">
        <v>8</v>
      </c>
      <c r="E1076" t="s">
        <v>1506</v>
      </c>
      <c r="F1076" s="9" t="s">
        <v>530</v>
      </c>
      <c r="G1076" t="s">
        <v>612</v>
      </c>
      <c r="Q1076" s="2">
        <v>0</v>
      </c>
      <c r="BI1076" s="79" t="s">
        <v>1290</v>
      </c>
      <c r="BJ1076" s="79">
        <f t="shared" si="258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5" t="s">
        <v>464</v>
      </c>
      <c r="BT1076" s="95" t="s">
        <v>464</v>
      </c>
      <c r="BU1076" s="95" t="s">
        <v>1266</v>
      </c>
      <c r="BV1076" s="95">
        <v>125</v>
      </c>
      <c r="BW1076" s="95">
        <v>220</v>
      </c>
      <c r="BX1076" s="95" t="s">
        <v>1287</v>
      </c>
      <c r="BY1076" s="95">
        <f t="shared" si="259"/>
        <v>288</v>
      </c>
      <c r="BZ1076" s="81">
        <v>563.63636363636363</v>
      </c>
    </row>
    <row r="1077" spans="1:78" x14ac:dyDescent="0.3">
      <c r="A1077" s="2" t="s">
        <v>8</v>
      </c>
      <c r="E1077" t="s">
        <v>1506</v>
      </c>
      <c r="F1077" s="9" t="s">
        <v>530</v>
      </c>
      <c r="G1077" t="s">
        <v>612</v>
      </c>
      <c r="Q1077" s="2">
        <v>0</v>
      </c>
      <c r="BI1077" s="79" t="s">
        <v>1290</v>
      </c>
      <c r="BJ1077" s="79">
        <f t="shared" si="258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5" t="s">
        <v>464</v>
      </c>
      <c r="BT1077" s="95" t="s">
        <v>464</v>
      </c>
      <c r="BU1077" s="95" t="s">
        <v>1266</v>
      </c>
      <c r="BV1077" s="95">
        <v>125</v>
      </c>
      <c r="BW1077" s="95">
        <v>220</v>
      </c>
      <c r="BX1077" s="95" t="s">
        <v>1287</v>
      </c>
      <c r="BY1077" s="95">
        <f t="shared" si="259"/>
        <v>288</v>
      </c>
      <c r="BZ1077" s="81">
        <v>527.27272727272725</v>
      </c>
    </row>
    <row r="1078" spans="1:78" x14ac:dyDescent="0.3">
      <c r="A1078" s="2" t="s">
        <v>8</v>
      </c>
      <c r="E1078" t="s">
        <v>1506</v>
      </c>
      <c r="F1078" s="9" t="s">
        <v>530</v>
      </c>
      <c r="G1078" t="s">
        <v>612</v>
      </c>
      <c r="Q1078" s="2">
        <v>0</v>
      </c>
      <c r="BI1078" s="79" t="s">
        <v>1290</v>
      </c>
      <c r="BJ1078" s="79">
        <f t="shared" si="258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5" t="s">
        <v>464</v>
      </c>
      <c r="BT1078" s="95" t="s">
        <v>464</v>
      </c>
      <c r="BU1078" s="95" t="s">
        <v>1266</v>
      </c>
      <c r="BV1078" s="95">
        <v>125</v>
      </c>
      <c r="BW1078" s="95">
        <v>220</v>
      </c>
      <c r="BX1078" s="95" t="s">
        <v>1287</v>
      </c>
      <c r="BY1078" s="95">
        <f t="shared" si="259"/>
        <v>288</v>
      </c>
      <c r="BZ1078" s="81">
        <v>218.18181818181819</v>
      </c>
    </row>
    <row r="1079" spans="1:78" x14ac:dyDescent="0.3">
      <c r="A1079" s="2" t="s">
        <v>8</v>
      </c>
      <c r="E1079" t="s">
        <v>1506</v>
      </c>
      <c r="F1079" s="9" t="s">
        <v>530</v>
      </c>
      <c r="G1079" t="s">
        <v>612</v>
      </c>
      <c r="Q1079" s="2">
        <v>0</v>
      </c>
      <c r="BI1079" s="79" t="s">
        <v>1290</v>
      </c>
      <c r="BJ1079" s="79">
        <f t="shared" si="258"/>
        <v>623</v>
      </c>
      <c r="BK1079" s="79">
        <v>6</v>
      </c>
      <c r="BM1079" s="79" t="s">
        <v>1275</v>
      </c>
      <c r="BN1079" s="79" t="s">
        <v>1503</v>
      </c>
      <c r="BO1079" s="79">
        <v>1</v>
      </c>
      <c r="BP1079" s="79">
        <v>50</v>
      </c>
      <c r="BQ1079" s="79">
        <v>1</v>
      </c>
      <c r="BR1079" s="79">
        <v>0.1</v>
      </c>
      <c r="BS1079" s="95" t="s">
        <v>464</v>
      </c>
      <c r="BT1079" s="95" t="s">
        <v>464</v>
      </c>
      <c r="BU1079" s="95" t="s">
        <v>1266</v>
      </c>
      <c r="BV1079" s="95">
        <v>125</v>
      </c>
      <c r="BW1079" s="95">
        <v>220</v>
      </c>
      <c r="BX1079" s="95" t="s">
        <v>1287</v>
      </c>
      <c r="BY1079" s="95">
        <f t="shared" si="259"/>
        <v>288</v>
      </c>
      <c r="BZ1079" s="81">
        <v>2563.6363636363635</v>
      </c>
    </row>
    <row r="1080" spans="1:78" x14ac:dyDescent="0.3">
      <c r="A1080" s="2" t="s">
        <v>8</v>
      </c>
      <c r="E1080" t="s">
        <v>1506</v>
      </c>
      <c r="F1080" s="9" t="s">
        <v>530</v>
      </c>
      <c r="G1080" t="s">
        <v>612</v>
      </c>
      <c r="Q1080" s="2">
        <v>0</v>
      </c>
      <c r="BI1080" s="79" t="s">
        <v>1290</v>
      </c>
      <c r="BJ1080" s="79">
        <f t="shared" si="258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5" t="s">
        <v>464</v>
      </c>
      <c r="BT1080" s="95" t="s">
        <v>464</v>
      </c>
      <c r="BU1080" s="95" t="s">
        <v>1266</v>
      </c>
      <c r="BV1080" s="95">
        <v>125</v>
      </c>
      <c r="BW1080" s="95">
        <v>220</v>
      </c>
      <c r="BX1080" s="95" t="s">
        <v>1287</v>
      </c>
      <c r="BY1080" s="95">
        <f t="shared" si="259"/>
        <v>288</v>
      </c>
      <c r="BZ1080" s="81">
        <v>200</v>
      </c>
    </row>
    <row r="1081" spans="1:78" x14ac:dyDescent="0.3">
      <c r="A1081" s="2" t="s">
        <v>8</v>
      </c>
      <c r="E1081" t="s">
        <v>1506</v>
      </c>
      <c r="F1081" s="9" t="s">
        <v>530</v>
      </c>
      <c r="G1081" t="s">
        <v>612</v>
      </c>
      <c r="Q1081" s="2">
        <v>0</v>
      </c>
      <c r="BI1081" s="79" t="s">
        <v>1290</v>
      </c>
      <c r="BJ1081" s="79">
        <f t="shared" si="258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5" t="s">
        <v>464</v>
      </c>
      <c r="BT1081" s="95" t="s">
        <v>464</v>
      </c>
      <c r="BU1081" s="95" t="s">
        <v>1266</v>
      </c>
      <c r="BV1081" s="95">
        <v>125</v>
      </c>
      <c r="BW1081" s="95">
        <v>220</v>
      </c>
      <c r="BX1081" s="95" t="s">
        <v>1287</v>
      </c>
      <c r="BY1081" s="95">
        <f t="shared" si="259"/>
        <v>288</v>
      </c>
      <c r="BZ1081" s="81">
        <v>454.54545454545456</v>
      </c>
    </row>
    <row r="1082" spans="1:78" x14ac:dyDescent="0.3">
      <c r="A1082" s="2" t="s">
        <v>8</v>
      </c>
      <c r="E1082" t="s">
        <v>1506</v>
      </c>
      <c r="F1082" s="9" t="s">
        <v>530</v>
      </c>
      <c r="G1082" t="s">
        <v>612</v>
      </c>
      <c r="Q1082" s="2">
        <v>0</v>
      </c>
      <c r="BI1082" s="79" t="s">
        <v>1290</v>
      </c>
      <c r="BJ1082" s="79">
        <f t="shared" si="258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5" t="s">
        <v>464</v>
      </c>
      <c r="BT1082" s="95" t="s">
        <v>464</v>
      </c>
      <c r="BU1082" s="95" t="s">
        <v>1266</v>
      </c>
      <c r="BV1082" s="95">
        <v>125</v>
      </c>
      <c r="BW1082" s="95">
        <v>220</v>
      </c>
      <c r="BX1082" s="95" t="s">
        <v>1287</v>
      </c>
      <c r="BY1082" s="95">
        <f t="shared" si="259"/>
        <v>288</v>
      </c>
      <c r="BZ1082" s="81">
        <v>581.81818181818187</v>
      </c>
    </row>
    <row r="1083" spans="1:78" x14ac:dyDescent="0.3">
      <c r="A1083" s="2" t="s">
        <v>8</v>
      </c>
      <c r="E1083" t="s">
        <v>1506</v>
      </c>
      <c r="F1083" s="9" t="s">
        <v>530</v>
      </c>
      <c r="G1083" t="s">
        <v>612</v>
      </c>
      <c r="Q1083" s="2">
        <v>0</v>
      </c>
      <c r="BI1083" s="79" t="s">
        <v>1290</v>
      </c>
      <c r="BJ1083" s="79">
        <f t="shared" si="258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5" t="s">
        <v>464</v>
      </c>
      <c r="BT1083" s="95" t="s">
        <v>464</v>
      </c>
      <c r="BU1083" s="95" t="s">
        <v>1266</v>
      </c>
      <c r="BV1083" s="95">
        <v>125</v>
      </c>
      <c r="BW1083" s="95">
        <v>220</v>
      </c>
      <c r="BX1083" s="95" t="s">
        <v>1287</v>
      </c>
      <c r="BY1083" s="95">
        <f t="shared" si="259"/>
        <v>288</v>
      </c>
      <c r="BZ1083" s="81">
        <v>563.63636363636363</v>
      </c>
    </row>
    <row r="1084" spans="1:78" x14ac:dyDescent="0.3">
      <c r="A1084" s="2" t="s">
        <v>8</v>
      </c>
      <c r="E1084" t="s">
        <v>1506</v>
      </c>
      <c r="F1084" s="9" t="s">
        <v>530</v>
      </c>
      <c r="G1084" t="s">
        <v>612</v>
      </c>
      <c r="Q1084" s="2">
        <v>0</v>
      </c>
      <c r="BI1084" s="79" t="s">
        <v>1290</v>
      </c>
      <c r="BJ1084" s="79">
        <f t="shared" si="258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5" t="s">
        <v>464</v>
      </c>
      <c r="BT1084" s="95" t="s">
        <v>464</v>
      </c>
      <c r="BU1084" s="95" t="s">
        <v>1266</v>
      </c>
      <c r="BV1084" s="95">
        <v>125</v>
      </c>
      <c r="BW1084" s="95">
        <v>220</v>
      </c>
      <c r="BX1084" s="95" t="s">
        <v>1287</v>
      </c>
      <c r="BY1084" s="95">
        <f t="shared" si="259"/>
        <v>288</v>
      </c>
      <c r="BZ1084" s="81">
        <v>490.90909090909093</v>
      </c>
    </row>
    <row r="1085" spans="1:78" x14ac:dyDescent="0.3">
      <c r="A1085" s="2" t="s">
        <v>8</v>
      </c>
      <c r="E1085" t="s">
        <v>1506</v>
      </c>
      <c r="F1085" s="9" t="s">
        <v>530</v>
      </c>
      <c r="G1085" t="s">
        <v>612</v>
      </c>
      <c r="Q1085" s="2">
        <v>0</v>
      </c>
      <c r="BI1085" s="79" t="s">
        <v>1290</v>
      </c>
      <c r="BJ1085" s="79">
        <f t="shared" si="258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5" t="s">
        <v>464</v>
      </c>
      <c r="BT1085" s="95" t="s">
        <v>464</v>
      </c>
      <c r="BU1085" s="95" t="s">
        <v>1266</v>
      </c>
      <c r="BV1085" s="95">
        <v>125</v>
      </c>
      <c r="BW1085" s="95">
        <v>220</v>
      </c>
      <c r="BX1085" s="95" t="s">
        <v>1287</v>
      </c>
      <c r="BY1085" s="95">
        <f t="shared" si="259"/>
        <v>288</v>
      </c>
      <c r="BZ1085" s="81">
        <v>38.18181818181818</v>
      </c>
    </row>
    <row r="1086" spans="1:78" x14ac:dyDescent="0.3">
      <c r="A1086" s="2" t="s">
        <v>8</v>
      </c>
      <c r="E1086" t="s">
        <v>1506</v>
      </c>
      <c r="F1086" s="9" t="s">
        <v>530</v>
      </c>
      <c r="G1086" t="s">
        <v>612</v>
      </c>
      <c r="Q1086" s="2">
        <v>0</v>
      </c>
      <c r="BI1086" s="79" t="s">
        <v>1290</v>
      </c>
      <c r="BJ1086" s="79">
        <f t="shared" si="258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5" t="s">
        <v>464</v>
      </c>
      <c r="BT1086" s="95" t="s">
        <v>464</v>
      </c>
      <c r="BU1086" s="95" t="s">
        <v>1266</v>
      </c>
      <c r="BV1086" s="95">
        <v>125</v>
      </c>
      <c r="BW1086" s="95">
        <v>220</v>
      </c>
      <c r="BX1086" s="95" t="s">
        <v>1287</v>
      </c>
      <c r="BY1086" s="95">
        <f t="shared" si="259"/>
        <v>288</v>
      </c>
      <c r="BZ1086" s="81">
        <v>38.18181818181818</v>
      </c>
    </row>
    <row r="1087" spans="1:78" x14ac:dyDescent="0.3">
      <c r="A1087" s="2" t="s">
        <v>8</v>
      </c>
      <c r="E1087" t="s">
        <v>1506</v>
      </c>
      <c r="F1087" s="9" t="s">
        <v>530</v>
      </c>
      <c r="G1087" t="s">
        <v>612</v>
      </c>
      <c r="Q1087" s="2">
        <v>0</v>
      </c>
      <c r="BI1087" s="79" t="s">
        <v>1290</v>
      </c>
      <c r="BJ1087" s="79">
        <f t="shared" si="258"/>
        <v>623</v>
      </c>
      <c r="BK1087" s="79">
        <v>14</v>
      </c>
      <c r="BM1087" s="79" t="s">
        <v>1275</v>
      </c>
      <c r="BN1087" s="79" t="s">
        <v>1504</v>
      </c>
      <c r="BO1087" s="79">
        <v>0.5</v>
      </c>
      <c r="BP1087" s="79">
        <v>50</v>
      </c>
      <c r="BQ1087" s="79">
        <v>1</v>
      </c>
      <c r="BR1087" s="79">
        <v>0.1</v>
      </c>
      <c r="BS1087" s="95" t="s">
        <v>464</v>
      </c>
      <c r="BT1087" s="95" t="s">
        <v>464</v>
      </c>
      <c r="BU1087" s="95" t="s">
        <v>1266</v>
      </c>
      <c r="BV1087" s="95">
        <v>125</v>
      </c>
      <c r="BW1087" s="95">
        <v>220</v>
      </c>
      <c r="BX1087" s="95" t="s">
        <v>1287</v>
      </c>
      <c r="BY1087" s="95">
        <f t="shared" si="259"/>
        <v>288</v>
      </c>
      <c r="BZ1087" s="81">
        <v>36.363636363636367</v>
      </c>
    </row>
    <row r="1088" spans="1:78" x14ac:dyDescent="0.3">
      <c r="A1088" s="2" t="s">
        <v>8</v>
      </c>
      <c r="E1088" t="s">
        <v>1506</v>
      </c>
      <c r="F1088" s="9" t="s">
        <v>530</v>
      </c>
      <c r="G1088" t="s">
        <v>612</v>
      </c>
      <c r="Q1088" s="2">
        <v>0</v>
      </c>
      <c r="BI1088" s="79" t="s">
        <v>1290</v>
      </c>
      <c r="BJ1088" s="79">
        <f t="shared" si="258"/>
        <v>623</v>
      </c>
      <c r="BK1088" s="79">
        <v>15</v>
      </c>
      <c r="BM1088" s="79" t="s">
        <v>1275</v>
      </c>
      <c r="BN1088" s="79" t="s">
        <v>1505</v>
      </c>
      <c r="BO1088" s="79">
        <v>0.1</v>
      </c>
      <c r="BP1088" s="79">
        <v>50</v>
      </c>
      <c r="BQ1088" s="79">
        <v>1</v>
      </c>
      <c r="BR1088" s="79">
        <v>0.1</v>
      </c>
      <c r="BS1088" s="95" t="s">
        <v>464</v>
      </c>
      <c r="BT1088" s="95" t="s">
        <v>464</v>
      </c>
      <c r="BU1088" s="95" t="s">
        <v>1266</v>
      </c>
      <c r="BV1088" s="95">
        <v>125</v>
      </c>
      <c r="BW1088" s="95">
        <v>220</v>
      </c>
      <c r="BX1088" s="95" t="s">
        <v>1287</v>
      </c>
      <c r="BY1088" s="95">
        <f t="shared" si="259"/>
        <v>288</v>
      </c>
      <c r="BZ1088" s="81">
        <v>9.0909090909090917</v>
      </c>
    </row>
    <row r="1089" spans="1:78" x14ac:dyDescent="0.3">
      <c r="A1089" s="2" t="s">
        <v>8</v>
      </c>
      <c r="E1089" t="s">
        <v>1506</v>
      </c>
      <c r="F1089" s="9" t="s">
        <v>530</v>
      </c>
      <c r="G1089" t="s">
        <v>612</v>
      </c>
      <c r="Q1089" s="2">
        <v>0</v>
      </c>
      <c r="BI1089" s="79" t="s">
        <v>1290</v>
      </c>
      <c r="BJ1089" s="79">
        <f t="shared" si="258"/>
        <v>623</v>
      </c>
      <c r="BK1089" s="79">
        <v>16</v>
      </c>
      <c r="BM1089" s="79" t="s">
        <v>1275</v>
      </c>
      <c r="BN1089" s="79" t="s">
        <v>1505</v>
      </c>
      <c r="BO1089" s="79">
        <v>0.5</v>
      </c>
      <c r="BP1089" s="79">
        <v>50</v>
      </c>
      <c r="BQ1089" s="79">
        <v>1</v>
      </c>
      <c r="BR1089" s="79">
        <v>0.1</v>
      </c>
      <c r="BS1089" s="95" t="s">
        <v>464</v>
      </c>
      <c r="BT1089" s="95" t="s">
        <v>464</v>
      </c>
      <c r="BU1089" s="95" t="s">
        <v>1266</v>
      </c>
      <c r="BV1089" s="95">
        <v>125</v>
      </c>
      <c r="BW1089" s="95">
        <v>220</v>
      </c>
      <c r="BX1089" s="95" t="s">
        <v>1287</v>
      </c>
      <c r="BY1089" s="95">
        <f t="shared" si="259"/>
        <v>288</v>
      </c>
      <c r="BZ1089" s="81">
        <v>9.0909090909090917</v>
      </c>
    </row>
    <row r="1090" spans="1:78" x14ac:dyDescent="0.3">
      <c r="A1090" s="2" t="s">
        <v>8</v>
      </c>
      <c r="E1090" t="s">
        <v>1506</v>
      </c>
      <c r="F1090" s="9" t="s">
        <v>530</v>
      </c>
      <c r="G1090" t="s">
        <v>612</v>
      </c>
      <c r="Q1090" s="2">
        <v>0</v>
      </c>
      <c r="BI1090" s="79" t="s">
        <v>1290</v>
      </c>
      <c r="BJ1090" s="79">
        <f t="shared" si="258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5" t="s">
        <v>464</v>
      </c>
      <c r="BT1090" s="95" t="s">
        <v>464</v>
      </c>
      <c r="BU1090" s="95" t="s">
        <v>1266</v>
      </c>
      <c r="BV1090" s="95">
        <v>125</v>
      </c>
      <c r="BW1090" s="95">
        <v>220</v>
      </c>
      <c r="BX1090" s="95" t="s">
        <v>1287</v>
      </c>
      <c r="BY1090" s="95">
        <f t="shared" si="259"/>
        <v>288</v>
      </c>
      <c r="BZ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26" sqref="D26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  <col min="9" max="9" width="12.88671875" customWidth="1"/>
    <col min="10" max="10" width="13.33203125" customWidth="1"/>
    <col min="11" max="11" width="8.88671875" style="91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4" t="s">
        <v>1441</v>
      </c>
      <c r="M1" s="94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90"/>
  <sheetViews>
    <sheetView zoomScaleNormal="100" workbookViewId="0">
      <selection activeCell="K26" sqref="K26"/>
    </sheetView>
  </sheetViews>
  <sheetFormatPr defaultRowHeight="14.4" x14ac:dyDescent="0.3"/>
  <cols>
    <col min="2" max="2" width="21.5546875" customWidth="1"/>
    <col min="3" max="3" width="27.6640625" customWidth="1"/>
    <col min="4" max="8" width="8.88671875" customWidth="1"/>
  </cols>
  <sheetData>
    <row r="1" spans="1:9" x14ac:dyDescent="0.3">
      <c r="A1" t="s">
        <v>1515</v>
      </c>
      <c r="B1" s="2" t="s">
        <v>112</v>
      </c>
      <c r="C1" s="2" t="s">
        <v>50</v>
      </c>
      <c r="D1" s="63" t="s">
        <v>1096</v>
      </c>
      <c r="E1" s="2" t="s">
        <v>467</v>
      </c>
      <c r="F1" s="2" t="s">
        <v>468</v>
      </c>
      <c r="G1" s="2" t="s">
        <v>469</v>
      </c>
      <c r="H1" s="30" t="s">
        <v>1132</v>
      </c>
      <c r="I1" s="30" t="s">
        <v>1516</v>
      </c>
    </row>
    <row r="2" spans="1:9" x14ac:dyDescent="0.3">
      <c r="A2">
        <v>1</v>
      </c>
      <c r="B2" s="2" t="s">
        <v>0</v>
      </c>
      <c r="C2" s="2" t="s">
        <v>454</v>
      </c>
      <c r="D2" s="103">
        <v>4</v>
      </c>
      <c r="E2" s="1">
        <v>6.6</v>
      </c>
      <c r="F2" s="1">
        <v>7.94</v>
      </c>
      <c r="G2" s="1">
        <v>33.700000000000003</v>
      </c>
      <c r="H2" s="1">
        <v>16.850000000000001</v>
      </c>
      <c r="I2" s="1">
        <v>2</v>
      </c>
    </row>
    <row r="3" spans="1:9" x14ac:dyDescent="0.3">
      <c r="A3">
        <v>2</v>
      </c>
      <c r="B3" s="2" t="s">
        <v>1</v>
      </c>
      <c r="C3" s="2" t="s">
        <v>454</v>
      </c>
      <c r="D3" s="2">
        <v>8</v>
      </c>
      <c r="E3" s="2">
        <v>7.806</v>
      </c>
      <c r="F3" s="2">
        <v>7.6680000000000001</v>
      </c>
      <c r="G3" s="2">
        <v>21.54</v>
      </c>
      <c r="H3" s="1">
        <v>10.77</v>
      </c>
      <c r="I3" s="2">
        <v>2</v>
      </c>
    </row>
    <row r="4" spans="1:9" x14ac:dyDescent="0.3">
      <c r="A4">
        <v>3</v>
      </c>
      <c r="B4" s="2" t="s">
        <v>2</v>
      </c>
      <c r="C4" s="2" t="s">
        <v>454</v>
      </c>
      <c r="D4" s="2">
        <v>1</v>
      </c>
      <c r="E4" s="2">
        <v>3.8849999999999998</v>
      </c>
      <c r="F4" s="2">
        <v>3.8849999999999998</v>
      </c>
      <c r="G4" s="2">
        <v>10.989000000000001</v>
      </c>
      <c r="H4" s="2">
        <v>10.989000000000001</v>
      </c>
      <c r="I4" s="2">
        <v>1</v>
      </c>
    </row>
    <row r="5" spans="1:9" x14ac:dyDescent="0.3">
      <c r="A5">
        <v>4</v>
      </c>
      <c r="B5" s="2" t="s">
        <v>3</v>
      </c>
      <c r="C5" s="2" t="s">
        <v>454</v>
      </c>
      <c r="D5" s="2">
        <v>1</v>
      </c>
      <c r="E5" s="2">
        <v>3.9049999999999998</v>
      </c>
      <c r="F5" s="2">
        <v>3.9049999999999998</v>
      </c>
      <c r="G5" s="2">
        <v>11.185</v>
      </c>
      <c r="H5" s="1">
        <v>11.185</v>
      </c>
      <c r="I5" s="2">
        <v>1</v>
      </c>
    </row>
    <row r="6" spans="1:9" x14ac:dyDescent="0.3">
      <c r="A6">
        <v>5</v>
      </c>
      <c r="B6" s="2" t="s">
        <v>4</v>
      </c>
      <c r="C6" s="2" t="s">
        <v>454</v>
      </c>
      <c r="D6" s="2">
        <v>8</v>
      </c>
      <c r="E6" s="2">
        <v>7.7270000000000003</v>
      </c>
      <c r="F6" s="2">
        <v>7.7270000000000003</v>
      </c>
      <c r="G6" s="2">
        <v>29.466000000000001</v>
      </c>
      <c r="H6" s="2">
        <v>14.733000000000001</v>
      </c>
      <c r="I6" s="2">
        <v>2</v>
      </c>
    </row>
    <row r="7" spans="1:9" x14ac:dyDescent="0.3">
      <c r="A7">
        <v>6</v>
      </c>
      <c r="B7" s="2" t="s">
        <v>5</v>
      </c>
      <c r="C7" s="2" t="s">
        <v>454</v>
      </c>
      <c r="D7" s="2">
        <v>4</v>
      </c>
      <c r="E7" s="2">
        <v>7.7249999999999996</v>
      </c>
      <c r="F7" s="2">
        <v>7.7249999999999996</v>
      </c>
      <c r="G7" s="2">
        <v>14.909000000000001</v>
      </c>
      <c r="H7" s="2">
        <v>14.909000000000001</v>
      </c>
      <c r="I7" s="2">
        <v>1</v>
      </c>
    </row>
    <row r="8" spans="1:9" x14ac:dyDescent="0.3">
      <c r="A8">
        <v>7</v>
      </c>
      <c r="B8" s="2" t="s">
        <v>6</v>
      </c>
      <c r="C8" s="2" t="s">
        <v>454</v>
      </c>
      <c r="D8" s="2">
        <v>2</v>
      </c>
      <c r="E8" s="2">
        <v>7.7270000000000003</v>
      </c>
      <c r="F8" s="2">
        <v>7.7270000000000003</v>
      </c>
      <c r="G8" s="2">
        <v>30.175999999999998</v>
      </c>
      <c r="H8" s="2">
        <v>15.087999999999999</v>
      </c>
      <c r="I8" s="2">
        <v>2</v>
      </c>
    </row>
    <row r="9" spans="1:9" x14ac:dyDescent="0.3">
      <c r="A9">
        <v>8</v>
      </c>
      <c r="B9" s="2" t="s">
        <v>7</v>
      </c>
      <c r="C9" s="2" t="s">
        <v>454</v>
      </c>
      <c r="D9" s="2">
        <v>4</v>
      </c>
      <c r="E9" s="2">
        <v>7.8310000000000004</v>
      </c>
      <c r="F9" s="2">
        <v>7.8010000000000002</v>
      </c>
      <c r="G9" s="2">
        <v>15.05</v>
      </c>
      <c r="H9" s="2">
        <v>15.05</v>
      </c>
      <c r="I9" s="2">
        <v>1</v>
      </c>
    </row>
    <row r="10" spans="1:9" x14ac:dyDescent="0.3">
      <c r="A10">
        <v>9</v>
      </c>
      <c r="B10" s="2" t="s">
        <v>455</v>
      </c>
      <c r="C10" s="2" t="s">
        <v>454</v>
      </c>
      <c r="D10" s="2">
        <v>8</v>
      </c>
      <c r="E10" s="2">
        <v>7.7489999999999997</v>
      </c>
      <c r="F10" s="2">
        <v>7.7359999999999998</v>
      </c>
      <c r="G10" s="2">
        <v>37.369999999999997</v>
      </c>
      <c r="H10" s="2"/>
    </row>
    <row r="11" spans="1:9" x14ac:dyDescent="0.3">
      <c r="A11">
        <v>10</v>
      </c>
      <c r="B11" s="2" t="s">
        <v>8</v>
      </c>
      <c r="C11" s="2" t="s">
        <v>454</v>
      </c>
      <c r="D11" s="2"/>
      <c r="E11" s="2"/>
      <c r="F11" s="2"/>
      <c r="G11" s="2"/>
      <c r="H11" s="2">
        <v>0</v>
      </c>
    </row>
    <row r="12" spans="1:9" x14ac:dyDescent="0.3">
      <c r="A12">
        <v>11</v>
      </c>
      <c r="B12" s="2" t="s">
        <v>0</v>
      </c>
      <c r="C12" s="2" t="s">
        <v>454</v>
      </c>
      <c r="D12" s="103">
        <v>4</v>
      </c>
      <c r="E12" s="1">
        <v>6.6</v>
      </c>
      <c r="F12" s="1">
        <v>7.94</v>
      </c>
      <c r="G12" s="1">
        <v>33.700000000000003</v>
      </c>
      <c r="H12" s="1">
        <v>16.850000000000001</v>
      </c>
      <c r="I12" s="1">
        <v>2</v>
      </c>
    </row>
    <row r="13" spans="1:9" x14ac:dyDescent="0.3">
      <c r="A13">
        <v>12</v>
      </c>
      <c r="B13" s="2" t="s">
        <v>1</v>
      </c>
      <c r="C13" s="2" t="s">
        <v>454</v>
      </c>
      <c r="D13" s="2">
        <v>8</v>
      </c>
      <c r="E13" s="2">
        <v>7.806</v>
      </c>
      <c r="F13" s="2">
        <v>7.6680000000000001</v>
      </c>
      <c r="G13" s="2">
        <v>21.54</v>
      </c>
      <c r="H13" s="1">
        <v>10.77</v>
      </c>
      <c r="I13" s="2">
        <v>2</v>
      </c>
    </row>
    <row r="14" spans="1:9" x14ac:dyDescent="0.3">
      <c r="A14">
        <v>13</v>
      </c>
      <c r="B14" s="2" t="s">
        <v>2</v>
      </c>
      <c r="C14" s="2" t="s">
        <v>454</v>
      </c>
      <c r="D14" s="2">
        <v>1</v>
      </c>
      <c r="E14" s="2">
        <v>3.8849999999999998</v>
      </c>
      <c r="F14" s="2">
        <v>3.8849999999999998</v>
      </c>
      <c r="G14" s="2">
        <v>10.989000000000001</v>
      </c>
      <c r="H14" s="2">
        <v>10.989000000000001</v>
      </c>
      <c r="I14" s="2">
        <v>1</v>
      </c>
    </row>
    <row r="15" spans="1:9" x14ac:dyDescent="0.3">
      <c r="A15">
        <v>14</v>
      </c>
      <c r="B15" s="2" t="s">
        <v>3</v>
      </c>
      <c r="C15" s="2" t="s">
        <v>454</v>
      </c>
      <c r="D15" s="2">
        <v>1</v>
      </c>
      <c r="E15" s="2">
        <v>3.9049999999999998</v>
      </c>
      <c r="F15" s="2">
        <v>3.9049999999999998</v>
      </c>
      <c r="G15" s="2">
        <v>11.185</v>
      </c>
      <c r="H15" s="1">
        <v>11.185</v>
      </c>
      <c r="I15" s="2">
        <v>1</v>
      </c>
    </row>
    <row r="16" spans="1:9" x14ac:dyDescent="0.3">
      <c r="A16">
        <v>15</v>
      </c>
      <c r="B16" s="2" t="s">
        <v>4</v>
      </c>
      <c r="C16" s="2" t="s">
        <v>454</v>
      </c>
      <c r="D16" s="2">
        <v>8</v>
      </c>
      <c r="E16" s="2">
        <v>7.7270000000000003</v>
      </c>
      <c r="F16" s="2">
        <v>7.7270000000000003</v>
      </c>
      <c r="G16" s="2">
        <v>29.466000000000001</v>
      </c>
      <c r="H16" s="2">
        <v>14.733000000000001</v>
      </c>
      <c r="I16" s="2">
        <v>2</v>
      </c>
    </row>
    <row r="17" spans="1:9" x14ac:dyDescent="0.3">
      <c r="A17">
        <v>16</v>
      </c>
      <c r="B17" s="2" t="s">
        <v>5</v>
      </c>
      <c r="C17" s="2" t="s">
        <v>454</v>
      </c>
      <c r="D17" s="2">
        <v>4</v>
      </c>
      <c r="E17" s="2">
        <v>7.7249999999999996</v>
      </c>
      <c r="F17" s="2">
        <v>7.7249999999999996</v>
      </c>
      <c r="G17" s="2">
        <v>14.909000000000001</v>
      </c>
      <c r="H17" s="2">
        <v>14.909000000000001</v>
      </c>
      <c r="I17" s="2">
        <v>1</v>
      </c>
    </row>
    <row r="18" spans="1:9" x14ac:dyDescent="0.3">
      <c r="A18">
        <v>17</v>
      </c>
      <c r="B18" s="2" t="s">
        <v>6</v>
      </c>
      <c r="C18" s="2" t="s">
        <v>454</v>
      </c>
      <c r="D18" s="2">
        <v>2</v>
      </c>
      <c r="E18" s="2">
        <v>7.7270000000000003</v>
      </c>
      <c r="F18" s="2">
        <v>7.7270000000000003</v>
      </c>
      <c r="G18" s="2">
        <v>30.175999999999998</v>
      </c>
      <c r="H18" s="2">
        <v>15.087999999999999</v>
      </c>
      <c r="I18" s="2">
        <v>2</v>
      </c>
    </row>
    <row r="19" spans="1:9" x14ac:dyDescent="0.3">
      <c r="A19">
        <v>18</v>
      </c>
      <c r="B19" s="2" t="s">
        <v>7</v>
      </c>
      <c r="C19" s="2" t="s">
        <v>454</v>
      </c>
      <c r="D19" s="2">
        <v>4</v>
      </c>
      <c r="E19" s="2">
        <v>7.8310000000000004</v>
      </c>
      <c r="F19" s="2">
        <v>7.8010000000000002</v>
      </c>
      <c r="G19" s="2">
        <v>15.05</v>
      </c>
      <c r="H19" s="2">
        <v>15.05</v>
      </c>
      <c r="I19" s="2">
        <v>1</v>
      </c>
    </row>
    <row r="20" spans="1:9" x14ac:dyDescent="0.3">
      <c r="A20">
        <v>19</v>
      </c>
      <c r="B20" s="2" t="s">
        <v>455</v>
      </c>
      <c r="C20" s="2" t="s">
        <v>454</v>
      </c>
      <c r="D20" s="2">
        <v>8</v>
      </c>
      <c r="E20" s="2">
        <v>7.7489999999999997</v>
      </c>
      <c r="F20" s="2">
        <v>7.7359999999999998</v>
      </c>
      <c r="G20" s="2">
        <v>37.369999999999997</v>
      </c>
      <c r="H20" s="2"/>
    </row>
    <row r="21" spans="1:9" x14ac:dyDescent="0.3">
      <c r="A21">
        <v>20</v>
      </c>
      <c r="B21" s="2" t="s">
        <v>8</v>
      </c>
      <c r="C21" s="2" t="s">
        <v>454</v>
      </c>
      <c r="D21" s="2"/>
      <c r="E21" s="2"/>
      <c r="F21" s="2"/>
      <c r="G21" s="2"/>
      <c r="H21" s="2">
        <v>0</v>
      </c>
    </row>
    <row r="22" spans="1:9" x14ac:dyDescent="0.3">
      <c r="A22">
        <v>21</v>
      </c>
      <c r="B22" s="2" t="s">
        <v>304</v>
      </c>
      <c r="C22" s="2" t="s">
        <v>454</v>
      </c>
      <c r="D22" s="65">
        <v>4</v>
      </c>
      <c r="E22" s="2"/>
      <c r="F22" s="2"/>
      <c r="G22" s="2"/>
      <c r="H22" s="2"/>
    </row>
    <row r="23" spans="1:9" x14ac:dyDescent="0.3">
      <c r="A23">
        <v>22</v>
      </c>
      <c r="B23" s="2" t="s">
        <v>153</v>
      </c>
      <c r="C23" s="2" t="s">
        <v>454</v>
      </c>
      <c r="D23" s="2">
        <v>8</v>
      </c>
      <c r="E23" s="2">
        <v>7.806</v>
      </c>
      <c r="F23" s="2">
        <v>7.6680000000000001</v>
      </c>
      <c r="G23" s="2">
        <v>21.54</v>
      </c>
      <c r="H23" s="1">
        <v>10.77</v>
      </c>
      <c r="I23" s="2">
        <v>2</v>
      </c>
    </row>
    <row r="24" spans="1:9" x14ac:dyDescent="0.3">
      <c r="A24">
        <v>23</v>
      </c>
      <c r="B24" s="2" t="s">
        <v>153</v>
      </c>
      <c r="C24" s="2" t="s">
        <v>454</v>
      </c>
      <c r="D24" s="2">
        <v>1</v>
      </c>
      <c r="E24" s="2">
        <v>3.8849999999999998</v>
      </c>
      <c r="F24" s="2">
        <v>3.8849999999999998</v>
      </c>
      <c r="G24" s="2">
        <v>10.989000000000001</v>
      </c>
      <c r="H24" s="1">
        <v>10.989000000000001</v>
      </c>
      <c r="I24" s="2">
        <v>1</v>
      </c>
    </row>
    <row r="25" spans="1:9" x14ac:dyDescent="0.3">
      <c r="A25">
        <v>24</v>
      </c>
      <c r="B25" s="2" t="s">
        <v>153</v>
      </c>
      <c r="C25" s="2" t="s">
        <v>454</v>
      </c>
      <c r="D25" s="2">
        <v>1</v>
      </c>
      <c r="E25" s="2">
        <v>3.9049999999999998</v>
      </c>
      <c r="F25" s="2">
        <v>3.9049999999999998</v>
      </c>
      <c r="G25" s="2">
        <v>11.185</v>
      </c>
      <c r="H25" s="1">
        <v>11.185</v>
      </c>
      <c r="I25" s="2">
        <v>1</v>
      </c>
    </row>
    <row r="26" spans="1:9" x14ac:dyDescent="0.3">
      <c r="A26">
        <v>25</v>
      </c>
      <c r="B26" s="2" t="s">
        <v>63</v>
      </c>
      <c r="C26" s="2" t="s">
        <v>454</v>
      </c>
      <c r="D26" s="7"/>
      <c r="E26" s="2">
        <v>7.7270000000000003</v>
      </c>
      <c r="F26" s="2">
        <v>7.7270000000000003</v>
      </c>
      <c r="G26" s="2">
        <v>29.466000000000001</v>
      </c>
      <c r="H26" s="2">
        <v>14.733000000000001</v>
      </c>
      <c r="I26" s="2">
        <v>2</v>
      </c>
    </row>
    <row r="27" spans="1:9" x14ac:dyDescent="0.3">
      <c r="A27">
        <v>26</v>
      </c>
      <c r="B27" s="2" t="s">
        <v>63</v>
      </c>
      <c r="C27" s="2" t="s">
        <v>454</v>
      </c>
      <c r="D27" s="7"/>
      <c r="E27" s="2">
        <v>7.7249999999999996</v>
      </c>
      <c r="F27" s="2">
        <v>7.7249999999999996</v>
      </c>
      <c r="G27" s="2">
        <v>14.909000000000001</v>
      </c>
      <c r="H27" s="2">
        <v>14.909000000000001</v>
      </c>
      <c r="I27" s="2">
        <v>1</v>
      </c>
    </row>
    <row r="28" spans="1:9" x14ac:dyDescent="0.3">
      <c r="A28">
        <v>27</v>
      </c>
      <c r="B28" s="2" t="s">
        <v>63</v>
      </c>
      <c r="C28" s="2" t="s">
        <v>454</v>
      </c>
      <c r="D28" s="7"/>
      <c r="E28" s="2">
        <v>7.7270000000000003</v>
      </c>
      <c r="F28" s="2">
        <v>7.7270000000000003</v>
      </c>
      <c r="G28" s="2">
        <v>30.175999999999998</v>
      </c>
      <c r="H28" s="2">
        <v>15.087999999999999</v>
      </c>
      <c r="I28" s="2">
        <v>2</v>
      </c>
    </row>
    <row r="29" spans="1:9" x14ac:dyDescent="0.3">
      <c r="A29">
        <v>28</v>
      </c>
      <c r="B29" s="2" t="s">
        <v>151</v>
      </c>
      <c r="C29" s="2" t="s">
        <v>454</v>
      </c>
      <c r="D29" s="2">
        <v>4</v>
      </c>
      <c r="E29" s="2">
        <v>7.8310000000000004</v>
      </c>
      <c r="F29" s="2">
        <v>7.8010000000000002</v>
      </c>
      <c r="G29" s="2">
        <v>15.05</v>
      </c>
      <c r="H29" s="2">
        <v>15.05</v>
      </c>
      <c r="I29" s="2">
        <v>1</v>
      </c>
    </row>
    <row r="30" spans="1:9" x14ac:dyDescent="0.3">
      <c r="A30">
        <v>29</v>
      </c>
      <c r="B30" s="2" t="s">
        <v>1269</v>
      </c>
      <c r="C30" s="2" t="s">
        <v>454</v>
      </c>
      <c r="D30" s="2">
        <v>8</v>
      </c>
      <c r="E30" s="2">
        <v>7.7489999999999997</v>
      </c>
      <c r="F30" s="2">
        <v>7.7359999999999998</v>
      </c>
      <c r="G30" s="2">
        <v>37.369999999999997</v>
      </c>
      <c r="H30" s="2">
        <v>18.684999999999999</v>
      </c>
      <c r="I30" s="2">
        <v>2</v>
      </c>
    </row>
    <row r="31" spans="1:9" x14ac:dyDescent="0.3">
      <c r="A31">
        <v>30</v>
      </c>
      <c r="B31" s="2" t="s">
        <v>304</v>
      </c>
      <c r="C31" s="2" t="s">
        <v>454</v>
      </c>
      <c r="D31" s="65">
        <v>4</v>
      </c>
      <c r="E31" s="2"/>
      <c r="F31" s="2"/>
      <c r="G31" s="2"/>
      <c r="H31" s="2"/>
    </row>
    <row r="32" spans="1:9" x14ac:dyDescent="0.3">
      <c r="A32">
        <v>31</v>
      </c>
      <c r="B32" s="2" t="s">
        <v>153</v>
      </c>
      <c r="C32" s="2" t="s">
        <v>454</v>
      </c>
      <c r="D32" s="2">
        <v>8</v>
      </c>
      <c r="E32" s="2">
        <v>7.806</v>
      </c>
      <c r="F32" s="2">
        <v>7.6680000000000001</v>
      </c>
      <c r="G32" s="2">
        <v>21.54</v>
      </c>
      <c r="H32" s="1">
        <v>10.77</v>
      </c>
      <c r="I32" s="2">
        <v>2</v>
      </c>
    </row>
    <row r="33" spans="1:9" x14ac:dyDescent="0.3">
      <c r="A33">
        <v>32</v>
      </c>
      <c r="B33" s="2" t="s">
        <v>153</v>
      </c>
      <c r="C33" s="2" t="s">
        <v>454</v>
      </c>
      <c r="D33" s="2">
        <v>1</v>
      </c>
      <c r="E33" s="2">
        <v>3.8849999999999998</v>
      </c>
      <c r="F33" s="2">
        <v>3.8849999999999998</v>
      </c>
      <c r="G33" s="2">
        <v>10.989000000000001</v>
      </c>
      <c r="H33" s="1">
        <v>10.989000000000001</v>
      </c>
      <c r="I33" s="2">
        <v>1</v>
      </c>
    </row>
    <row r="34" spans="1:9" x14ac:dyDescent="0.3">
      <c r="A34">
        <v>33</v>
      </c>
      <c r="B34" s="2" t="s">
        <v>153</v>
      </c>
      <c r="C34" s="2" t="s">
        <v>454</v>
      </c>
      <c r="D34" s="2">
        <v>1</v>
      </c>
      <c r="E34" s="2">
        <v>3.9049999999999998</v>
      </c>
      <c r="F34" s="2">
        <v>3.9049999999999998</v>
      </c>
      <c r="G34" s="2">
        <v>11.185</v>
      </c>
      <c r="H34" s="1">
        <v>11.185</v>
      </c>
      <c r="I34" s="2">
        <v>1</v>
      </c>
    </row>
    <row r="35" spans="1:9" x14ac:dyDescent="0.3">
      <c r="A35">
        <v>34</v>
      </c>
      <c r="B35" s="2" t="s">
        <v>63</v>
      </c>
      <c r="C35" s="2" t="s">
        <v>454</v>
      </c>
      <c r="D35" s="7"/>
      <c r="E35" s="2">
        <v>7.7270000000000003</v>
      </c>
      <c r="F35" s="2">
        <v>7.7270000000000003</v>
      </c>
      <c r="G35" s="2">
        <v>29.466000000000001</v>
      </c>
      <c r="H35" s="2">
        <v>14.733000000000001</v>
      </c>
      <c r="I35" s="2">
        <v>2</v>
      </c>
    </row>
    <row r="36" spans="1:9" x14ac:dyDescent="0.3">
      <c r="A36">
        <v>35</v>
      </c>
      <c r="B36" s="2" t="s">
        <v>63</v>
      </c>
      <c r="C36" s="2" t="s">
        <v>454</v>
      </c>
      <c r="D36" s="7"/>
      <c r="E36" s="2">
        <v>7.7249999999999996</v>
      </c>
      <c r="F36" s="2">
        <v>7.7249999999999996</v>
      </c>
      <c r="G36" s="2">
        <v>14.909000000000001</v>
      </c>
      <c r="H36" s="2">
        <v>14.909000000000001</v>
      </c>
      <c r="I36" s="2">
        <v>1</v>
      </c>
    </row>
    <row r="37" spans="1:9" x14ac:dyDescent="0.3">
      <c r="A37">
        <v>36</v>
      </c>
      <c r="B37" s="2" t="s">
        <v>63</v>
      </c>
      <c r="C37" s="2" t="s">
        <v>454</v>
      </c>
      <c r="D37" s="7"/>
      <c r="E37" s="2">
        <v>7.7270000000000003</v>
      </c>
      <c r="F37" s="2">
        <v>7.7270000000000003</v>
      </c>
      <c r="G37" s="2">
        <v>30.175999999999998</v>
      </c>
      <c r="H37" s="2">
        <v>15.087999999999999</v>
      </c>
      <c r="I37" s="2">
        <v>2</v>
      </c>
    </row>
    <row r="38" spans="1:9" x14ac:dyDescent="0.3">
      <c r="A38">
        <v>37</v>
      </c>
      <c r="B38" s="2" t="s">
        <v>151</v>
      </c>
      <c r="C38" s="2" t="s">
        <v>454</v>
      </c>
      <c r="D38" s="2">
        <v>4</v>
      </c>
      <c r="E38" s="2">
        <v>7.8310000000000004</v>
      </c>
      <c r="F38" s="2">
        <v>7.8010000000000002</v>
      </c>
      <c r="G38" s="2">
        <v>15.05</v>
      </c>
      <c r="H38" s="2">
        <v>15.05</v>
      </c>
      <c r="I38" s="2">
        <v>1</v>
      </c>
    </row>
    <row r="39" spans="1:9" x14ac:dyDescent="0.3">
      <c r="A39">
        <v>38</v>
      </c>
      <c r="B39" s="2" t="s">
        <v>1269</v>
      </c>
      <c r="C39" s="2" t="s">
        <v>454</v>
      </c>
      <c r="D39" s="2">
        <v>8</v>
      </c>
      <c r="E39" s="2">
        <v>7.7489999999999997</v>
      </c>
      <c r="F39" s="2">
        <v>7.7359999999999998</v>
      </c>
      <c r="G39" s="2">
        <v>37.369999999999997</v>
      </c>
      <c r="H39" s="2">
        <v>18.684999999999999</v>
      </c>
      <c r="I39" s="2">
        <v>2</v>
      </c>
    </row>
    <row r="40" spans="1:9" x14ac:dyDescent="0.3">
      <c r="A40">
        <v>39</v>
      </c>
      <c r="B40" s="2" t="s">
        <v>0</v>
      </c>
      <c r="C40" s="2" t="s">
        <v>1270</v>
      </c>
      <c r="D40" s="103">
        <v>4</v>
      </c>
      <c r="E40" s="1">
        <v>6.6</v>
      </c>
      <c r="F40" s="1">
        <v>7.94</v>
      </c>
      <c r="G40" s="1">
        <v>33.700000000000003</v>
      </c>
      <c r="H40" s="1">
        <v>16.850000000000001</v>
      </c>
      <c r="I40" s="1">
        <v>2</v>
      </c>
    </row>
    <row r="41" spans="1:9" x14ac:dyDescent="0.3">
      <c r="A41">
        <v>40</v>
      </c>
      <c r="B41" s="2" t="s">
        <v>1272</v>
      </c>
      <c r="C41" s="2" t="s">
        <v>1270</v>
      </c>
      <c r="D41" s="2"/>
      <c r="E41" s="2"/>
      <c r="F41" s="2"/>
      <c r="G41" s="2"/>
      <c r="H41" s="2"/>
    </row>
    <row r="42" spans="1:9" x14ac:dyDescent="0.3">
      <c r="A42">
        <v>41</v>
      </c>
      <c r="B42" s="2" t="s">
        <v>1273</v>
      </c>
      <c r="C42" s="2" t="s">
        <v>1270</v>
      </c>
      <c r="D42" s="2"/>
      <c r="E42" s="2"/>
      <c r="F42" s="2"/>
      <c r="G42" s="2"/>
      <c r="H42" s="2"/>
    </row>
    <row r="43" spans="1:9" x14ac:dyDescent="0.3">
      <c r="A43">
        <v>42</v>
      </c>
      <c r="B43" s="2" t="s">
        <v>0</v>
      </c>
      <c r="C43" t="s">
        <v>1276</v>
      </c>
      <c r="D43" s="103">
        <v>4</v>
      </c>
      <c r="E43" s="1">
        <v>6.6</v>
      </c>
      <c r="F43" s="1">
        <v>7.94</v>
      </c>
      <c r="G43" s="1">
        <v>33.700000000000003</v>
      </c>
      <c r="H43" s="1">
        <v>16.850000000000001</v>
      </c>
      <c r="I43" s="1">
        <v>2</v>
      </c>
    </row>
    <row r="44" spans="1:9" x14ac:dyDescent="0.3">
      <c r="A44">
        <v>43</v>
      </c>
      <c r="B44" s="2" t="s">
        <v>0</v>
      </c>
      <c r="C44" t="s">
        <v>1276</v>
      </c>
      <c r="D44" s="103">
        <v>4</v>
      </c>
      <c r="E44" s="1">
        <v>6.6</v>
      </c>
      <c r="F44" s="1">
        <v>7.94</v>
      </c>
      <c r="G44" s="1">
        <v>33.700000000000003</v>
      </c>
      <c r="H44" s="1">
        <v>16.850000000000001</v>
      </c>
      <c r="I44" s="1">
        <v>2</v>
      </c>
    </row>
    <row r="45" spans="1:9" x14ac:dyDescent="0.3">
      <c r="A45">
        <v>44</v>
      </c>
      <c r="B45" s="2" t="s">
        <v>0</v>
      </c>
      <c r="C45" t="s">
        <v>1276</v>
      </c>
      <c r="D45" s="103">
        <v>4</v>
      </c>
      <c r="E45" s="1">
        <v>6.6</v>
      </c>
      <c r="F45" s="1">
        <v>7.94</v>
      </c>
      <c r="G45" s="1">
        <v>33.700000000000003</v>
      </c>
      <c r="H45" s="1">
        <v>16.850000000000001</v>
      </c>
      <c r="I45" s="1">
        <v>2</v>
      </c>
    </row>
    <row r="46" spans="1:9" x14ac:dyDescent="0.3">
      <c r="A46">
        <v>45</v>
      </c>
      <c r="B46" s="2" t="s">
        <v>0</v>
      </c>
      <c r="C46" t="s">
        <v>1276</v>
      </c>
      <c r="D46" s="103">
        <v>4</v>
      </c>
      <c r="E46" s="1">
        <v>6.6</v>
      </c>
      <c r="F46" s="1">
        <v>7.94</v>
      </c>
      <c r="G46" s="1">
        <v>33.700000000000003</v>
      </c>
      <c r="H46" s="1">
        <v>16.850000000000001</v>
      </c>
      <c r="I46" s="1">
        <v>2</v>
      </c>
    </row>
    <row r="47" spans="1:9" x14ac:dyDescent="0.3">
      <c r="A47">
        <v>46</v>
      </c>
      <c r="B47" s="2" t="s">
        <v>0</v>
      </c>
      <c r="C47" t="s">
        <v>1276</v>
      </c>
      <c r="D47" s="103">
        <v>4</v>
      </c>
      <c r="E47" s="1">
        <v>6.6</v>
      </c>
      <c r="F47" s="1">
        <v>7.94</v>
      </c>
      <c r="G47" s="1">
        <v>33.700000000000003</v>
      </c>
      <c r="H47" s="1">
        <v>16.850000000000001</v>
      </c>
      <c r="I47" s="1">
        <v>2</v>
      </c>
    </row>
    <row r="48" spans="1:9" x14ac:dyDescent="0.3">
      <c r="A48">
        <v>47</v>
      </c>
      <c r="B48" s="2" t="s">
        <v>10</v>
      </c>
      <c r="C48" s="2" t="s">
        <v>453</v>
      </c>
      <c r="D48" s="2">
        <v>1</v>
      </c>
      <c r="E48" s="2">
        <v>3.8849999999999998</v>
      </c>
      <c r="F48" s="2">
        <v>3.8849999999999998</v>
      </c>
      <c r="G48" s="2">
        <v>11.12</v>
      </c>
      <c r="H48" s="2">
        <v>11.12</v>
      </c>
      <c r="I48" s="2">
        <v>1</v>
      </c>
    </row>
    <row r="49" spans="1:9" x14ac:dyDescent="0.3">
      <c r="A49">
        <v>48</v>
      </c>
      <c r="B49" s="2" t="s">
        <v>11</v>
      </c>
      <c r="C49" s="2" t="s">
        <v>453</v>
      </c>
      <c r="D49" s="2"/>
      <c r="E49" s="2"/>
      <c r="F49" s="2"/>
      <c r="G49" s="2"/>
      <c r="H49" s="2"/>
    </row>
    <row r="50" spans="1:9" x14ac:dyDescent="0.3">
      <c r="A50">
        <v>49</v>
      </c>
      <c r="B50" s="2" t="s">
        <v>12</v>
      </c>
      <c r="C50" s="2" t="s">
        <v>453</v>
      </c>
      <c r="D50" s="2"/>
      <c r="E50" s="2"/>
      <c r="F50" s="2"/>
      <c r="G50" s="2"/>
      <c r="H50" s="2"/>
    </row>
    <row r="51" spans="1:9" x14ac:dyDescent="0.3">
      <c r="A51">
        <v>50</v>
      </c>
      <c r="B51" s="2" t="s">
        <v>13</v>
      </c>
      <c r="C51" s="2" t="s">
        <v>453</v>
      </c>
      <c r="D51" s="2"/>
      <c r="E51" s="2"/>
      <c r="G51" s="2"/>
      <c r="H51" s="2"/>
    </row>
    <row r="52" spans="1:9" x14ac:dyDescent="0.3">
      <c r="A52">
        <v>51</v>
      </c>
      <c r="B52" s="2" t="s">
        <v>10</v>
      </c>
      <c r="C52" s="2" t="s">
        <v>453</v>
      </c>
      <c r="D52" s="2">
        <v>1</v>
      </c>
      <c r="E52" s="2">
        <v>3.8849999999999998</v>
      </c>
      <c r="F52" s="2">
        <v>3.8849999999999998</v>
      </c>
      <c r="G52" s="2">
        <v>11.12</v>
      </c>
      <c r="H52" s="2">
        <v>11.12</v>
      </c>
      <c r="I52" s="2">
        <v>1</v>
      </c>
    </row>
    <row r="53" spans="1:9" x14ac:dyDescent="0.3">
      <c r="A53">
        <v>52</v>
      </c>
      <c r="B53" s="2" t="s">
        <v>11</v>
      </c>
      <c r="C53" s="2" t="s">
        <v>453</v>
      </c>
      <c r="D53" s="2"/>
      <c r="E53" s="2"/>
      <c r="F53" s="2"/>
      <c r="G53" s="2"/>
      <c r="H53" s="2"/>
    </row>
    <row r="54" spans="1:9" x14ac:dyDescent="0.3">
      <c r="A54">
        <v>53</v>
      </c>
      <c r="B54" s="2" t="s">
        <v>12</v>
      </c>
      <c r="C54" s="2" t="s">
        <v>453</v>
      </c>
      <c r="D54" s="2"/>
      <c r="E54" s="2"/>
      <c r="F54" s="2"/>
      <c r="G54" s="2"/>
      <c r="H54" s="2"/>
    </row>
    <row r="55" spans="1:9" x14ac:dyDescent="0.3">
      <c r="A55">
        <v>54</v>
      </c>
      <c r="B55" s="2" t="s">
        <v>13</v>
      </c>
      <c r="C55" s="2" t="s">
        <v>453</v>
      </c>
      <c r="D55" s="2"/>
      <c r="E55" s="2"/>
      <c r="G55" s="2"/>
      <c r="H55" s="2"/>
    </row>
    <row r="56" spans="1:9" x14ac:dyDescent="0.3">
      <c r="A56">
        <v>55</v>
      </c>
      <c r="B56" s="2" t="s">
        <v>8</v>
      </c>
      <c r="C56" s="2" t="s">
        <v>454</v>
      </c>
      <c r="D56" s="2"/>
      <c r="E56" s="2"/>
      <c r="F56" s="2"/>
      <c r="G56" s="2"/>
      <c r="H56" s="2">
        <v>0</v>
      </c>
    </row>
    <row r="57" spans="1:9" x14ac:dyDescent="0.3">
      <c r="A57">
        <v>56</v>
      </c>
      <c r="B57" s="5" t="s">
        <v>14</v>
      </c>
      <c r="C57" s="5" t="s">
        <v>9</v>
      </c>
      <c r="D57" s="5"/>
      <c r="E57" s="5"/>
      <c r="F57" s="5"/>
      <c r="G57" s="5"/>
      <c r="H57" s="5"/>
    </row>
    <row r="58" spans="1:9" x14ac:dyDescent="0.3">
      <c r="A58">
        <v>57</v>
      </c>
      <c r="B58" s="5" t="s">
        <v>15</v>
      </c>
      <c r="C58" s="5" t="s">
        <v>9</v>
      </c>
      <c r="D58" s="5"/>
      <c r="E58" s="5"/>
      <c r="F58" s="5"/>
      <c r="G58" s="5"/>
      <c r="H58" s="5"/>
    </row>
    <row r="59" spans="1:9" x14ac:dyDescent="0.3">
      <c r="A59">
        <v>58</v>
      </c>
      <c r="B59" s="5" t="s">
        <v>16</v>
      </c>
      <c r="C59" s="5" t="s">
        <v>9</v>
      </c>
      <c r="D59" s="5"/>
      <c r="E59" s="5"/>
      <c r="F59" s="5"/>
      <c r="G59" s="5"/>
      <c r="H59" s="5"/>
    </row>
    <row r="60" spans="1:9" x14ac:dyDescent="0.3">
      <c r="A60">
        <v>59</v>
      </c>
      <c r="B60" s="2" t="s">
        <v>17</v>
      </c>
      <c r="C60" s="2" t="s">
        <v>117</v>
      </c>
      <c r="D60" s="2">
        <v>2</v>
      </c>
      <c r="E60" s="2">
        <v>5.4669999999999996</v>
      </c>
      <c r="F60" s="2">
        <v>5.4269999999999996</v>
      </c>
      <c r="G60" s="2">
        <v>24.931000000000001</v>
      </c>
      <c r="H60" s="2">
        <v>12.4655</v>
      </c>
      <c r="I60" s="2">
        <v>2</v>
      </c>
    </row>
    <row r="61" spans="1:9" x14ac:dyDescent="0.3">
      <c r="A61">
        <v>60</v>
      </c>
      <c r="B61" s="2" t="s">
        <v>51</v>
      </c>
      <c r="C61" s="2" t="s">
        <v>117</v>
      </c>
      <c r="D61" s="2">
        <v>4</v>
      </c>
      <c r="E61" s="2">
        <v>5.4729999999999999</v>
      </c>
      <c r="F61" s="2">
        <v>5.5269999999999992</v>
      </c>
      <c r="G61" s="2">
        <v>25.030999999999999</v>
      </c>
      <c r="H61" s="2">
        <v>12.515499999999999</v>
      </c>
      <c r="I61" s="2">
        <v>2</v>
      </c>
    </row>
    <row r="62" spans="1:9" x14ac:dyDescent="0.3">
      <c r="A62">
        <v>61</v>
      </c>
      <c r="B62" s="2" t="s">
        <v>18</v>
      </c>
      <c r="C62" s="2" t="s">
        <v>117</v>
      </c>
      <c r="D62" s="2"/>
      <c r="E62" s="2">
        <v>3.9539999999999997</v>
      </c>
      <c r="F62" s="2">
        <v>3.9539999999999997</v>
      </c>
      <c r="G62" s="2">
        <v>25.487000000000002</v>
      </c>
      <c r="H62" s="2">
        <v>12.743500000000001</v>
      </c>
      <c r="I62" s="2">
        <v>2</v>
      </c>
    </row>
    <row r="63" spans="1:9" x14ac:dyDescent="0.3">
      <c r="A63">
        <v>62</v>
      </c>
      <c r="B63" s="2" t="s">
        <v>19</v>
      </c>
      <c r="C63" s="2" t="s">
        <v>435</v>
      </c>
      <c r="D63" s="2"/>
      <c r="E63" s="2" t="s">
        <v>464</v>
      </c>
      <c r="F63" s="2" t="s">
        <v>464</v>
      </c>
      <c r="G63" s="2" t="s">
        <v>464</v>
      </c>
      <c r="H63" s="2"/>
    </row>
    <row r="64" spans="1:9" x14ac:dyDescent="0.3">
      <c r="A64">
        <v>63</v>
      </c>
      <c r="B64" s="2" t="s">
        <v>20</v>
      </c>
      <c r="C64" s="2" t="s">
        <v>435</v>
      </c>
      <c r="D64" s="1">
        <v>4</v>
      </c>
      <c r="E64" s="1">
        <v>5.4729999999999999</v>
      </c>
      <c r="F64" s="1">
        <v>5.5269999999999992</v>
      </c>
      <c r="G64" s="1">
        <v>25.030999999999999</v>
      </c>
      <c r="H64" s="1">
        <v>12.515499999999999</v>
      </c>
      <c r="I64" s="1">
        <v>2</v>
      </c>
    </row>
    <row r="65" spans="1:9" x14ac:dyDescent="0.3">
      <c r="A65">
        <v>64</v>
      </c>
      <c r="B65" s="2" t="s">
        <v>21</v>
      </c>
      <c r="C65" s="2" t="s">
        <v>435</v>
      </c>
      <c r="D65" s="2"/>
      <c r="E65" s="2" t="s">
        <v>464</v>
      </c>
      <c r="F65" s="2" t="s">
        <v>464</v>
      </c>
      <c r="G65" s="2" t="s">
        <v>464</v>
      </c>
      <c r="H65" s="2"/>
    </row>
    <row r="66" spans="1:9" x14ac:dyDescent="0.3">
      <c r="A66">
        <v>65</v>
      </c>
      <c r="B66" s="2" t="s">
        <v>22</v>
      </c>
      <c r="C66" s="2" t="s">
        <v>213</v>
      </c>
      <c r="D66" s="2"/>
      <c r="E66" s="2"/>
      <c r="F66" s="2"/>
      <c r="G66" s="2"/>
      <c r="H66" s="2"/>
    </row>
    <row r="67" spans="1:9" x14ac:dyDescent="0.3">
      <c r="A67">
        <v>66</v>
      </c>
      <c r="B67" s="2" t="s">
        <v>23</v>
      </c>
      <c r="C67" s="2" t="s">
        <v>213</v>
      </c>
      <c r="D67" s="2"/>
      <c r="E67" s="2"/>
      <c r="F67" s="2"/>
      <c r="G67" s="2"/>
      <c r="H67" s="2"/>
    </row>
    <row r="68" spans="1:9" x14ac:dyDescent="0.3">
      <c r="A68">
        <v>67</v>
      </c>
      <c r="B68" s="2" t="s">
        <v>24</v>
      </c>
      <c r="C68" s="2" t="s">
        <v>213</v>
      </c>
      <c r="D68" s="2"/>
      <c r="E68" s="2"/>
      <c r="F68" s="2"/>
      <c r="G68" s="2"/>
      <c r="H68" s="2"/>
    </row>
    <row r="69" spans="1:9" x14ac:dyDescent="0.3">
      <c r="A69">
        <v>68</v>
      </c>
      <c r="B69" s="2" t="s">
        <v>25</v>
      </c>
      <c r="C69" s="2" t="s">
        <v>213</v>
      </c>
      <c r="D69" s="2">
        <v>4</v>
      </c>
      <c r="E69" s="2">
        <v>5.4960000000000004</v>
      </c>
      <c r="F69" s="2">
        <v>5.4960000000000004</v>
      </c>
      <c r="G69" s="2">
        <v>25.55</v>
      </c>
      <c r="H69" s="2">
        <v>12.775</v>
      </c>
      <c r="I69" s="2">
        <v>2</v>
      </c>
    </row>
    <row r="70" spans="1:9" x14ac:dyDescent="0.3">
      <c r="A70">
        <v>69</v>
      </c>
      <c r="B70" s="2" t="s">
        <v>26</v>
      </c>
      <c r="C70" s="2" t="s">
        <v>213</v>
      </c>
      <c r="D70" s="2"/>
      <c r="E70" s="2"/>
      <c r="F70" s="2"/>
      <c r="G70" s="2"/>
      <c r="H70" s="2"/>
    </row>
    <row r="71" spans="1:9" x14ac:dyDescent="0.3">
      <c r="A71">
        <v>70</v>
      </c>
      <c r="B71" s="2" t="s">
        <v>10</v>
      </c>
      <c r="C71" s="2" t="s">
        <v>134</v>
      </c>
      <c r="D71" s="2">
        <v>1</v>
      </c>
      <c r="E71" s="2">
        <v>3.8849999999999998</v>
      </c>
      <c r="F71" s="2">
        <v>3.8849999999999998</v>
      </c>
      <c r="G71" s="2">
        <v>11.12</v>
      </c>
      <c r="H71" s="2">
        <v>11.12</v>
      </c>
      <c r="I71" s="2">
        <v>1</v>
      </c>
    </row>
    <row r="72" spans="1:9" x14ac:dyDescent="0.3">
      <c r="A72">
        <v>71</v>
      </c>
      <c r="B72" s="2" t="s">
        <v>11</v>
      </c>
      <c r="C72" s="2" t="s">
        <v>134</v>
      </c>
      <c r="D72" s="2">
        <v>1</v>
      </c>
      <c r="E72" s="2">
        <v>3.8839999999999999</v>
      </c>
      <c r="F72" s="2">
        <v>3.8839999999999999</v>
      </c>
      <c r="G72" s="2">
        <v>11.12</v>
      </c>
      <c r="H72" s="2">
        <v>11.12</v>
      </c>
      <c r="I72" s="2">
        <v>1</v>
      </c>
    </row>
    <row r="73" spans="1:9" x14ac:dyDescent="0.3">
      <c r="A73">
        <v>72</v>
      </c>
      <c r="B73" s="2" t="s">
        <v>12</v>
      </c>
      <c r="C73" s="2" t="s">
        <v>134</v>
      </c>
      <c r="D73" s="2">
        <v>1</v>
      </c>
      <c r="E73" s="2">
        <v>3.8460000000000001</v>
      </c>
      <c r="F73" s="2">
        <v>3.8460000000000001</v>
      </c>
      <c r="G73" s="2">
        <v>11.1</v>
      </c>
      <c r="H73" s="2">
        <v>11.1</v>
      </c>
      <c r="I73" s="2">
        <v>1</v>
      </c>
    </row>
    <row r="74" spans="1:9" x14ac:dyDescent="0.3">
      <c r="A74">
        <v>73</v>
      </c>
      <c r="B74" s="2" t="s">
        <v>13</v>
      </c>
      <c r="C74" s="2" t="s">
        <v>134</v>
      </c>
      <c r="D74" s="2">
        <v>1</v>
      </c>
      <c r="E74" s="2">
        <v>3.8420000000000001</v>
      </c>
      <c r="F74" s="2">
        <v>3.8420000000000001</v>
      </c>
      <c r="G74" s="2">
        <v>11.11</v>
      </c>
      <c r="H74" s="2">
        <v>11.11</v>
      </c>
      <c r="I74" s="2">
        <v>1</v>
      </c>
    </row>
    <row r="75" spans="1:9" x14ac:dyDescent="0.3">
      <c r="A75">
        <v>74</v>
      </c>
      <c r="B75" s="2" t="s">
        <v>1288</v>
      </c>
      <c r="C75" s="2" t="s">
        <v>134</v>
      </c>
      <c r="D75" s="2"/>
      <c r="E75" s="2"/>
      <c r="F75" s="2"/>
      <c r="G75" s="2"/>
      <c r="H75" s="2">
        <v>0</v>
      </c>
    </row>
    <row r="76" spans="1:9" x14ac:dyDescent="0.3">
      <c r="A76">
        <v>75</v>
      </c>
      <c r="B76" s="2" t="s">
        <v>1289</v>
      </c>
      <c r="C76" s="2" t="s">
        <v>134</v>
      </c>
      <c r="D76" s="2"/>
      <c r="E76" s="2"/>
      <c r="F76" s="2"/>
      <c r="G76" s="2"/>
      <c r="H76" s="2"/>
    </row>
    <row r="77" spans="1:9" x14ac:dyDescent="0.3">
      <c r="A77">
        <v>76</v>
      </c>
      <c r="B77" s="2" t="s">
        <v>30</v>
      </c>
      <c r="C77" s="2" t="s">
        <v>29</v>
      </c>
      <c r="D77" s="2"/>
      <c r="E77" s="2">
        <v>5.4324000000000003</v>
      </c>
      <c r="F77" s="2">
        <v>5.4151999999999996</v>
      </c>
      <c r="G77" s="2">
        <v>40.78</v>
      </c>
      <c r="H77" s="2">
        <v>10.195</v>
      </c>
      <c r="I77" s="2">
        <v>4</v>
      </c>
    </row>
    <row r="78" spans="1:9" x14ac:dyDescent="0.3">
      <c r="A78">
        <v>77</v>
      </c>
      <c r="B78" s="2" t="s">
        <v>31</v>
      </c>
      <c r="C78" s="2" t="s">
        <v>29</v>
      </c>
      <c r="D78" s="2"/>
      <c r="E78" s="2" t="s">
        <v>464</v>
      </c>
      <c r="F78" s="2" t="s">
        <v>464</v>
      </c>
      <c r="G78" s="2" t="s">
        <v>464</v>
      </c>
      <c r="H78" s="2"/>
      <c r="I78" s="2"/>
    </row>
    <row r="79" spans="1:9" x14ac:dyDescent="0.3">
      <c r="A79">
        <v>78</v>
      </c>
      <c r="B79" s="2" t="s">
        <v>25</v>
      </c>
      <c r="C79" s="2" t="s">
        <v>29</v>
      </c>
      <c r="D79" s="1">
        <v>4</v>
      </c>
      <c r="E79" s="1">
        <v>5.4960000000000004</v>
      </c>
      <c r="F79" s="1">
        <v>5.4960000000000004</v>
      </c>
      <c r="G79" s="1">
        <v>25.55</v>
      </c>
      <c r="H79" s="1">
        <v>12.775</v>
      </c>
      <c r="I79" s="1">
        <v>2</v>
      </c>
    </row>
    <row r="80" spans="1:9" x14ac:dyDescent="0.3">
      <c r="A80">
        <v>79</v>
      </c>
      <c r="B80" s="2" t="s">
        <v>32</v>
      </c>
      <c r="C80" s="2" t="s">
        <v>29</v>
      </c>
      <c r="D80" s="2">
        <v>2</v>
      </c>
      <c r="E80" s="2">
        <v>3.9</v>
      </c>
      <c r="F80" s="2">
        <v>3.9</v>
      </c>
      <c r="G80" s="2">
        <v>29.65</v>
      </c>
      <c r="H80" s="2">
        <v>14.824999999999999</v>
      </c>
      <c r="I80" s="2">
        <v>2</v>
      </c>
    </row>
    <row r="81" spans="1:9" x14ac:dyDescent="0.3">
      <c r="A81">
        <v>80</v>
      </c>
      <c r="B81" s="5" t="s">
        <v>1507</v>
      </c>
      <c r="C81" s="5" t="s">
        <v>29</v>
      </c>
      <c r="D81" s="5">
        <v>2</v>
      </c>
      <c r="E81" s="5">
        <v>3.9</v>
      </c>
      <c r="F81" s="5">
        <v>3.9</v>
      </c>
      <c r="G81" s="5">
        <v>29.65</v>
      </c>
      <c r="H81" s="5">
        <v>14.824999999999999</v>
      </c>
      <c r="I81" s="5">
        <v>2</v>
      </c>
    </row>
    <row r="82" spans="1:9" x14ac:dyDescent="0.3">
      <c r="A82">
        <v>81</v>
      </c>
      <c r="B82" s="5" t="s">
        <v>33</v>
      </c>
      <c r="C82" s="5" t="s">
        <v>29</v>
      </c>
      <c r="D82" s="5">
        <v>2</v>
      </c>
      <c r="E82" s="5">
        <v>3.9</v>
      </c>
      <c r="F82" s="5">
        <v>3.9</v>
      </c>
      <c r="G82" s="5">
        <v>29.65</v>
      </c>
      <c r="H82" s="5">
        <v>14.824999999999999</v>
      </c>
      <c r="I82" s="5">
        <v>2</v>
      </c>
    </row>
    <row r="83" spans="1:9" x14ac:dyDescent="0.3">
      <c r="A83">
        <v>82</v>
      </c>
      <c r="B83" s="2" t="s">
        <v>34</v>
      </c>
      <c r="C83" s="2" t="s">
        <v>29</v>
      </c>
      <c r="D83" s="2">
        <v>4</v>
      </c>
      <c r="E83" s="2">
        <v>3.9</v>
      </c>
      <c r="F83" s="2">
        <v>3.9</v>
      </c>
      <c r="G83" s="2">
        <v>29.65</v>
      </c>
      <c r="H83" s="1">
        <v>0</v>
      </c>
    </row>
    <row r="84" spans="1:9" x14ac:dyDescent="0.3">
      <c r="A84">
        <v>83</v>
      </c>
      <c r="B84" s="2" t="s">
        <v>35</v>
      </c>
      <c r="C84" s="2" t="s">
        <v>29</v>
      </c>
      <c r="D84" s="2"/>
      <c r="E84" s="2" t="s">
        <v>464</v>
      </c>
      <c r="F84" s="2" t="s">
        <v>464</v>
      </c>
      <c r="G84" s="2" t="s">
        <v>464</v>
      </c>
      <c r="H84" s="2"/>
    </row>
    <row r="85" spans="1:9" x14ac:dyDescent="0.3">
      <c r="A85">
        <v>84</v>
      </c>
      <c r="B85" s="2" t="s">
        <v>41</v>
      </c>
      <c r="C85" s="2" t="s">
        <v>36</v>
      </c>
      <c r="D85" s="2"/>
      <c r="E85" s="2"/>
      <c r="F85" s="2"/>
      <c r="G85" s="2"/>
      <c r="H85" s="2"/>
    </row>
    <row r="86" spans="1:9" x14ac:dyDescent="0.3">
      <c r="A86">
        <v>85</v>
      </c>
      <c r="B86" s="2" t="s">
        <v>39</v>
      </c>
      <c r="C86" s="2" t="s">
        <v>36</v>
      </c>
      <c r="D86" s="2"/>
      <c r="E86" s="2"/>
      <c r="F86" s="2"/>
      <c r="G86" s="2"/>
      <c r="H86" s="2"/>
    </row>
    <row r="87" spans="1:9" x14ac:dyDescent="0.3">
      <c r="A87">
        <v>86</v>
      </c>
      <c r="B87" s="2" t="s">
        <v>42</v>
      </c>
      <c r="C87" s="2" t="s">
        <v>36</v>
      </c>
      <c r="D87" s="2"/>
      <c r="E87" s="2"/>
      <c r="F87" s="2"/>
      <c r="G87" s="2"/>
      <c r="H87" s="2"/>
    </row>
    <row r="88" spans="1:9" x14ac:dyDescent="0.3">
      <c r="A88">
        <v>87</v>
      </c>
      <c r="B88" s="2" t="s">
        <v>40</v>
      </c>
      <c r="C88" s="2" t="s">
        <v>36</v>
      </c>
      <c r="D88" s="2"/>
      <c r="E88" s="2"/>
      <c r="F88" s="2"/>
      <c r="G88" s="2"/>
      <c r="H88" s="2"/>
    </row>
    <row r="89" spans="1:9" x14ac:dyDescent="0.3">
      <c r="A89">
        <v>88</v>
      </c>
      <c r="B89" s="2" t="s">
        <v>43</v>
      </c>
      <c r="C89" s="2" t="s">
        <v>36</v>
      </c>
      <c r="D89" s="2"/>
      <c r="E89" s="2"/>
      <c r="F89" s="2"/>
      <c r="G89" s="2"/>
      <c r="H89" s="2"/>
    </row>
    <row r="90" spans="1:9" x14ac:dyDescent="0.3">
      <c r="A90">
        <v>89</v>
      </c>
      <c r="B90" s="2" t="s">
        <v>37</v>
      </c>
      <c r="C90" s="2" t="s">
        <v>36</v>
      </c>
      <c r="D90" s="2"/>
      <c r="E90" s="2"/>
      <c r="F90" s="2"/>
      <c r="G90" s="2"/>
      <c r="H90" s="1">
        <v>0</v>
      </c>
    </row>
    <row r="91" spans="1:9" x14ac:dyDescent="0.3">
      <c r="A91">
        <v>90</v>
      </c>
      <c r="B91" s="2" t="s">
        <v>38</v>
      </c>
      <c r="C91" s="2" t="s">
        <v>36</v>
      </c>
      <c r="D91" s="2"/>
      <c r="E91" s="2"/>
      <c r="F91" s="2"/>
      <c r="G91" s="2"/>
      <c r="H91" s="2"/>
    </row>
    <row r="92" spans="1:9" x14ac:dyDescent="0.3">
      <c r="A92">
        <v>91</v>
      </c>
      <c r="B92" s="2" t="s">
        <v>41</v>
      </c>
      <c r="C92" s="2" t="s">
        <v>36</v>
      </c>
      <c r="D92" s="2"/>
      <c r="E92" s="2"/>
      <c r="F92" s="2"/>
      <c r="G92" s="2"/>
      <c r="H92" s="2"/>
    </row>
    <row r="93" spans="1:9" x14ac:dyDescent="0.3">
      <c r="A93">
        <v>92</v>
      </c>
      <c r="B93" s="2" t="s">
        <v>39</v>
      </c>
      <c r="C93" s="2" t="s">
        <v>36</v>
      </c>
      <c r="D93" s="2"/>
      <c r="E93" s="2"/>
      <c r="F93" s="2"/>
      <c r="G93" s="2"/>
      <c r="H93" s="2"/>
    </row>
    <row r="94" spans="1:9" x14ac:dyDescent="0.3">
      <c r="A94">
        <v>93</v>
      </c>
      <c r="B94" s="2" t="s">
        <v>42</v>
      </c>
      <c r="C94" s="2" t="s">
        <v>36</v>
      </c>
      <c r="D94" s="2"/>
      <c r="E94" s="2"/>
      <c r="F94" s="2"/>
      <c r="G94" s="2"/>
      <c r="H94" s="2"/>
    </row>
    <row r="95" spans="1:9" x14ac:dyDescent="0.3">
      <c r="A95">
        <v>94</v>
      </c>
      <c r="B95" s="2" t="s">
        <v>39</v>
      </c>
      <c r="C95" s="2" t="s">
        <v>36</v>
      </c>
      <c r="D95" s="2"/>
      <c r="E95" s="2"/>
      <c r="F95" s="2"/>
      <c r="G95" s="2"/>
      <c r="H95" s="2"/>
    </row>
    <row r="96" spans="1:9" x14ac:dyDescent="0.3">
      <c r="A96">
        <v>95</v>
      </c>
      <c r="B96" s="2" t="s">
        <v>185</v>
      </c>
      <c r="C96" s="2" t="s">
        <v>57</v>
      </c>
      <c r="D96" s="2"/>
      <c r="E96" s="2"/>
      <c r="F96" s="2"/>
      <c r="G96" s="2"/>
      <c r="H96" s="1">
        <v>0</v>
      </c>
    </row>
    <row r="97" spans="1:9" x14ac:dyDescent="0.3">
      <c r="A97">
        <v>96</v>
      </c>
      <c r="B97" s="2" t="s">
        <v>49</v>
      </c>
      <c r="C97" s="2" t="s">
        <v>57</v>
      </c>
      <c r="D97" s="2"/>
      <c r="E97" s="2"/>
      <c r="F97" s="2"/>
      <c r="G97" s="2"/>
      <c r="H97" s="1">
        <v>0</v>
      </c>
    </row>
    <row r="98" spans="1:9" x14ac:dyDescent="0.3">
      <c r="A98">
        <v>97</v>
      </c>
      <c r="B98" s="2" t="s">
        <v>185</v>
      </c>
      <c r="C98" s="2" t="s">
        <v>57</v>
      </c>
      <c r="D98" s="2"/>
      <c r="E98" s="2"/>
      <c r="F98" s="2"/>
      <c r="G98" s="2"/>
      <c r="H98" s="1">
        <v>0</v>
      </c>
    </row>
    <row r="99" spans="1:9" x14ac:dyDescent="0.3">
      <c r="A99">
        <v>98</v>
      </c>
      <c r="B99" s="2" t="s">
        <v>49</v>
      </c>
      <c r="C99" s="2" t="s">
        <v>57</v>
      </c>
      <c r="D99" s="2"/>
      <c r="E99" s="2"/>
      <c r="F99" s="2"/>
      <c r="G99" s="2"/>
      <c r="H99" s="1">
        <v>0</v>
      </c>
    </row>
    <row r="100" spans="1:9" x14ac:dyDescent="0.3">
      <c r="A100">
        <v>99</v>
      </c>
      <c r="B100" s="2" t="s">
        <v>0</v>
      </c>
      <c r="C100" s="2" t="s">
        <v>1294</v>
      </c>
      <c r="D100" s="103">
        <v>4</v>
      </c>
      <c r="E100" s="1">
        <v>6.6</v>
      </c>
      <c r="F100" s="1">
        <v>7.94</v>
      </c>
      <c r="G100" s="1">
        <v>33.700000000000003</v>
      </c>
      <c r="H100" s="1">
        <v>16.850000000000001</v>
      </c>
      <c r="I100" s="1">
        <v>2</v>
      </c>
    </row>
    <row r="101" spans="1:9" x14ac:dyDescent="0.3">
      <c r="A101">
        <v>100</v>
      </c>
      <c r="B101" s="2" t="s">
        <v>1299</v>
      </c>
      <c r="C101" s="2" t="s">
        <v>1294</v>
      </c>
      <c r="D101" s="2"/>
      <c r="E101" s="2"/>
      <c r="F101" s="2"/>
      <c r="G101" s="2"/>
      <c r="H101" s="2"/>
    </row>
    <row r="102" spans="1:9" x14ac:dyDescent="0.3">
      <c r="A102">
        <v>101</v>
      </c>
      <c r="B102" s="2" t="s">
        <v>1300</v>
      </c>
      <c r="C102" s="2" t="s">
        <v>1294</v>
      </c>
      <c r="D102" s="2"/>
      <c r="E102" s="2"/>
      <c r="F102" s="2"/>
      <c r="G102" s="2"/>
      <c r="H102" s="2"/>
    </row>
    <row r="103" spans="1:9" x14ac:dyDescent="0.3">
      <c r="A103">
        <v>102</v>
      </c>
      <c r="B103" s="2" t="s">
        <v>1301</v>
      </c>
      <c r="C103" s="2" t="s">
        <v>1294</v>
      </c>
      <c r="D103" s="2"/>
      <c r="E103" s="2"/>
      <c r="F103" s="2"/>
      <c r="G103" s="2"/>
      <c r="H103" s="2"/>
    </row>
    <row r="104" spans="1:9" x14ac:dyDescent="0.3">
      <c r="A104">
        <v>103</v>
      </c>
      <c r="B104" s="2" t="s">
        <v>1302</v>
      </c>
      <c r="C104" s="2" t="s">
        <v>1294</v>
      </c>
      <c r="D104" s="2"/>
      <c r="E104" s="2"/>
      <c r="F104" s="2"/>
      <c r="G104" s="2"/>
      <c r="H104" s="2"/>
    </row>
    <row r="105" spans="1:9" x14ac:dyDescent="0.3">
      <c r="A105">
        <v>104</v>
      </c>
      <c r="B105" s="2" t="s">
        <v>59</v>
      </c>
      <c r="C105" s="2" t="s">
        <v>1294</v>
      </c>
      <c r="D105" s="2"/>
      <c r="E105" s="2"/>
      <c r="F105" s="2"/>
      <c r="G105" s="2"/>
      <c r="H105" s="2"/>
    </row>
    <row r="106" spans="1:9" x14ac:dyDescent="0.3">
      <c r="A106">
        <v>105</v>
      </c>
      <c r="B106" s="2" t="s">
        <v>1296</v>
      </c>
      <c r="C106" s="2" t="s">
        <v>1294</v>
      </c>
      <c r="D106" s="2"/>
      <c r="E106" s="2"/>
      <c r="F106" s="2"/>
      <c r="G106" s="2"/>
      <c r="H106" s="2"/>
    </row>
    <row r="107" spans="1:9" x14ac:dyDescent="0.3">
      <c r="A107">
        <v>106</v>
      </c>
      <c r="B107" s="2" t="s">
        <v>1297</v>
      </c>
      <c r="C107" s="2" t="s">
        <v>1294</v>
      </c>
      <c r="D107" s="2"/>
      <c r="E107" s="2"/>
      <c r="F107" s="2"/>
      <c r="G107" s="2"/>
      <c r="H107" s="2"/>
    </row>
    <row r="108" spans="1:9" x14ac:dyDescent="0.3">
      <c r="A108">
        <v>107</v>
      </c>
      <c r="B108" s="2" t="s">
        <v>1298</v>
      </c>
      <c r="C108" s="2" t="s">
        <v>1294</v>
      </c>
      <c r="D108" s="2"/>
      <c r="E108" s="2"/>
      <c r="F108" s="2"/>
      <c r="G108" s="2"/>
      <c r="H108" s="2"/>
    </row>
    <row r="109" spans="1:9" x14ac:dyDescent="0.3">
      <c r="A109">
        <v>108</v>
      </c>
      <c r="B109" s="2" t="s">
        <v>58</v>
      </c>
      <c r="C109" s="2" t="s">
        <v>1294</v>
      </c>
      <c r="D109" s="2"/>
      <c r="E109" s="2"/>
      <c r="F109" s="2"/>
      <c r="G109" s="2"/>
      <c r="H109" s="2"/>
    </row>
    <row r="110" spans="1:9" x14ac:dyDescent="0.3">
      <c r="A110">
        <v>109</v>
      </c>
      <c r="B110" s="2" t="s">
        <v>1289</v>
      </c>
      <c r="C110" s="2" t="s">
        <v>1294</v>
      </c>
      <c r="D110" s="2"/>
      <c r="E110" s="2"/>
      <c r="F110" s="2"/>
      <c r="G110" s="2"/>
      <c r="H110" s="2"/>
    </row>
    <row r="111" spans="1:9" x14ac:dyDescent="0.3">
      <c r="A111">
        <v>110</v>
      </c>
      <c r="B111" s="2" t="s">
        <v>1273</v>
      </c>
      <c r="C111" s="2" t="s">
        <v>1294</v>
      </c>
      <c r="D111" s="2"/>
      <c r="E111" s="2"/>
      <c r="F111" s="2"/>
      <c r="G111" s="2"/>
      <c r="H111" s="2"/>
    </row>
    <row r="112" spans="1:9" x14ac:dyDescent="0.3">
      <c r="A112">
        <v>111</v>
      </c>
      <c r="B112" s="2" t="s">
        <v>1303</v>
      </c>
      <c r="C112" s="2" t="s">
        <v>1294</v>
      </c>
      <c r="D112" s="2"/>
      <c r="E112" s="2"/>
      <c r="F112" s="2"/>
      <c r="G112" s="2"/>
      <c r="H112" s="2"/>
    </row>
    <row r="113" spans="1:9" x14ac:dyDescent="0.3">
      <c r="A113">
        <v>112</v>
      </c>
      <c r="B113" s="2" t="s">
        <v>1288</v>
      </c>
      <c r="C113" s="2" t="s">
        <v>1294</v>
      </c>
      <c r="D113" s="2"/>
      <c r="E113" s="2"/>
      <c r="F113" s="2"/>
      <c r="G113" s="2"/>
      <c r="H113" s="2">
        <v>0</v>
      </c>
    </row>
    <row r="114" spans="1:9" x14ac:dyDescent="0.3">
      <c r="A114">
        <v>113</v>
      </c>
      <c r="B114" s="2" t="s">
        <v>27</v>
      </c>
      <c r="C114" s="2" t="s">
        <v>1294</v>
      </c>
      <c r="D114" s="2"/>
      <c r="E114" s="2"/>
      <c r="F114" s="2"/>
      <c r="G114" s="2"/>
      <c r="H114" s="2"/>
    </row>
    <row r="115" spans="1:9" x14ac:dyDescent="0.3">
      <c r="A115">
        <v>114</v>
      </c>
      <c r="B115" s="2" t="s">
        <v>60</v>
      </c>
      <c r="C115" s="2" t="s">
        <v>62</v>
      </c>
      <c r="D115" s="2">
        <v>2</v>
      </c>
      <c r="E115" s="2">
        <v>3.8860999999999999</v>
      </c>
      <c r="F115" s="2">
        <v>3.8860999999999999</v>
      </c>
      <c r="G115" s="2">
        <v>12.5922</v>
      </c>
      <c r="H115" s="2"/>
    </row>
    <row r="116" spans="1:9" x14ac:dyDescent="0.3">
      <c r="A116">
        <v>115</v>
      </c>
      <c r="B116" s="2" t="s">
        <v>61</v>
      </c>
      <c r="C116" s="2" t="s">
        <v>62</v>
      </c>
      <c r="D116" s="2">
        <v>2</v>
      </c>
      <c r="E116" s="2">
        <v>3.8915000000000002</v>
      </c>
      <c r="F116" s="2">
        <v>3.8915000000000002</v>
      </c>
      <c r="G116" s="2">
        <v>12.589499999999999</v>
      </c>
      <c r="H116" s="1">
        <v>0</v>
      </c>
    </row>
    <row r="117" spans="1:9" x14ac:dyDescent="0.3">
      <c r="A117">
        <v>116</v>
      </c>
      <c r="B117" s="2" t="s">
        <v>883</v>
      </c>
      <c r="C117" s="2" t="s">
        <v>62</v>
      </c>
      <c r="D117" s="2">
        <v>2</v>
      </c>
      <c r="E117" s="2">
        <v>3.8965000000000001</v>
      </c>
      <c r="F117" s="2">
        <v>3.8965000000000001</v>
      </c>
      <c r="G117" s="2">
        <v>12.6137</v>
      </c>
      <c r="H117" s="1">
        <v>0</v>
      </c>
    </row>
    <row r="118" spans="1:9" x14ac:dyDescent="0.3">
      <c r="A118">
        <v>117</v>
      </c>
      <c r="B118" s="2" t="s">
        <v>884</v>
      </c>
      <c r="C118" s="2" t="s">
        <v>62</v>
      </c>
      <c r="D118" s="2">
        <v>2</v>
      </c>
      <c r="E118" s="2">
        <v>3.9016999999999999</v>
      </c>
      <c r="F118" s="2">
        <v>3.9016999999999999</v>
      </c>
      <c r="G118" s="2">
        <v>12.593500000000001</v>
      </c>
      <c r="H118" s="1">
        <v>0</v>
      </c>
    </row>
    <row r="119" spans="1:9" x14ac:dyDescent="0.3">
      <c r="A119">
        <v>118</v>
      </c>
      <c r="B119" s="2" t="s">
        <v>885</v>
      </c>
      <c r="C119" s="2" t="s">
        <v>62</v>
      </c>
      <c r="D119" s="2">
        <v>2</v>
      </c>
      <c r="E119" s="2">
        <v>3.9022000000000001</v>
      </c>
      <c r="F119" s="2">
        <v>3.9022000000000001</v>
      </c>
      <c r="G119" s="2">
        <v>12.6189</v>
      </c>
      <c r="H119" s="1">
        <v>0</v>
      </c>
    </row>
    <row r="120" spans="1:9" x14ac:dyDescent="0.3">
      <c r="A120">
        <v>119</v>
      </c>
      <c r="B120" s="2" t="s">
        <v>886</v>
      </c>
      <c r="C120" s="2" t="s">
        <v>62</v>
      </c>
      <c r="D120" s="2">
        <v>2</v>
      </c>
      <c r="E120" s="2">
        <v>3.9043999999999999</v>
      </c>
      <c r="F120" s="2">
        <v>3.9043999999999999</v>
      </c>
      <c r="G120" s="2">
        <v>12.6092</v>
      </c>
      <c r="H120" s="1">
        <v>0</v>
      </c>
    </row>
    <row r="121" spans="1:9" x14ac:dyDescent="0.3">
      <c r="A121">
        <v>120</v>
      </c>
      <c r="B121" s="2" t="s">
        <v>215</v>
      </c>
      <c r="C121" s="2" t="s">
        <v>64</v>
      </c>
      <c r="D121" s="2">
        <v>1</v>
      </c>
      <c r="E121" s="2">
        <v>3.87</v>
      </c>
      <c r="F121" s="2">
        <v>3.87</v>
      </c>
      <c r="G121" s="2">
        <v>15.1</v>
      </c>
      <c r="H121" s="2">
        <v>15.1</v>
      </c>
      <c r="I121" s="2">
        <v>1</v>
      </c>
    </row>
    <row r="122" spans="1:9" x14ac:dyDescent="0.3">
      <c r="A122">
        <v>121</v>
      </c>
      <c r="B122" s="2" t="s">
        <v>679</v>
      </c>
      <c r="C122" s="2" t="s">
        <v>64</v>
      </c>
      <c r="D122" s="2">
        <v>1</v>
      </c>
      <c r="E122" s="1">
        <v>3.87</v>
      </c>
      <c r="F122" s="1">
        <v>3.87</v>
      </c>
      <c r="G122" s="2">
        <v>17.2</v>
      </c>
      <c r="H122" s="2">
        <v>17.2</v>
      </c>
      <c r="I122" s="2">
        <v>1</v>
      </c>
    </row>
    <row r="123" spans="1:9" x14ac:dyDescent="0.3">
      <c r="A123">
        <v>122</v>
      </c>
      <c r="B123" s="2" t="s">
        <v>680</v>
      </c>
      <c r="C123" s="2" t="s">
        <v>64</v>
      </c>
      <c r="D123" s="2">
        <v>1</v>
      </c>
      <c r="E123" s="1">
        <v>3.87</v>
      </c>
      <c r="F123" s="1">
        <v>3.87</v>
      </c>
      <c r="G123" s="2">
        <v>14.4</v>
      </c>
      <c r="H123" s="2">
        <v>14.4</v>
      </c>
      <c r="I123" s="2">
        <v>1</v>
      </c>
    </row>
    <row r="124" spans="1:9" x14ac:dyDescent="0.3">
      <c r="A124">
        <v>123</v>
      </c>
      <c r="B124" s="2" t="s">
        <v>1309</v>
      </c>
      <c r="C124" s="2" t="s">
        <v>64</v>
      </c>
      <c r="D124" s="2">
        <v>2</v>
      </c>
      <c r="E124" s="1">
        <v>3.87</v>
      </c>
      <c r="F124" s="1">
        <v>3.87</v>
      </c>
      <c r="G124" s="2">
        <v>28.5</v>
      </c>
      <c r="H124" s="2">
        <v>14.25</v>
      </c>
      <c r="I124" s="2">
        <v>2</v>
      </c>
    </row>
    <row r="125" spans="1:9" x14ac:dyDescent="0.3">
      <c r="A125">
        <v>124</v>
      </c>
      <c r="B125" s="2" t="s">
        <v>215</v>
      </c>
      <c r="C125" s="2" t="s">
        <v>64</v>
      </c>
      <c r="D125" s="2">
        <v>1</v>
      </c>
      <c r="E125" s="2">
        <v>3.87</v>
      </c>
      <c r="F125" s="2">
        <v>3.87</v>
      </c>
      <c r="G125" s="2">
        <v>15.1</v>
      </c>
      <c r="H125" s="2">
        <v>15.1</v>
      </c>
      <c r="I125" s="2">
        <v>1</v>
      </c>
    </row>
    <row r="126" spans="1:9" x14ac:dyDescent="0.3">
      <c r="A126">
        <v>125</v>
      </c>
      <c r="B126" s="2" t="s">
        <v>679</v>
      </c>
      <c r="C126" s="2" t="s">
        <v>64</v>
      </c>
      <c r="D126" s="2">
        <v>1</v>
      </c>
      <c r="E126" s="1">
        <v>3.87</v>
      </c>
      <c r="F126" s="1">
        <v>3.87</v>
      </c>
      <c r="G126" s="2">
        <v>17.2</v>
      </c>
      <c r="H126" s="2">
        <v>17.2</v>
      </c>
      <c r="I126" s="2">
        <v>1</v>
      </c>
    </row>
    <row r="127" spans="1:9" x14ac:dyDescent="0.3">
      <c r="A127">
        <v>126</v>
      </c>
      <c r="B127" s="2" t="s">
        <v>680</v>
      </c>
      <c r="C127" s="2" t="s">
        <v>64</v>
      </c>
      <c r="D127" s="2">
        <v>1</v>
      </c>
      <c r="E127" s="1">
        <v>3.87</v>
      </c>
      <c r="F127" s="1">
        <v>3.87</v>
      </c>
      <c r="G127" s="2">
        <v>14.4</v>
      </c>
      <c r="H127" s="2">
        <v>14.4</v>
      </c>
      <c r="I127" s="2">
        <v>1</v>
      </c>
    </row>
    <row r="128" spans="1:9" x14ac:dyDescent="0.3">
      <c r="A128">
        <v>127</v>
      </c>
      <c r="B128" s="5" t="s">
        <v>65</v>
      </c>
      <c r="C128" s="5" t="s">
        <v>66</v>
      </c>
      <c r="D128" s="5">
        <v>4</v>
      </c>
      <c r="E128" s="5">
        <v>5.4580000000000002</v>
      </c>
      <c r="F128" s="5">
        <v>5.4210000000000003</v>
      </c>
      <c r="G128" s="5">
        <v>41.02</v>
      </c>
      <c r="H128" s="5">
        <v>10.255000000000001</v>
      </c>
      <c r="I128" s="5">
        <v>4</v>
      </c>
    </row>
    <row r="129" spans="1:9" x14ac:dyDescent="0.3">
      <c r="A129">
        <v>128</v>
      </c>
      <c r="B129" s="5" t="s">
        <v>67</v>
      </c>
      <c r="C129" s="5" t="s">
        <v>66</v>
      </c>
      <c r="D129" s="5">
        <v>4</v>
      </c>
      <c r="E129" s="5">
        <v>5.4359999999999999</v>
      </c>
      <c r="F129" s="5">
        <v>5.42</v>
      </c>
      <c r="G129" s="5">
        <v>41.19</v>
      </c>
      <c r="H129" s="5"/>
    </row>
    <row r="130" spans="1:9" x14ac:dyDescent="0.3">
      <c r="A130">
        <v>129</v>
      </c>
      <c r="B130" s="5" t="s">
        <v>68</v>
      </c>
      <c r="C130" s="5" t="s">
        <v>66</v>
      </c>
      <c r="D130" s="5">
        <v>4</v>
      </c>
      <c r="E130" s="5">
        <v>5.4370000000000003</v>
      </c>
      <c r="F130" s="5">
        <v>5.4359999999999999</v>
      </c>
      <c r="G130" s="5">
        <v>41.29</v>
      </c>
      <c r="H130" s="5"/>
    </row>
    <row r="131" spans="1:9" x14ac:dyDescent="0.3">
      <c r="A131">
        <v>130</v>
      </c>
      <c r="B131" s="2" t="s">
        <v>71</v>
      </c>
      <c r="C131" s="2" t="s">
        <v>77</v>
      </c>
      <c r="D131" s="2"/>
      <c r="E131" s="2"/>
      <c r="F131" s="2"/>
      <c r="G131" s="2"/>
      <c r="H131" s="2"/>
    </row>
    <row r="132" spans="1:9" x14ac:dyDescent="0.3">
      <c r="A132">
        <v>131</v>
      </c>
      <c r="B132" s="2" t="s">
        <v>72</v>
      </c>
      <c r="C132" s="2" t="s">
        <v>77</v>
      </c>
      <c r="D132" s="2"/>
      <c r="E132" s="2"/>
      <c r="F132" s="2"/>
      <c r="G132" s="2"/>
      <c r="H132" s="2"/>
    </row>
    <row r="133" spans="1:9" x14ac:dyDescent="0.3">
      <c r="A133">
        <v>132</v>
      </c>
      <c r="B133" s="2" t="s">
        <v>76</v>
      </c>
      <c r="C133" s="2" t="s">
        <v>77</v>
      </c>
      <c r="D133" s="2"/>
      <c r="E133" s="2"/>
      <c r="F133" s="2"/>
      <c r="G133" s="2"/>
      <c r="H133" s="2"/>
    </row>
    <row r="134" spans="1:9" x14ac:dyDescent="0.3">
      <c r="A134">
        <v>133</v>
      </c>
      <c r="B134" s="2" t="s">
        <v>75</v>
      </c>
      <c r="C134" s="2" t="s">
        <v>77</v>
      </c>
      <c r="D134" s="2"/>
      <c r="E134" s="2"/>
      <c r="F134" s="2"/>
      <c r="G134" s="2"/>
      <c r="H134" s="2"/>
    </row>
    <row r="135" spans="1:9" x14ac:dyDescent="0.3">
      <c r="A135">
        <v>134</v>
      </c>
      <c r="B135" s="2" t="s">
        <v>74</v>
      </c>
      <c r="C135" s="2" t="s">
        <v>77</v>
      </c>
      <c r="D135" s="2"/>
      <c r="E135" s="2"/>
      <c r="F135" s="2"/>
      <c r="G135" s="2"/>
      <c r="H135" s="2"/>
    </row>
    <row r="136" spans="1:9" x14ac:dyDescent="0.3">
      <c r="A136">
        <v>135</v>
      </c>
      <c r="B136" s="2" t="s">
        <v>73</v>
      </c>
      <c r="C136" s="2" t="s">
        <v>77</v>
      </c>
      <c r="D136" s="2"/>
      <c r="E136" s="2"/>
      <c r="F136" s="2"/>
      <c r="G136" s="2"/>
      <c r="H136" s="2"/>
    </row>
    <row r="137" spans="1:9" x14ac:dyDescent="0.3">
      <c r="A137">
        <v>136</v>
      </c>
      <c r="B137" s="2" t="s">
        <v>71</v>
      </c>
      <c r="C137" s="2" t="s">
        <v>77</v>
      </c>
      <c r="D137" s="2"/>
      <c r="E137" s="2"/>
      <c r="F137" s="2"/>
      <c r="G137" s="2"/>
      <c r="H137" s="2"/>
    </row>
    <row r="138" spans="1:9" x14ac:dyDescent="0.3">
      <c r="A138">
        <v>137</v>
      </c>
      <c r="B138" s="2" t="s">
        <v>72</v>
      </c>
      <c r="C138" s="2" t="s">
        <v>77</v>
      </c>
      <c r="D138" s="2"/>
      <c r="E138" s="2"/>
      <c r="F138" s="2"/>
      <c r="G138" s="2"/>
      <c r="H138" s="2"/>
    </row>
    <row r="139" spans="1:9" x14ac:dyDescent="0.3">
      <c r="A139">
        <v>138</v>
      </c>
      <c r="B139" s="2" t="s">
        <v>76</v>
      </c>
      <c r="C139" s="2" t="s">
        <v>77</v>
      </c>
      <c r="D139" s="2"/>
      <c r="E139" s="2"/>
      <c r="F139" s="2"/>
      <c r="G139" s="2"/>
      <c r="H139" s="2"/>
    </row>
    <row r="140" spans="1:9" x14ac:dyDescent="0.3">
      <c r="A140">
        <v>139</v>
      </c>
      <c r="B140" s="2" t="s">
        <v>75</v>
      </c>
      <c r="C140" s="2" t="s">
        <v>77</v>
      </c>
      <c r="D140" s="2"/>
      <c r="E140" s="2"/>
      <c r="F140" s="2"/>
      <c r="G140" s="2"/>
      <c r="H140" s="2"/>
    </row>
    <row r="141" spans="1:9" x14ac:dyDescent="0.3">
      <c r="A141">
        <v>140</v>
      </c>
      <c r="B141" s="2" t="s">
        <v>74</v>
      </c>
      <c r="C141" s="2" t="s">
        <v>77</v>
      </c>
      <c r="D141" s="2"/>
      <c r="E141" s="2"/>
      <c r="F141" s="2"/>
      <c r="G141" s="2"/>
      <c r="H141" s="2"/>
    </row>
    <row r="142" spans="1:9" x14ac:dyDescent="0.3">
      <c r="A142">
        <v>141</v>
      </c>
      <c r="B142" s="2" t="s">
        <v>73</v>
      </c>
      <c r="C142" s="2" t="s">
        <v>77</v>
      </c>
      <c r="D142" s="2"/>
      <c r="E142" s="2"/>
      <c r="F142" s="2"/>
      <c r="G142" s="2"/>
      <c r="H142" s="2"/>
    </row>
    <row r="143" spans="1:9" x14ac:dyDescent="0.3">
      <c r="A143">
        <v>142</v>
      </c>
      <c r="B143" s="2" t="s">
        <v>44</v>
      </c>
      <c r="C143" s="2" t="s">
        <v>80</v>
      </c>
      <c r="D143" s="2">
        <v>2</v>
      </c>
      <c r="E143" s="2">
        <v>3.859</v>
      </c>
      <c r="F143" s="2">
        <v>3.859</v>
      </c>
      <c r="G143" s="2">
        <v>29.047999999999998</v>
      </c>
      <c r="H143" s="2">
        <v>14.523999999999999</v>
      </c>
      <c r="I143" s="2">
        <v>2</v>
      </c>
    </row>
    <row r="144" spans="1:9" x14ac:dyDescent="0.3">
      <c r="A144">
        <v>143</v>
      </c>
      <c r="B144" s="2" t="s">
        <v>79</v>
      </c>
      <c r="C144" s="2" t="s">
        <v>80</v>
      </c>
      <c r="D144" s="2">
        <v>2</v>
      </c>
      <c r="E144" s="2">
        <v>3.8650000000000002</v>
      </c>
      <c r="F144" s="2">
        <v>3.8650000000000002</v>
      </c>
      <c r="G144" s="2">
        <v>29.241</v>
      </c>
      <c r="H144">
        <v>14.6205</v>
      </c>
      <c r="I144" s="2">
        <v>2</v>
      </c>
    </row>
    <row r="145" spans="1:9" x14ac:dyDescent="0.3">
      <c r="A145">
        <v>144</v>
      </c>
      <c r="B145" s="2" t="s">
        <v>81</v>
      </c>
      <c r="C145" s="2" t="s">
        <v>80</v>
      </c>
      <c r="D145" s="2">
        <v>2</v>
      </c>
      <c r="E145" s="2">
        <v>3.8660000000000001</v>
      </c>
      <c r="F145" s="2">
        <v>3.8660000000000001</v>
      </c>
      <c r="G145" s="2">
        <v>29.145</v>
      </c>
      <c r="H145" s="2">
        <v>14.5725</v>
      </c>
      <c r="I145" s="2">
        <v>2</v>
      </c>
    </row>
    <row r="146" spans="1:9" x14ac:dyDescent="0.3">
      <c r="A146">
        <v>145</v>
      </c>
      <c r="B146" s="2" t="s">
        <v>82</v>
      </c>
      <c r="C146" s="2" t="s">
        <v>80</v>
      </c>
      <c r="D146" s="2">
        <v>2</v>
      </c>
      <c r="E146" s="2">
        <v>3.871</v>
      </c>
      <c r="F146" s="2">
        <v>3.871</v>
      </c>
      <c r="G146" s="2">
        <v>29.241</v>
      </c>
      <c r="H146" s="2">
        <v>14.6205</v>
      </c>
      <c r="I146" s="2">
        <v>2</v>
      </c>
    </row>
    <row r="147" spans="1:9" x14ac:dyDescent="0.3">
      <c r="A147">
        <v>146</v>
      </c>
      <c r="B147" s="2" t="s">
        <v>83</v>
      </c>
      <c r="C147" s="2" t="s">
        <v>80</v>
      </c>
      <c r="D147" s="2">
        <v>2</v>
      </c>
      <c r="E147" s="2">
        <v>3.8740000000000001</v>
      </c>
      <c r="F147" s="2">
        <v>3.8740000000000001</v>
      </c>
      <c r="G147" s="2">
        <v>32.945999999999998</v>
      </c>
      <c r="H147" s="2">
        <v>16.472999999999999</v>
      </c>
      <c r="I147" s="2">
        <v>2</v>
      </c>
    </row>
    <row r="148" spans="1:9" x14ac:dyDescent="0.3">
      <c r="A148">
        <v>147</v>
      </c>
      <c r="B148" s="5" t="s">
        <v>84</v>
      </c>
      <c r="C148" s="2" t="s">
        <v>80</v>
      </c>
      <c r="D148" s="2">
        <v>2</v>
      </c>
      <c r="E148" s="2">
        <v>3.8759999999999999</v>
      </c>
      <c r="F148" s="2">
        <v>3.8759999999999999</v>
      </c>
      <c r="G148" s="2">
        <f>AVERAGE(G144:G147)</f>
        <v>30.143249999999998</v>
      </c>
      <c r="H148" s="2">
        <v>12.54</v>
      </c>
      <c r="I148" s="2">
        <v>2</v>
      </c>
    </row>
    <row r="149" spans="1:9" x14ac:dyDescent="0.3">
      <c r="A149">
        <v>148</v>
      </c>
      <c r="B149" s="2" t="s">
        <v>85</v>
      </c>
      <c r="C149" s="2" t="s">
        <v>80</v>
      </c>
      <c r="D149" s="2">
        <v>2</v>
      </c>
      <c r="E149" s="2">
        <v>3.8660000000000001</v>
      </c>
      <c r="F149" s="2">
        <v>3.8660000000000001</v>
      </c>
      <c r="G149" s="2">
        <v>29.114000000000001</v>
      </c>
      <c r="H149" s="2">
        <v>14.557</v>
      </c>
      <c r="I149" s="2">
        <v>2</v>
      </c>
    </row>
    <row r="150" spans="1:9" x14ac:dyDescent="0.3">
      <c r="A150">
        <v>149</v>
      </c>
      <c r="B150" s="2" t="s">
        <v>86</v>
      </c>
      <c r="C150" s="2" t="s">
        <v>80</v>
      </c>
      <c r="D150" s="2">
        <v>2</v>
      </c>
      <c r="E150" s="2">
        <v>3.8570000000000002</v>
      </c>
      <c r="F150" s="2">
        <v>3.8570000000000002</v>
      </c>
      <c r="G150" s="2">
        <v>29.533999999999999</v>
      </c>
      <c r="H150" s="2">
        <v>14.766999999999999</v>
      </c>
      <c r="I150" s="2">
        <v>2</v>
      </c>
    </row>
    <row r="151" spans="1:9" x14ac:dyDescent="0.3">
      <c r="A151">
        <v>150</v>
      </c>
      <c r="B151" s="2" t="s">
        <v>44</v>
      </c>
      <c r="C151" s="2" t="s">
        <v>80</v>
      </c>
      <c r="D151" s="2">
        <v>2</v>
      </c>
      <c r="E151" s="2">
        <v>3.859</v>
      </c>
      <c r="F151" s="2">
        <v>3.859</v>
      </c>
      <c r="G151" s="2">
        <v>29.047999999999998</v>
      </c>
      <c r="H151" s="2">
        <v>14.523999999999999</v>
      </c>
      <c r="I151" s="2">
        <v>2</v>
      </c>
    </row>
    <row r="152" spans="1:9" x14ac:dyDescent="0.3">
      <c r="A152">
        <v>151</v>
      </c>
      <c r="B152" s="2" t="s">
        <v>79</v>
      </c>
      <c r="C152" s="2" t="s">
        <v>80</v>
      </c>
      <c r="D152" s="2">
        <v>2</v>
      </c>
      <c r="E152" s="2">
        <v>3.8650000000000002</v>
      </c>
      <c r="F152" s="2">
        <v>3.8650000000000002</v>
      </c>
      <c r="G152" s="2">
        <v>29.241</v>
      </c>
      <c r="H152">
        <v>14.6205</v>
      </c>
      <c r="I152" s="2">
        <v>2</v>
      </c>
    </row>
    <row r="153" spans="1:9" x14ac:dyDescent="0.3">
      <c r="A153">
        <v>152</v>
      </c>
      <c r="B153" s="2" t="s">
        <v>81</v>
      </c>
      <c r="C153" s="2" t="s">
        <v>80</v>
      </c>
      <c r="D153" s="2">
        <v>2</v>
      </c>
      <c r="E153" s="2">
        <v>3.8660000000000001</v>
      </c>
      <c r="F153" s="2">
        <v>3.8660000000000001</v>
      </c>
      <c r="G153" s="2">
        <v>29.145</v>
      </c>
      <c r="H153" s="2">
        <v>14.5725</v>
      </c>
      <c r="I153" s="2">
        <v>2</v>
      </c>
    </row>
    <row r="154" spans="1:9" x14ac:dyDescent="0.3">
      <c r="A154">
        <v>153</v>
      </c>
      <c r="B154" s="2" t="s">
        <v>82</v>
      </c>
      <c r="C154" s="2" t="s">
        <v>80</v>
      </c>
      <c r="D154" s="2">
        <v>2</v>
      </c>
      <c r="E154" s="2">
        <v>3.871</v>
      </c>
      <c r="F154" s="2">
        <v>3.871</v>
      </c>
      <c r="G154" s="2">
        <v>29.241</v>
      </c>
      <c r="H154" s="2">
        <v>14.6205</v>
      </c>
      <c r="I154" s="2">
        <v>2</v>
      </c>
    </row>
    <row r="155" spans="1:9" x14ac:dyDescent="0.3">
      <c r="A155">
        <v>154</v>
      </c>
      <c r="B155" s="2" t="s">
        <v>83</v>
      </c>
      <c r="C155" s="2" t="s">
        <v>80</v>
      </c>
      <c r="D155" s="2">
        <v>2</v>
      </c>
      <c r="E155" s="2">
        <v>3.8740000000000001</v>
      </c>
      <c r="F155" s="2">
        <v>3.8740000000000001</v>
      </c>
      <c r="G155" s="2">
        <v>32.945999999999998</v>
      </c>
      <c r="H155" s="2">
        <v>16.472999999999999</v>
      </c>
      <c r="I155" s="2">
        <v>2</v>
      </c>
    </row>
    <row r="156" spans="1:9" x14ac:dyDescent="0.3">
      <c r="A156">
        <v>155</v>
      </c>
      <c r="B156" s="5" t="s">
        <v>84</v>
      </c>
      <c r="C156" s="2" t="s">
        <v>80</v>
      </c>
      <c r="D156" s="2">
        <v>2</v>
      </c>
      <c r="E156" s="2">
        <v>3.8759999999999999</v>
      </c>
      <c r="F156" s="2">
        <v>3.8759999999999999</v>
      </c>
      <c r="G156" s="2">
        <f>AVERAGE(G152:G155)</f>
        <v>30.143249999999998</v>
      </c>
      <c r="H156" s="2">
        <v>11.968749999999998</v>
      </c>
      <c r="I156" s="2">
        <v>2</v>
      </c>
    </row>
    <row r="157" spans="1:9" x14ac:dyDescent="0.3">
      <c r="A157">
        <v>156</v>
      </c>
      <c r="B157" s="2" t="s">
        <v>85</v>
      </c>
      <c r="C157" s="2" t="s">
        <v>80</v>
      </c>
      <c r="D157" s="2">
        <v>2</v>
      </c>
      <c r="E157" s="2">
        <v>3.8660000000000001</v>
      </c>
      <c r="F157" s="2">
        <v>3.8660000000000001</v>
      </c>
      <c r="G157" s="2">
        <v>29.114000000000001</v>
      </c>
      <c r="H157" s="2">
        <v>14.557</v>
      </c>
      <c r="I157" s="2">
        <v>2</v>
      </c>
    </row>
    <row r="158" spans="1:9" x14ac:dyDescent="0.3">
      <c r="A158">
        <v>157</v>
      </c>
      <c r="B158" s="2" t="s">
        <v>86</v>
      </c>
      <c r="C158" s="2" t="s">
        <v>80</v>
      </c>
      <c r="D158" s="2">
        <v>2</v>
      </c>
      <c r="E158" s="2">
        <v>3.8570000000000002</v>
      </c>
      <c r="F158" s="2">
        <v>3.8570000000000002</v>
      </c>
      <c r="G158" s="2">
        <v>29.533999999999999</v>
      </c>
      <c r="H158" s="2">
        <v>14.766999999999999</v>
      </c>
      <c r="I158" s="2">
        <v>2</v>
      </c>
    </row>
    <row r="159" spans="1:9" x14ac:dyDescent="0.3">
      <c r="A159">
        <v>158</v>
      </c>
      <c r="B159" s="2" t="s">
        <v>87</v>
      </c>
      <c r="C159" s="2" t="s">
        <v>89</v>
      </c>
      <c r="D159" s="2">
        <v>1</v>
      </c>
      <c r="E159" s="2">
        <v>3.9037999999999999</v>
      </c>
      <c r="F159" s="2">
        <v>3.9037999999999999</v>
      </c>
      <c r="G159" s="2">
        <v>9.7742000000000004</v>
      </c>
      <c r="H159" s="2">
        <v>9.7742000000000004</v>
      </c>
      <c r="I159" s="2">
        <v>1</v>
      </c>
    </row>
    <row r="160" spans="1:9" x14ac:dyDescent="0.3">
      <c r="A160">
        <v>159</v>
      </c>
      <c r="B160" s="2" t="s">
        <v>88</v>
      </c>
      <c r="C160" s="2" t="s">
        <v>89</v>
      </c>
      <c r="D160" s="1">
        <v>2</v>
      </c>
      <c r="E160" s="1">
        <v>3.847</v>
      </c>
      <c r="F160" s="1">
        <v>3.847</v>
      </c>
      <c r="G160" s="1">
        <v>18.109400000000001</v>
      </c>
      <c r="H160" s="1">
        <v>9.0547000000000004</v>
      </c>
      <c r="I160" s="1">
        <v>2</v>
      </c>
    </row>
    <row r="161" spans="1:9" x14ac:dyDescent="0.3">
      <c r="A161">
        <v>160</v>
      </c>
      <c r="B161" s="2" t="s">
        <v>856</v>
      </c>
      <c r="C161" s="2" t="s">
        <v>89</v>
      </c>
      <c r="D161" s="2">
        <v>1</v>
      </c>
      <c r="E161" s="2">
        <v>3.9973999999999998</v>
      </c>
      <c r="F161" s="2">
        <v>3.9973999999999998</v>
      </c>
      <c r="G161" s="2">
        <v>12.132999999999999</v>
      </c>
      <c r="H161" s="2">
        <v>12.132999999999999</v>
      </c>
      <c r="I161" s="2">
        <v>1</v>
      </c>
    </row>
    <row r="162" spans="1:9" x14ac:dyDescent="0.3">
      <c r="A162">
        <v>161</v>
      </c>
      <c r="B162" s="2" t="s">
        <v>857</v>
      </c>
      <c r="C162" s="2" t="s">
        <v>89</v>
      </c>
      <c r="D162" s="2">
        <v>1</v>
      </c>
      <c r="E162" s="2">
        <v>3.9727000000000001</v>
      </c>
      <c r="F162" s="2">
        <v>3.9727000000000001</v>
      </c>
      <c r="G162" s="2">
        <v>12.763199999999999</v>
      </c>
      <c r="H162" s="2">
        <v>12.763199999999999</v>
      </c>
      <c r="I162" s="2">
        <v>1</v>
      </c>
    </row>
    <row r="163" spans="1:9" x14ac:dyDescent="0.3">
      <c r="A163">
        <v>162</v>
      </c>
      <c r="B163" s="2" t="s">
        <v>27</v>
      </c>
      <c r="C163" s="2" t="s">
        <v>89</v>
      </c>
      <c r="D163" s="2"/>
      <c r="E163" s="2"/>
      <c r="F163" s="2"/>
      <c r="H163" s="2"/>
    </row>
    <row r="164" spans="1:9" x14ac:dyDescent="0.3">
      <c r="A164">
        <v>163</v>
      </c>
      <c r="B164" s="2" t="s">
        <v>87</v>
      </c>
      <c r="C164" s="2" t="s">
        <v>89</v>
      </c>
      <c r="D164" s="2">
        <v>1</v>
      </c>
      <c r="E164" s="2">
        <v>3.9037999999999999</v>
      </c>
      <c r="F164" s="2">
        <v>3.9037999999999999</v>
      </c>
      <c r="G164" s="2">
        <v>9.7742000000000004</v>
      </c>
      <c r="H164" s="2">
        <v>9.7742000000000004</v>
      </c>
      <c r="I164" s="2">
        <v>1</v>
      </c>
    </row>
    <row r="165" spans="1:9" x14ac:dyDescent="0.3">
      <c r="A165">
        <v>164</v>
      </c>
      <c r="B165" s="2" t="s">
        <v>856</v>
      </c>
      <c r="C165" s="2" t="s">
        <v>89</v>
      </c>
      <c r="D165" s="2">
        <v>1</v>
      </c>
      <c r="E165" s="2">
        <v>3.9973999999999998</v>
      </c>
      <c r="F165" s="2">
        <v>3.9973999999999998</v>
      </c>
      <c r="G165" s="2">
        <v>12.132999999999999</v>
      </c>
      <c r="H165" s="2">
        <v>12.132999999999999</v>
      </c>
      <c r="I165" s="2">
        <v>1</v>
      </c>
    </row>
    <row r="166" spans="1:9" x14ac:dyDescent="0.3">
      <c r="A166">
        <v>165</v>
      </c>
      <c r="B166" s="2" t="s">
        <v>27</v>
      </c>
      <c r="C166" s="2" t="s">
        <v>89</v>
      </c>
      <c r="D166" s="2"/>
      <c r="E166" s="2"/>
      <c r="F166" s="2"/>
      <c r="H166" s="2"/>
    </row>
    <row r="167" spans="1:9" x14ac:dyDescent="0.3">
      <c r="A167">
        <v>166</v>
      </c>
      <c r="B167" s="2" t="s">
        <v>864</v>
      </c>
      <c r="C167" s="2" t="s">
        <v>91</v>
      </c>
      <c r="D167" s="2">
        <v>0.66666666699999999</v>
      </c>
      <c r="E167" s="2">
        <v>3.9607999999999999</v>
      </c>
      <c r="F167" s="2">
        <v>3.9607999999999999</v>
      </c>
      <c r="G167" s="2">
        <v>21.8126</v>
      </c>
      <c r="H167" s="2">
        <v>10.9063</v>
      </c>
      <c r="I167" s="1">
        <v>2</v>
      </c>
    </row>
    <row r="168" spans="1:9" x14ac:dyDescent="0.3">
      <c r="A168">
        <v>167</v>
      </c>
      <c r="B168" s="2" t="s">
        <v>865</v>
      </c>
      <c r="C168" s="2" t="s">
        <v>91</v>
      </c>
      <c r="D168" s="2">
        <f>0.666666667/2</f>
        <v>0.3333333335</v>
      </c>
      <c r="E168" s="2">
        <v>3.9483999999999999</v>
      </c>
      <c r="F168" s="2">
        <v>3.9483999999999999</v>
      </c>
      <c r="G168" s="2">
        <v>9.7742000000000004</v>
      </c>
      <c r="H168" s="2"/>
    </row>
    <row r="169" spans="1:9" x14ac:dyDescent="0.3">
      <c r="A169">
        <v>168</v>
      </c>
      <c r="B169" s="2" t="s">
        <v>858</v>
      </c>
      <c r="C169" s="2" t="s">
        <v>91</v>
      </c>
      <c r="D169" s="2"/>
      <c r="E169" s="2"/>
      <c r="F169" s="2"/>
      <c r="G169" s="2"/>
      <c r="H169" s="2"/>
    </row>
    <row r="170" spans="1:9" x14ac:dyDescent="0.3">
      <c r="A170">
        <v>169</v>
      </c>
      <c r="B170" s="2" t="s">
        <v>87</v>
      </c>
      <c r="C170" s="2" t="s">
        <v>91</v>
      </c>
      <c r="D170" s="1">
        <v>1</v>
      </c>
      <c r="E170" s="1">
        <v>3.9037999999999999</v>
      </c>
      <c r="F170" s="1">
        <v>3.9037999999999999</v>
      </c>
      <c r="G170" s="1">
        <v>9.7742000000000004</v>
      </c>
      <c r="H170" s="1">
        <v>9.7742000000000004</v>
      </c>
      <c r="I170" s="1">
        <v>1</v>
      </c>
    </row>
    <row r="171" spans="1:9" x14ac:dyDescent="0.3">
      <c r="A171">
        <v>170</v>
      </c>
      <c r="B171" s="2" t="s">
        <v>27</v>
      </c>
      <c r="C171" s="2" t="s">
        <v>91</v>
      </c>
      <c r="D171" s="2"/>
      <c r="E171" s="2"/>
      <c r="F171" s="2"/>
      <c r="H171" s="2"/>
    </row>
    <row r="172" spans="1:9" x14ac:dyDescent="0.3">
      <c r="A172">
        <v>171</v>
      </c>
      <c r="B172" s="2" t="s">
        <v>864</v>
      </c>
      <c r="C172" s="2" t="s">
        <v>91</v>
      </c>
      <c r="D172" s="2">
        <v>0.66666666699999999</v>
      </c>
      <c r="E172" s="2">
        <v>3.9607999999999999</v>
      </c>
      <c r="F172" s="2">
        <v>3.9607999999999999</v>
      </c>
      <c r="G172" s="2">
        <v>21.8126</v>
      </c>
      <c r="H172" s="2">
        <v>10.9063</v>
      </c>
      <c r="I172" s="1">
        <v>2</v>
      </c>
    </row>
    <row r="173" spans="1:9" x14ac:dyDescent="0.3">
      <c r="A173">
        <v>172</v>
      </c>
      <c r="B173" s="2" t="s">
        <v>865</v>
      </c>
      <c r="C173" s="2" t="s">
        <v>91</v>
      </c>
      <c r="D173" s="2">
        <f>0.666666667/2</f>
        <v>0.3333333335</v>
      </c>
      <c r="E173" s="2">
        <v>3.9483999999999999</v>
      </c>
      <c r="F173" s="2">
        <v>3.9483999999999999</v>
      </c>
      <c r="G173" s="2">
        <v>9.7742000000000004</v>
      </c>
      <c r="H173" s="2"/>
    </row>
    <row r="174" spans="1:9" x14ac:dyDescent="0.3">
      <c r="A174">
        <v>173</v>
      </c>
      <c r="B174" s="2" t="s">
        <v>858</v>
      </c>
      <c r="C174" s="2" t="s">
        <v>91</v>
      </c>
      <c r="D174" s="2"/>
      <c r="E174" s="2"/>
      <c r="F174" s="2"/>
      <c r="G174" s="2"/>
      <c r="H174" s="2"/>
    </row>
    <row r="175" spans="1:9" x14ac:dyDescent="0.3">
      <c r="A175">
        <v>174</v>
      </c>
      <c r="B175" s="2" t="s">
        <v>87</v>
      </c>
      <c r="C175" s="2" t="s">
        <v>91</v>
      </c>
      <c r="D175" s="1">
        <v>1</v>
      </c>
      <c r="E175" s="1">
        <v>3.9037999999999999</v>
      </c>
      <c r="F175" s="1">
        <v>3.9037999999999999</v>
      </c>
      <c r="G175" s="1">
        <v>9.7742000000000004</v>
      </c>
      <c r="H175" s="1">
        <v>9.7742000000000004</v>
      </c>
      <c r="I175" s="1">
        <v>1</v>
      </c>
    </row>
    <row r="176" spans="1:9" x14ac:dyDescent="0.3">
      <c r="A176">
        <v>175</v>
      </c>
      <c r="B176" s="2" t="s">
        <v>27</v>
      </c>
      <c r="C176" s="2" t="s">
        <v>91</v>
      </c>
      <c r="D176" s="2"/>
      <c r="E176" s="2"/>
      <c r="F176" s="2"/>
      <c r="H176" s="2"/>
    </row>
    <row r="177" spans="1:9" x14ac:dyDescent="0.3">
      <c r="A177">
        <v>176</v>
      </c>
      <c r="B177" s="2" t="s">
        <v>865</v>
      </c>
      <c r="C177" s="2" t="s">
        <v>91</v>
      </c>
      <c r="D177" s="2"/>
      <c r="E177" s="2"/>
      <c r="F177" s="2"/>
      <c r="H177" s="2"/>
    </row>
    <row r="178" spans="1:9" x14ac:dyDescent="0.3">
      <c r="A178">
        <v>177</v>
      </c>
      <c r="B178" s="2" t="s">
        <v>87</v>
      </c>
      <c r="C178" s="2" t="s">
        <v>91</v>
      </c>
      <c r="D178" s="1">
        <v>1</v>
      </c>
      <c r="E178" s="1">
        <v>3.9037999999999999</v>
      </c>
      <c r="F178" s="1">
        <v>3.9037999999999999</v>
      </c>
      <c r="G178" s="1">
        <v>9.7742000000000004</v>
      </c>
      <c r="H178" s="1">
        <v>9.7742000000000004</v>
      </c>
      <c r="I178" s="1">
        <v>1</v>
      </c>
    </row>
    <row r="179" spans="1:9" x14ac:dyDescent="0.3">
      <c r="A179">
        <v>178</v>
      </c>
      <c r="B179" s="2" t="s">
        <v>92</v>
      </c>
      <c r="C179" s="2" t="s">
        <v>93</v>
      </c>
      <c r="D179" s="2">
        <v>1</v>
      </c>
      <c r="E179" s="2">
        <v>3.9499</v>
      </c>
      <c r="F179" s="2">
        <v>3.9499</v>
      </c>
      <c r="G179" s="2">
        <v>17.030999999999999</v>
      </c>
      <c r="H179" s="2">
        <v>17.030999999999999</v>
      </c>
      <c r="I179" s="2">
        <v>1</v>
      </c>
    </row>
    <row r="180" spans="1:9" x14ac:dyDescent="0.3">
      <c r="A180">
        <v>179</v>
      </c>
      <c r="B180" s="2" t="s">
        <v>92</v>
      </c>
      <c r="C180" s="2" t="s">
        <v>93</v>
      </c>
      <c r="D180" s="2">
        <v>1</v>
      </c>
      <c r="E180" s="2">
        <v>3.9499</v>
      </c>
      <c r="F180" s="2">
        <v>3.9499</v>
      </c>
      <c r="G180" s="2">
        <v>17.030999999999999</v>
      </c>
      <c r="H180" s="2">
        <v>17.030999999999999</v>
      </c>
      <c r="I180" s="2">
        <v>1</v>
      </c>
    </row>
    <row r="181" spans="1:9" x14ac:dyDescent="0.3">
      <c r="A181">
        <v>180</v>
      </c>
      <c r="B181" s="2" t="s">
        <v>34</v>
      </c>
      <c r="C181" s="2" t="s">
        <v>94</v>
      </c>
      <c r="D181" s="2"/>
      <c r="E181" s="2"/>
      <c r="F181" s="2"/>
      <c r="H181" s="1">
        <v>0</v>
      </c>
    </row>
    <row r="182" spans="1:9" x14ac:dyDescent="0.3">
      <c r="A182">
        <v>181</v>
      </c>
      <c r="B182" s="2" t="s">
        <v>34</v>
      </c>
      <c r="C182" s="2" t="s">
        <v>94</v>
      </c>
      <c r="D182" s="2"/>
      <c r="E182" s="2"/>
      <c r="F182" s="2"/>
      <c r="H182" s="1">
        <v>0</v>
      </c>
    </row>
    <row r="183" spans="1:9" x14ac:dyDescent="0.3">
      <c r="A183">
        <v>182</v>
      </c>
      <c r="B183" s="2" t="s">
        <v>34</v>
      </c>
      <c r="C183" s="2" t="s">
        <v>94</v>
      </c>
      <c r="D183" s="2"/>
      <c r="E183" s="2"/>
      <c r="F183" s="2"/>
      <c r="H183" s="1">
        <v>0</v>
      </c>
    </row>
    <row r="184" spans="1:9" x14ac:dyDescent="0.3">
      <c r="A184">
        <v>183</v>
      </c>
      <c r="B184" s="2" t="s">
        <v>34</v>
      </c>
      <c r="C184" s="2" t="s">
        <v>94</v>
      </c>
      <c r="D184" s="2"/>
      <c r="E184" s="2"/>
      <c r="F184" s="2"/>
      <c r="H184" s="1">
        <v>0</v>
      </c>
    </row>
    <row r="185" spans="1:9" x14ac:dyDescent="0.3">
      <c r="A185">
        <v>184</v>
      </c>
      <c r="B185" s="2" t="s">
        <v>34</v>
      </c>
      <c r="C185" s="2" t="s">
        <v>94</v>
      </c>
      <c r="D185" s="2"/>
      <c r="E185" s="2"/>
      <c r="F185" s="2"/>
      <c r="H185" s="1">
        <v>0</v>
      </c>
    </row>
    <row r="186" spans="1:9" x14ac:dyDescent="0.3">
      <c r="A186">
        <v>185</v>
      </c>
      <c r="B186" s="2" t="s">
        <v>34</v>
      </c>
      <c r="C186" s="2" t="s">
        <v>94</v>
      </c>
      <c r="D186" s="2"/>
      <c r="E186" s="2"/>
      <c r="F186" s="2"/>
      <c r="H186" s="1">
        <v>0</v>
      </c>
    </row>
    <row r="187" spans="1:9" x14ac:dyDescent="0.3">
      <c r="A187">
        <v>186</v>
      </c>
      <c r="B187" s="2" t="s">
        <v>34</v>
      </c>
      <c r="C187" s="2" t="s">
        <v>94</v>
      </c>
      <c r="D187" s="2"/>
      <c r="E187" s="2"/>
      <c r="F187" s="2"/>
      <c r="H187" s="1">
        <v>0</v>
      </c>
    </row>
    <row r="188" spans="1:9" x14ac:dyDescent="0.3">
      <c r="A188">
        <v>187</v>
      </c>
      <c r="B188" s="2" t="s">
        <v>34</v>
      </c>
      <c r="C188" s="2" t="s">
        <v>94</v>
      </c>
      <c r="D188" s="2"/>
      <c r="E188" s="2"/>
      <c r="F188" s="2"/>
      <c r="H188" s="1">
        <v>0</v>
      </c>
    </row>
    <row r="189" spans="1:9" x14ac:dyDescent="0.3">
      <c r="A189">
        <v>188</v>
      </c>
      <c r="B189" s="2" t="s">
        <v>95</v>
      </c>
      <c r="C189" s="2" t="s">
        <v>96</v>
      </c>
      <c r="D189" s="2">
        <v>2</v>
      </c>
      <c r="E189" s="2">
        <v>3.8917999999999999</v>
      </c>
      <c r="F189" s="2">
        <v>3.8820000000000001</v>
      </c>
      <c r="G189" s="2">
        <v>36.127000000000002</v>
      </c>
      <c r="H189" s="1">
        <v>18.063500000000001</v>
      </c>
      <c r="I189" s="2">
        <v>2</v>
      </c>
    </row>
    <row r="190" spans="1:9" x14ac:dyDescent="0.3">
      <c r="A190">
        <v>189</v>
      </c>
      <c r="B190" s="2" t="s">
        <v>95</v>
      </c>
      <c r="C190" s="2" t="s">
        <v>96</v>
      </c>
      <c r="D190" s="2">
        <v>2</v>
      </c>
      <c r="E190" s="2">
        <v>3.8917999999999999</v>
      </c>
      <c r="F190" s="2">
        <v>3.8820000000000001</v>
      </c>
      <c r="G190" s="2">
        <v>36.127000000000002</v>
      </c>
      <c r="H190" s="1">
        <v>18.063500000000001</v>
      </c>
      <c r="I190" s="2">
        <v>2</v>
      </c>
    </row>
    <row r="191" spans="1:9" x14ac:dyDescent="0.3">
      <c r="A191">
        <v>190</v>
      </c>
      <c r="B191" s="2" t="s">
        <v>95</v>
      </c>
      <c r="C191" s="2" t="s">
        <v>96</v>
      </c>
      <c r="D191" s="2">
        <v>2</v>
      </c>
      <c r="E191" s="2">
        <v>3.8917999999999999</v>
      </c>
      <c r="F191" s="2">
        <v>3.8820000000000001</v>
      </c>
      <c r="G191" s="2">
        <v>36.127000000000002</v>
      </c>
      <c r="H191" s="1">
        <v>18.063500000000001</v>
      </c>
      <c r="I191" s="2">
        <v>2</v>
      </c>
    </row>
    <row r="192" spans="1:9" x14ac:dyDescent="0.3">
      <c r="A192">
        <v>191</v>
      </c>
      <c r="B192" s="2" t="s">
        <v>95</v>
      </c>
      <c r="C192" s="2" t="s">
        <v>96</v>
      </c>
      <c r="D192" s="2">
        <v>2</v>
      </c>
      <c r="E192" s="2">
        <v>3.8917999999999999</v>
      </c>
      <c r="F192" s="2">
        <v>3.8820000000000001</v>
      </c>
      <c r="G192" s="2">
        <v>36.127000000000002</v>
      </c>
      <c r="H192" s="1">
        <v>18.063500000000001</v>
      </c>
      <c r="I192" s="2">
        <v>2</v>
      </c>
    </row>
    <row r="193" spans="1:9" x14ac:dyDescent="0.3">
      <c r="A193">
        <v>192</v>
      </c>
      <c r="B193" s="2" t="s">
        <v>95</v>
      </c>
      <c r="C193" s="2" t="s">
        <v>96</v>
      </c>
      <c r="D193" s="2">
        <v>2</v>
      </c>
      <c r="E193" s="2">
        <v>3.8917999999999999</v>
      </c>
      <c r="F193" s="2">
        <v>3.8820000000000001</v>
      </c>
      <c r="G193" s="2">
        <v>36.127000000000002</v>
      </c>
      <c r="H193" s="1">
        <v>18.063500000000001</v>
      </c>
      <c r="I193" s="2">
        <v>2</v>
      </c>
    </row>
    <row r="194" spans="1:9" x14ac:dyDescent="0.3">
      <c r="A194">
        <v>193</v>
      </c>
      <c r="B194" s="2" t="s">
        <v>95</v>
      </c>
      <c r="C194" s="2" t="s">
        <v>96</v>
      </c>
      <c r="D194" s="2">
        <v>2</v>
      </c>
      <c r="E194" s="2">
        <v>3.8917999999999999</v>
      </c>
      <c r="F194" s="2">
        <v>3.8820000000000001</v>
      </c>
      <c r="G194" s="2">
        <v>36.127000000000002</v>
      </c>
      <c r="H194" s="1">
        <v>18.063500000000001</v>
      </c>
      <c r="I194" s="2">
        <v>2</v>
      </c>
    </row>
    <row r="195" spans="1:9" x14ac:dyDescent="0.3">
      <c r="A195">
        <v>194</v>
      </c>
      <c r="B195" s="2" t="s">
        <v>95</v>
      </c>
      <c r="C195" s="2" t="s">
        <v>96</v>
      </c>
      <c r="D195" s="2">
        <v>2</v>
      </c>
      <c r="E195" s="2">
        <v>3.8917999999999999</v>
      </c>
      <c r="F195" s="2">
        <v>3.8820000000000001</v>
      </c>
      <c r="G195" s="2">
        <v>36.127000000000002</v>
      </c>
      <c r="H195" s="1">
        <v>18.063500000000001</v>
      </c>
      <c r="I195" s="2">
        <v>2</v>
      </c>
    </row>
    <row r="196" spans="1:9" x14ac:dyDescent="0.3">
      <c r="A196">
        <v>195</v>
      </c>
      <c r="B196" s="2" t="s">
        <v>95</v>
      </c>
      <c r="C196" s="2" t="s">
        <v>96</v>
      </c>
      <c r="D196" s="2">
        <v>2</v>
      </c>
      <c r="E196" s="2">
        <v>3.8917999999999999</v>
      </c>
      <c r="F196" s="2">
        <v>3.8820000000000001</v>
      </c>
      <c r="G196" s="2">
        <v>36.127000000000002</v>
      </c>
      <c r="H196" s="1">
        <v>18.063500000000001</v>
      </c>
      <c r="I196" s="2">
        <v>2</v>
      </c>
    </row>
    <row r="197" spans="1:9" x14ac:dyDescent="0.3">
      <c r="A197">
        <v>196</v>
      </c>
      <c r="B197" s="2" t="s">
        <v>97</v>
      </c>
      <c r="C197" s="2" t="s">
        <v>100</v>
      </c>
      <c r="D197" s="2"/>
      <c r="E197" s="2">
        <v>5.63</v>
      </c>
      <c r="F197" s="2">
        <v>5.63</v>
      </c>
      <c r="G197" s="2">
        <v>7.9509999999999996</v>
      </c>
      <c r="H197" s="1">
        <v>0</v>
      </c>
    </row>
    <row r="198" spans="1:9" x14ac:dyDescent="0.3">
      <c r="A198">
        <v>197</v>
      </c>
      <c r="B198" s="2" t="s">
        <v>1213</v>
      </c>
      <c r="C198" s="2" t="s">
        <v>100</v>
      </c>
      <c r="D198" s="2">
        <v>2</v>
      </c>
      <c r="E198" s="2">
        <v>3.9668000000000001</v>
      </c>
      <c r="F198" s="2">
        <v>3.9668000000000001</v>
      </c>
      <c r="G198" s="2">
        <v>20.597999999999999</v>
      </c>
      <c r="H198" s="2"/>
    </row>
    <row r="199" spans="1:9" x14ac:dyDescent="0.3">
      <c r="A199">
        <v>198</v>
      </c>
      <c r="B199" s="2" t="s">
        <v>1214</v>
      </c>
      <c r="C199" s="2" t="s">
        <v>100</v>
      </c>
      <c r="D199" s="2">
        <v>1</v>
      </c>
      <c r="E199" s="2">
        <v>3.9493</v>
      </c>
      <c r="F199" s="2">
        <v>3.9493</v>
      </c>
      <c r="G199" s="2">
        <v>12.727</v>
      </c>
      <c r="H199" s="2"/>
    </row>
    <row r="200" spans="1:9" x14ac:dyDescent="0.3">
      <c r="A200">
        <v>199</v>
      </c>
      <c r="B200" s="2" t="s">
        <v>916</v>
      </c>
      <c r="C200" s="2" t="s">
        <v>103</v>
      </c>
      <c r="D200" s="2">
        <v>4</v>
      </c>
      <c r="E200" s="2">
        <v>12.449</v>
      </c>
      <c r="F200" s="2">
        <v>12.449</v>
      </c>
      <c r="G200" s="5">
        <v>9.1999999999999993</v>
      </c>
      <c r="H200" s="2"/>
      <c r="I200" s="2"/>
    </row>
    <row r="201" spans="1:9" x14ac:dyDescent="0.3">
      <c r="A201">
        <v>200</v>
      </c>
      <c r="B201" s="2" t="s">
        <v>917</v>
      </c>
      <c r="C201" s="2" t="s">
        <v>103</v>
      </c>
      <c r="D201" s="2">
        <v>4</v>
      </c>
      <c r="E201" s="2">
        <v>8.11</v>
      </c>
      <c r="F201" s="2">
        <v>12.449</v>
      </c>
      <c r="G201" s="2">
        <v>12.449</v>
      </c>
      <c r="H201" s="2">
        <v>12.449</v>
      </c>
      <c r="I201" s="2">
        <v>1</v>
      </c>
    </row>
    <row r="202" spans="1:9" x14ac:dyDescent="0.3">
      <c r="A202">
        <v>201</v>
      </c>
      <c r="B202" s="2" t="s">
        <v>917</v>
      </c>
      <c r="C202" s="2" t="s">
        <v>103</v>
      </c>
      <c r="D202" s="2">
        <v>4</v>
      </c>
      <c r="E202" s="2">
        <v>8.0399999999999991</v>
      </c>
      <c r="F202" s="2">
        <v>12.449</v>
      </c>
      <c r="G202" s="2">
        <v>12.449</v>
      </c>
      <c r="H202" s="2">
        <v>12.449</v>
      </c>
      <c r="I202" s="2">
        <v>1</v>
      </c>
    </row>
    <row r="203" spans="1:9" x14ac:dyDescent="0.3">
      <c r="A203">
        <v>202</v>
      </c>
      <c r="B203" s="2" t="s">
        <v>8</v>
      </c>
      <c r="C203" s="2" t="s">
        <v>103</v>
      </c>
      <c r="D203" s="2"/>
      <c r="E203" s="2"/>
      <c r="F203" s="2"/>
      <c r="G203" s="2"/>
      <c r="H203" s="2">
        <v>0</v>
      </c>
    </row>
    <row r="204" spans="1:9" x14ac:dyDescent="0.3">
      <c r="A204">
        <v>203</v>
      </c>
      <c r="B204" s="2" t="s">
        <v>8</v>
      </c>
      <c r="C204" s="2" t="s">
        <v>103</v>
      </c>
      <c r="D204" s="2"/>
      <c r="E204" s="2"/>
      <c r="F204" s="2"/>
      <c r="G204" s="2"/>
      <c r="H204" s="2">
        <v>0</v>
      </c>
    </row>
    <row r="205" spans="1:9" x14ac:dyDescent="0.3">
      <c r="A205">
        <v>204</v>
      </c>
      <c r="B205" s="2" t="s">
        <v>104</v>
      </c>
      <c r="C205" s="2" t="s">
        <v>111</v>
      </c>
      <c r="D205" s="2"/>
      <c r="E205" s="2"/>
      <c r="F205" s="2"/>
      <c r="G205" s="2"/>
      <c r="H205" s="2"/>
    </row>
    <row r="206" spans="1:9" x14ac:dyDescent="0.3">
      <c r="A206">
        <v>205</v>
      </c>
      <c r="B206" s="2" t="s">
        <v>69</v>
      </c>
      <c r="C206" s="2" t="s">
        <v>111</v>
      </c>
      <c r="D206" s="2"/>
      <c r="E206" s="2"/>
      <c r="F206" s="2"/>
      <c r="G206" s="2"/>
      <c r="H206" s="2"/>
    </row>
    <row r="207" spans="1:9" x14ac:dyDescent="0.3">
      <c r="A207">
        <v>206</v>
      </c>
      <c r="B207" s="2" t="s">
        <v>105</v>
      </c>
      <c r="C207" s="2" t="s">
        <v>111</v>
      </c>
      <c r="D207" s="2"/>
      <c r="E207" s="2"/>
      <c r="F207" s="2"/>
      <c r="G207" s="2"/>
      <c r="H207" s="2"/>
    </row>
    <row r="208" spans="1:9" x14ac:dyDescent="0.3">
      <c r="A208">
        <v>207</v>
      </c>
      <c r="B208" s="2" t="s">
        <v>106</v>
      </c>
      <c r="C208" s="2" t="s">
        <v>111</v>
      </c>
      <c r="D208" s="2"/>
      <c r="E208" s="2"/>
      <c r="F208" s="2"/>
      <c r="G208" s="2"/>
      <c r="H208" s="2"/>
    </row>
    <row r="209" spans="1:9" x14ac:dyDescent="0.3">
      <c r="A209">
        <v>208</v>
      </c>
      <c r="B209" s="2" t="s">
        <v>107</v>
      </c>
      <c r="C209" s="2" t="s">
        <v>111</v>
      </c>
      <c r="D209" s="2"/>
      <c r="E209" s="2"/>
      <c r="F209" s="2"/>
      <c r="G209" s="2"/>
      <c r="H209" s="2"/>
    </row>
    <row r="210" spans="1:9" x14ac:dyDescent="0.3">
      <c r="A210">
        <v>209</v>
      </c>
      <c r="B210" s="2" t="s">
        <v>108</v>
      </c>
      <c r="C210" s="2" t="s">
        <v>111</v>
      </c>
      <c r="D210" s="2"/>
      <c r="E210" s="2"/>
      <c r="F210" s="2"/>
      <c r="G210" s="2"/>
      <c r="H210" s="2"/>
    </row>
    <row r="211" spans="1:9" x14ac:dyDescent="0.3">
      <c r="A211">
        <v>210</v>
      </c>
      <c r="B211" s="2" t="s">
        <v>109</v>
      </c>
      <c r="C211" s="2" t="s">
        <v>111</v>
      </c>
      <c r="D211" s="2"/>
      <c r="E211" s="2"/>
      <c r="F211" s="2"/>
      <c r="G211" s="2"/>
      <c r="H211" s="2"/>
    </row>
    <row r="212" spans="1:9" x14ac:dyDescent="0.3">
      <c r="A212">
        <v>211</v>
      </c>
      <c r="B212" s="2" t="s">
        <v>110</v>
      </c>
      <c r="C212" s="2" t="s">
        <v>111</v>
      </c>
      <c r="D212" s="2"/>
      <c r="E212" s="2"/>
      <c r="F212" s="2"/>
      <c r="G212" s="2"/>
      <c r="H212" s="2"/>
    </row>
    <row r="213" spans="1:9" x14ac:dyDescent="0.3">
      <c r="A213">
        <v>212</v>
      </c>
      <c r="B213" s="2" t="s">
        <v>25</v>
      </c>
      <c r="C213" s="2" t="s">
        <v>115</v>
      </c>
      <c r="D213" s="2">
        <v>4</v>
      </c>
      <c r="E213" s="2">
        <v>5.4960000000000004</v>
      </c>
      <c r="F213" s="2">
        <v>5.4960000000000004</v>
      </c>
      <c r="G213" s="2">
        <v>25.55</v>
      </c>
      <c r="H213" s="2">
        <v>12.775</v>
      </c>
      <c r="I213" s="2">
        <v>2</v>
      </c>
    </row>
    <row r="214" spans="1:9" x14ac:dyDescent="0.3">
      <c r="A214">
        <v>213</v>
      </c>
      <c r="B214" s="2" t="s">
        <v>8</v>
      </c>
      <c r="C214" s="2" t="s">
        <v>115</v>
      </c>
      <c r="D214" s="2"/>
      <c r="E214" s="2"/>
      <c r="F214" s="2"/>
      <c r="H214" s="2">
        <v>0</v>
      </c>
    </row>
    <row r="215" spans="1:9" x14ac:dyDescent="0.3">
      <c r="A215">
        <v>214</v>
      </c>
      <c r="B215" s="2" t="s">
        <v>118</v>
      </c>
      <c r="C215" s="2" t="s">
        <v>122</v>
      </c>
      <c r="D215" s="2">
        <v>4</v>
      </c>
      <c r="E215" s="2">
        <v>5.492</v>
      </c>
      <c r="F215" s="2">
        <v>5.5650000000000004</v>
      </c>
      <c r="G215" s="2">
        <v>24.88</v>
      </c>
      <c r="H215" s="1">
        <v>12.44</v>
      </c>
      <c r="I215" s="2">
        <v>2</v>
      </c>
    </row>
    <row r="216" spans="1:9" x14ac:dyDescent="0.3">
      <c r="A216">
        <v>215</v>
      </c>
      <c r="B216" s="2" t="s">
        <v>119</v>
      </c>
      <c r="C216" s="2" t="s">
        <v>122</v>
      </c>
      <c r="D216" s="2">
        <v>4</v>
      </c>
      <c r="E216" s="2">
        <v>5.5019999999999998</v>
      </c>
      <c r="F216" s="2">
        <v>5.5069999999999997</v>
      </c>
      <c r="G216" s="2">
        <v>25.09</v>
      </c>
      <c r="H216" s="1">
        <v>12.545</v>
      </c>
      <c r="I216" s="2">
        <v>2</v>
      </c>
    </row>
    <row r="217" spans="1:9" x14ac:dyDescent="0.3">
      <c r="A217">
        <v>216</v>
      </c>
      <c r="B217" s="2" t="s">
        <v>120</v>
      </c>
      <c r="C217" s="2" t="s">
        <v>122</v>
      </c>
      <c r="D217" s="2">
        <v>1</v>
      </c>
      <c r="E217" s="2">
        <v>3.9060000000000001</v>
      </c>
      <c r="F217" s="2">
        <v>3.9060000000000001</v>
      </c>
      <c r="G217" s="2">
        <v>9.8840000000000003</v>
      </c>
      <c r="H217" s="2">
        <v>9.8840000000000003</v>
      </c>
      <c r="I217" s="2">
        <v>1</v>
      </c>
    </row>
    <row r="218" spans="1:9" x14ac:dyDescent="0.3">
      <c r="A218">
        <v>217</v>
      </c>
      <c r="B218" s="2" t="s">
        <v>121</v>
      </c>
      <c r="C218" s="2" t="s">
        <v>122</v>
      </c>
      <c r="D218" s="2">
        <v>1</v>
      </c>
      <c r="E218" s="2">
        <v>3.903</v>
      </c>
      <c r="F218" s="2">
        <v>3.903</v>
      </c>
      <c r="G218" s="2">
        <v>10.050000000000001</v>
      </c>
      <c r="H218" s="2">
        <v>10.050000000000001</v>
      </c>
      <c r="I218" s="2">
        <v>1</v>
      </c>
    </row>
    <row r="219" spans="1:9" x14ac:dyDescent="0.3">
      <c r="A219">
        <v>218</v>
      </c>
      <c r="B219" s="2" t="s">
        <v>1185</v>
      </c>
      <c r="C219" s="2" t="s">
        <v>122</v>
      </c>
      <c r="D219" s="2"/>
      <c r="E219" s="2"/>
      <c r="F219" s="2"/>
      <c r="G219" s="2"/>
      <c r="H219" s="2"/>
    </row>
    <row r="220" spans="1:9" x14ac:dyDescent="0.3">
      <c r="A220">
        <v>219</v>
      </c>
      <c r="B220" s="2" t="s">
        <v>123</v>
      </c>
      <c r="C220" s="2" t="s">
        <v>1315</v>
      </c>
      <c r="D220" s="2"/>
      <c r="E220" s="2"/>
      <c r="F220" s="2"/>
      <c r="G220" s="2"/>
      <c r="H220" s="2"/>
    </row>
    <row r="221" spans="1:9" x14ac:dyDescent="0.3">
      <c r="A221">
        <v>220</v>
      </c>
      <c r="B221" s="2" t="s">
        <v>124</v>
      </c>
      <c r="C221" s="2" t="s">
        <v>1315</v>
      </c>
      <c r="D221" s="2"/>
      <c r="E221" s="2"/>
      <c r="F221" s="2"/>
      <c r="G221" s="2"/>
      <c r="H221" s="2"/>
    </row>
    <row r="222" spans="1:9" x14ac:dyDescent="0.3">
      <c r="A222">
        <v>221</v>
      </c>
      <c r="B222" s="2" t="s">
        <v>125</v>
      </c>
      <c r="C222" s="2" t="s">
        <v>1315</v>
      </c>
      <c r="D222" s="2"/>
      <c r="E222" s="2"/>
      <c r="F222" s="2"/>
      <c r="G222" s="2"/>
      <c r="H222" s="2"/>
    </row>
    <row r="223" spans="1:9" x14ac:dyDescent="0.3">
      <c r="A223">
        <v>222</v>
      </c>
      <c r="B223" s="2" t="s">
        <v>120</v>
      </c>
      <c r="C223" s="2" t="s">
        <v>1315</v>
      </c>
      <c r="D223" s="2"/>
      <c r="E223" s="2"/>
      <c r="F223" s="2"/>
      <c r="G223" s="2"/>
      <c r="H223" s="2"/>
    </row>
    <row r="224" spans="1:9" x14ac:dyDescent="0.3">
      <c r="A224">
        <v>223</v>
      </c>
      <c r="B224" s="2" t="s">
        <v>129</v>
      </c>
      <c r="C224" s="2" t="s">
        <v>126</v>
      </c>
      <c r="D224" s="2">
        <v>4</v>
      </c>
      <c r="E224" s="2">
        <v>5.4930000000000003</v>
      </c>
      <c r="F224" s="2">
        <v>5.4930000000000003</v>
      </c>
      <c r="G224" s="2">
        <v>28.75</v>
      </c>
      <c r="H224" s="2">
        <v>14.375</v>
      </c>
      <c r="I224" s="2">
        <v>2</v>
      </c>
    </row>
    <row r="225" spans="1:9" x14ac:dyDescent="0.3">
      <c r="A225">
        <v>224</v>
      </c>
      <c r="B225" s="2" t="s">
        <v>129</v>
      </c>
      <c r="C225" s="2" t="s">
        <v>133</v>
      </c>
      <c r="D225" s="1">
        <v>4</v>
      </c>
      <c r="E225" s="1">
        <v>5.4930000000000003</v>
      </c>
      <c r="F225" s="1">
        <v>5.4930000000000003</v>
      </c>
      <c r="G225" s="1">
        <v>28.75</v>
      </c>
      <c r="H225" s="1">
        <v>14.375</v>
      </c>
      <c r="I225" s="1">
        <v>2</v>
      </c>
    </row>
    <row r="226" spans="1:9" x14ac:dyDescent="0.3">
      <c r="A226">
        <v>225</v>
      </c>
      <c r="B226" s="2" t="s">
        <v>130</v>
      </c>
      <c r="C226" s="2" t="s">
        <v>133</v>
      </c>
      <c r="D226" s="2"/>
      <c r="E226" s="2"/>
      <c r="F226" s="2"/>
      <c r="G226" s="2"/>
      <c r="H226" s="2"/>
    </row>
    <row r="227" spans="1:9" x14ac:dyDescent="0.3">
      <c r="A227">
        <v>226</v>
      </c>
      <c r="B227" s="2" t="s">
        <v>131</v>
      </c>
      <c r="C227" s="2" t="s">
        <v>133</v>
      </c>
      <c r="D227" s="2"/>
      <c r="E227" s="2"/>
      <c r="F227" s="2"/>
      <c r="G227" s="2"/>
      <c r="H227" s="2"/>
    </row>
    <row r="228" spans="1:9" x14ac:dyDescent="0.3">
      <c r="A228">
        <v>227</v>
      </c>
      <c r="B228" s="2" t="s">
        <v>132</v>
      </c>
      <c r="C228" s="2" t="s">
        <v>133</v>
      </c>
      <c r="D228" s="2"/>
      <c r="E228" s="2"/>
      <c r="F228" s="2"/>
      <c r="G228" s="2"/>
      <c r="H228" s="2"/>
    </row>
    <row r="229" spans="1:9" x14ac:dyDescent="0.3">
      <c r="A229">
        <v>228</v>
      </c>
      <c r="B229" s="2" t="s">
        <v>136</v>
      </c>
      <c r="C229" s="2" t="s">
        <v>135</v>
      </c>
      <c r="D229" s="2">
        <v>1</v>
      </c>
      <c r="E229" s="2">
        <v>3.89</v>
      </c>
      <c r="F229" s="2">
        <v>3.89</v>
      </c>
      <c r="G229" s="2">
        <v>10.34</v>
      </c>
      <c r="H229" s="2">
        <v>10.34</v>
      </c>
      <c r="I229" s="2">
        <v>1</v>
      </c>
    </row>
    <row r="230" spans="1:9" x14ac:dyDescent="0.3">
      <c r="A230">
        <v>229</v>
      </c>
      <c r="B230" s="2" t="s">
        <v>137</v>
      </c>
      <c r="C230" s="2" t="s">
        <v>135</v>
      </c>
      <c r="D230" s="2">
        <v>1</v>
      </c>
      <c r="E230" s="2">
        <v>3.85</v>
      </c>
      <c r="F230" s="2">
        <v>3.85</v>
      </c>
      <c r="G230" s="2">
        <v>12.77</v>
      </c>
      <c r="H230" s="2">
        <v>12.77</v>
      </c>
      <c r="I230" s="2">
        <v>1</v>
      </c>
    </row>
    <row r="231" spans="1:9" x14ac:dyDescent="0.3">
      <c r="A231">
        <v>230</v>
      </c>
      <c r="B231" s="2" t="s">
        <v>10</v>
      </c>
      <c r="C231" s="2" t="s">
        <v>135</v>
      </c>
      <c r="D231" s="2">
        <v>1</v>
      </c>
      <c r="E231" s="2">
        <v>3.88</v>
      </c>
      <c r="F231" s="2">
        <v>3.88</v>
      </c>
      <c r="G231" s="2">
        <v>11.07</v>
      </c>
      <c r="H231" s="2">
        <v>11.07</v>
      </c>
      <c r="I231" s="2">
        <v>1</v>
      </c>
    </row>
    <row r="232" spans="1:9" x14ac:dyDescent="0.3">
      <c r="A232">
        <v>231</v>
      </c>
      <c r="B232" s="2" t="s">
        <v>138</v>
      </c>
      <c r="C232" s="2" t="s">
        <v>135</v>
      </c>
      <c r="D232" s="2">
        <v>1</v>
      </c>
      <c r="E232" s="2">
        <v>3.88</v>
      </c>
      <c r="F232" s="2">
        <v>3.88</v>
      </c>
      <c r="G232" s="2">
        <v>11.07</v>
      </c>
      <c r="H232" s="2">
        <v>11.07</v>
      </c>
      <c r="I232" s="2">
        <v>1</v>
      </c>
    </row>
    <row r="233" spans="1:9" x14ac:dyDescent="0.3">
      <c r="A233">
        <v>232</v>
      </c>
      <c r="B233" s="2" t="s">
        <v>139</v>
      </c>
      <c r="C233" s="2" t="s">
        <v>135</v>
      </c>
      <c r="D233" s="2">
        <v>1</v>
      </c>
      <c r="E233" s="2">
        <v>3.9</v>
      </c>
      <c r="F233" s="2">
        <v>3.9</v>
      </c>
      <c r="G233" s="2">
        <v>11.07</v>
      </c>
      <c r="H233" s="2">
        <v>11.07</v>
      </c>
      <c r="I233" s="2">
        <v>1</v>
      </c>
    </row>
    <row r="234" spans="1:9" x14ac:dyDescent="0.3">
      <c r="A234">
        <v>233</v>
      </c>
      <c r="B234" s="2" t="s">
        <v>140</v>
      </c>
      <c r="C234" s="2" t="s">
        <v>135</v>
      </c>
      <c r="D234" s="2">
        <v>1</v>
      </c>
      <c r="E234" s="2">
        <v>3.88</v>
      </c>
      <c r="F234" s="2">
        <v>3.88</v>
      </c>
      <c r="G234" s="2">
        <v>11.297000000000001</v>
      </c>
      <c r="H234" s="2">
        <v>11.297000000000001</v>
      </c>
      <c r="I234" s="2">
        <v>1</v>
      </c>
    </row>
    <row r="235" spans="1:9" x14ac:dyDescent="0.3">
      <c r="A235">
        <v>234</v>
      </c>
      <c r="B235" s="2" t="s">
        <v>11</v>
      </c>
      <c r="C235" s="2" t="s">
        <v>135</v>
      </c>
      <c r="D235" s="2">
        <v>1</v>
      </c>
      <c r="E235" s="2">
        <v>3.88</v>
      </c>
      <c r="F235" s="2">
        <v>3.88</v>
      </c>
      <c r="G235" s="2">
        <v>10.647</v>
      </c>
      <c r="H235" s="2">
        <v>10.647</v>
      </c>
      <c r="I235" s="2">
        <v>1</v>
      </c>
    </row>
    <row r="236" spans="1:9" x14ac:dyDescent="0.3">
      <c r="A236">
        <v>235</v>
      </c>
      <c r="B236" s="2" t="s">
        <v>141</v>
      </c>
      <c r="C236" s="2" t="s">
        <v>135</v>
      </c>
      <c r="D236" s="2">
        <v>1</v>
      </c>
      <c r="E236" s="2">
        <v>3.88</v>
      </c>
      <c r="F236" s="2">
        <v>3.88</v>
      </c>
      <c r="G236" s="2">
        <v>11.066000000000001</v>
      </c>
      <c r="H236" s="2">
        <v>11.066000000000001</v>
      </c>
      <c r="I236" s="2">
        <v>1</v>
      </c>
    </row>
    <row r="237" spans="1:9" x14ac:dyDescent="0.3">
      <c r="A237">
        <v>236</v>
      </c>
      <c r="B237" s="2" t="s">
        <v>142</v>
      </c>
      <c r="C237" s="2" t="s">
        <v>135</v>
      </c>
      <c r="D237" s="2">
        <v>1</v>
      </c>
      <c r="E237" s="2">
        <v>3.92</v>
      </c>
      <c r="F237" s="2">
        <v>3.92</v>
      </c>
      <c r="G237" s="2">
        <v>11.065</v>
      </c>
      <c r="H237" s="2">
        <v>11.065</v>
      </c>
      <c r="I237" s="2">
        <v>1</v>
      </c>
    </row>
    <row r="238" spans="1:9" x14ac:dyDescent="0.3">
      <c r="A238">
        <v>237</v>
      </c>
      <c r="B238" s="2" t="s">
        <v>143</v>
      </c>
      <c r="C238" s="2" t="s">
        <v>135</v>
      </c>
      <c r="D238" s="2">
        <v>1</v>
      </c>
      <c r="E238" s="2">
        <v>3.92</v>
      </c>
      <c r="F238" s="2">
        <v>3.92</v>
      </c>
      <c r="G238" s="2">
        <v>11.7911</v>
      </c>
      <c r="H238" s="2">
        <v>11.7911</v>
      </c>
      <c r="I238" s="2">
        <v>1</v>
      </c>
    </row>
    <row r="239" spans="1:9" x14ac:dyDescent="0.3">
      <c r="A239">
        <v>238</v>
      </c>
      <c r="B239" s="2" t="s">
        <v>12</v>
      </c>
      <c r="C239" s="2" t="s">
        <v>135</v>
      </c>
      <c r="D239" s="2">
        <v>1</v>
      </c>
      <c r="E239" s="2">
        <v>3.92</v>
      </c>
      <c r="F239" s="2">
        <v>3.92</v>
      </c>
      <c r="G239" s="2">
        <v>11.5395</v>
      </c>
      <c r="H239" s="2">
        <v>11.5395</v>
      </c>
      <c r="I239" s="2">
        <v>1</v>
      </c>
    </row>
    <row r="240" spans="1:9" x14ac:dyDescent="0.3">
      <c r="A240">
        <v>239</v>
      </c>
      <c r="B240" s="2" t="s">
        <v>144</v>
      </c>
      <c r="C240" s="2" t="s">
        <v>135</v>
      </c>
      <c r="D240" s="2">
        <v>1</v>
      </c>
      <c r="E240" s="2">
        <v>3.84</v>
      </c>
      <c r="F240" s="2">
        <v>3.84</v>
      </c>
      <c r="G240" s="2">
        <v>11.5395</v>
      </c>
      <c r="H240" s="2">
        <v>11.5395</v>
      </c>
      <c r="I240" s="2">
        <v>1</v>
      </c>
    </row>
    <row r="241" spans="1:9" x14ac:dyDescent="0.3">
      <c r="A241">
        <v>240</v>
      </c>
      <c r="B241" s="2" t="s">
        <v>145</v>
      </c>
      <c r="C241" s="2" t="s">
        <v>135</v>
      </c>
      <c r="D241" s="2">
        <v>1</v>
      </c>
      <c r="E241" s="2">
        <v>3.85</v>
      </c>
      <c r="F241" s="2">
        <v>3.85</v>
      </c>
      <c r="G241" s="2">
        <v>10.95</v>
      </c>
      <c r="H241" s="2">
        <v>10.95</v>
      </c>
      <c r="I241" s="2">
        <v>1</v>
      </c>
    </row>
    <row r="242" spans="1:9" x14ac:dyDescent="0.3">
      <c r="A242">
        <v>241</v>
      </c>
      <c r="B242" s="2" t="s">
        <v>146</v>
      </c>
      <c r="C242" s="2" t="s">
        <v>135</v>
      </c>
      <c r="D242" s="2">
        <v>1</v>
      </c>
      <c r="E242" s="2">
        <v>3.88</v>
      </c>
      <c r="F242" s="2">
        <v>3.88</v>
      </c>
      <c r="G242" s="2">
        <v>11.54</v>
      </c>
      <c r="H242" s="2">
        <v>11.54</v>
      </c>
      <c r="I242" s="2">
        <v>1</v>
      </c>
    </row>
    <row r="243" spans="1:9" x14ac:dyDescent="0.3">
      <c r="A243">
        <v>242</v>
      </c>
      <c r="B243" s="2" t="s">
        <v>13</v>
      </c>
      <c r="C243" s="2" t="s">
        <v>135</v>
      </c>
      <c r="D243" s="2">
        <v>1</v>
      </c>
      <c r="E243" s="2">
        <v>3.85</v>
      </c>
      <c r="F243" s="2">
        <v>3.85</v>
      </c>
      <c r="G243" s="2">
        <v>11.3</v>
      </c>
      <c r="H243" s="2">
        <v>11.3</v>
      </c>
      <c r="I243" s="2">
        <v>1</v>
      </c>
    </row>
    <row r="244" spans="1:9" x14ac:dyDescent="0.3">
      <c r="A244">
        <v>243</v>
      </c>
      <c r="B244" s="2" t="s">
        <v>147</v>
      </c>
      <c r="C244" s="2" t="s">
        <v>135</v>
      </c>
      <c r="D244" s="2">
        <v>1</v>
      </c>
      <c r="E244" s="2">
        <v>3.76</v>
      </c>
      <c r="F244" s="2">
        <v>3.76</v>
      </c>
      <c r="G244" s="2">
        <v>11.41</v>
      </c>
      <c r="H244" s="2">
        <v>11.41</v>
      </c>
      <c r="I244" s="2">
        <v>1</v>
      </c>
    </row>
    <row r="245" spans="1:9" x14ac:dyDescent="0.3">
      <c r="A245">
        <v>244</v>
      </c>
      <c r="B245" s="2" t="s">
        <v>136</v>
      </c>
      <c r="C245" s="2" t="s">
        <v>135</v>
      </c>
      <c r="D245" s="2">
        <v>1</v>
      </c>
      <c r="E245" s="2">
        <v>3.89</v>
      </c>
      <c r="F245" s="2">
        <v>3.89</v>
      </c>
      <c r="G245" s="2">
        <v>10.34</v>
      </c>
      <c r="H245" s="2">
        <v>10.34</v>
      </c>
      <c r="I245" s="2">
        <v>1</v>
      </c>
    </row>
    <row r="246" spans="1:9" x14ac:dyDescent="0.3">
      <c r="A246">
        <v>245</v>
      </c>
      <c r="B246" s="2" t="s">
        <v>137</v>
      </c>
      <c r="C246" s="2" t="s">
        <v>135</v>
      </c>
      <c r="D246" s="2">
        <v>1</v>
      </c>
      <c r="E246" s="2">
        <v>3.85</v>
      </c>
      <c r="F246" s="2">
        <v>3.85</v>
      </c>
      <c r="G246" s="2">
        <v>12.77</v>
      </c>
      <c r="H246" s="2">
        <v>12.77</v>
      </c>
      <c r="I246" s="2">
        <v>1</v>
      </c>
    </row>
    <row r="247" spans="1:9" x14ac:dyDescent="0.3">
      <c r="A247">
        <v>246</v>
      </c>
      <c r="B247" s="2" t="s">
        <v>10</v>
      </c>
      <c r="C247" s="2" t="s">
        <v>135</v>
      </c>
      <c r="D247" s="2">
        <v>1</v>
      </c>
      <c r="E247" s="2">
        <v>3.88</v>
      </c>
      <c r="F247" s="2">
        <v>3.88</v>
      </c>
      <c r="G247" s="2">
        <v>11.07</v>
      </c>
      <c r="H247" s="2">
        <v>11.07</v>
      </c>
      <c r="I247" s="2">
        <v>1</v>
      </c>
    </row>
    <row r="248" spans="1:9" x14ac:dyDescent="0.3">
      <c r="A248">
        <v>247</v>
      </c>
      <c r="B248" s="2" t="s">
        <v>148</v>
      </c>
      <c r="C248" s="2" t="s">
        <v>149</v>
      </c>
      <c r="D248" s="2">
        <v>2</v>
      </c>
      <c r="E248" s="2">
        <v>3.85</v>
      </c>
      <c r="F248" s="2">
        <v>3.85</v>
      </c>
      <c r="G248" s="2">
        <v>28.361999999999998</v>
      </c>
      <c r="H248" s="2">
        <v>14.180999999999999</v>
      </c>
      <c r="I248" s="2">
        <v>2</v>
      </c>
    </row>
    <row r="249" spans="1:9" x14ac:dyDescent="0.3">
      <c r="A249">
        <v>248</v>
      </c>
      <c r="B249" s="2" t="s">
        <v>1317</v>
      </c>
      <c r="C249" s="2" t="s">
        <v>149</v>
      </c>
      <c r="D249" s="2"/>
      <c r="E249" s="2"/>
      <c r="F249" s="2"/>
      <c r="G249" s="2"/>
      <c r="H249" s="2"/>
    </row>
    <row r="250" spans="1:9" x14ac:dyDescent="0.3">
      <c r="A250">
        <v>249</v>
      </c>
      <c r="B250" s="2" t="s">
        <v>308</v>
      </c>
      <c r="C250" s="2" t="s">
        <v>149</v>
      </c>
      <c r="D250" s="2"/>
      <c r="E250" s="2"/>
      <c r="F250" s="2"/>
      <c r="G250" s="2"/>
      <c r="H250" s="2"/>
    </row>
    <row r="251" spans="1:9" x14ac:dyDescent="0.3">
      <c r="A251">
        <v>250</v>
      </c>
      <c r="B251" s="2" t="s">
        <v>203</v>
      </c>
      <c r="C251" s="2" t="s">
        <v>149</v>
      </c>
      <c r="D251" s="2"/>
      <c r="E251" s="2"/>
      <c r="F251" s="2"/>
      <c r="G251" s="2"/>
      <c r="H251" s="2"/>
    </row>
    <row r="252" spans="1:9" x14ac:dyDescent="0.3">
      <c r="A252">
        <v>251</v>
      </c>
      <c r="B252" s="2" t="s">
        <v>215</v>
      </c>
      <c r="C252" s="2" t="s">
        <v>149</v>
      </c>
      <c r="D252" s="2"/>
      <c r="E252" s="2"/>
      <c r="F252" s="2"/>
      <c r="G252" s="2"/>
      <c r="H252" s="2"/>
    </row>
    <row r="253" spans="1:9" x14ac:dyDescent="0.3">
      <c r="A253">
        <v>252</v>
      </c>
      <c r="B253" s="2" t="s">
        <v>148</v>
      </c>
      <c r="C253" s="2" t="s">
        <v>149</v>
      </c>
      <c r="D253">
        <v>2</v>
      </c>
      <c r="E253" s="2">
        <v>3.85</v>
      </c>
      <c r="F253" s="2">
        <v>3.85</v>
      </c>
      <c r="G253" s="2">
        <f>14.1*2</f>
        <v>28.2</v>
      </c>
      <c r="H253" s="2">
        <v>14.1</v>
      </c>
      <c r="I253">
        <v>2</v>
      </c>
    </row>
    <row r="254" spans="1:9" x14ac:dyDescent="0.3">
      <c r="A254">
        <v>253</v>
      </c>
      <c r="B254" s="2" t="s">
        <v>1318</v>
      </c>
      <c r="C254" s="2" t="s">
        <v>149</v>
      </c>
      <c r="D254">
        <v>2</v>
      </c>
      <c r="E254" s="2">
        <v>3.85</v>
      </c>
      <c r="F254" s="2">
        <v>3.85</v>
      </c>
      <c r="G254" s="2">
        <f>14.2*2</f>
        <v>28.4</v>
      </c>
      <c r="H254" s="2">
        <v>14.2</v>
      </c>
      <c r="I254">
        <v>2</v>
      </c>
    </row>
    <row r="255" spans="1:9" x14ac:dyDescent="0.3">
      <c r="A255">
        <v>254</v>
      </c>
      <c r="B255" s="2" t="s">
        <v>1319</v>
      </c>
      <c r="C255" s="2" t="s">
        <v>149</v>
      </c>
      <c r="D255">
        <v>2</v>
      </c>
      <c r="E255" s="2">
        <v>3.85</v>
      </c>
      <c r="F255" s="2">
        <v>3.85</v>
      </c>
      <c r="G255" s="2">
        <f>14.5*2</f>
        <v>29</v>
      </c>
      <c r="H255" s="2">
        <v>14.5</v>
      </c>
      <c r="I255">
        <v>2</v>
      </c>
    </row>
    <row r="256" spans="1:9" x14ac:dyDescent="0.3">
      <c r="A256">
        <v>255</v>
      </c>
      <c r="B256" s="2" t="s">
        <v>1320</v>
      </c>
      <c r="C256" s="2" t="s">
        <v>149</v>
      </c>
      <c r="D256">
        <v>2</v>
      </c>
      <c r="E256" s="2">
        <v>3.85</v>
      </c>
      <c r="F256" s="2">
        <v>3.85</v>
      </c>
      <c r="G256" s="2">
        <f>14.8*2</f>
        <v>29.6</v>
      </c>
      <c r="H256" s="2">
        <v>14.8</v>
      </c>
      <c r="I256">
        <v>2</v>
      </c>
    </row>
    <row r="257" spans="1:9" x14ac:dyDescent="0.3">
      <c r="A257">
        <v>256</v>
      </c>
      <c r="B257" s="2" t="s">
        <v>1321</v>
      </c>
      <c r="C257" s="2" t="s">
        <v>149</v>
      </c>
      <c r="D257">
        <v>2</v>
      </c>
      <c r="E257" s="2">
        <v>3.85</v>
      </c>
      <c r="F257" s="2">
        <v>3.85</v>
      </c>
      <c r="G257" s="2">
        <f>15.1*2</f>
        <v>30.2</v>
      </c>
      <c r="H257" s="2">
        <v>15.1</v>
      </c>
      <c r="I257">
        <v>2</v>
      </c>
    </row>
    <row r="258" spans="1:9" x14ac:dyDescent="0.3">
      <c r="A258">
        <v>257</v>
      </c>
      <c r="B258" s="2" t="s">
        <v>1322</v>
      </c>
      <c r="C258" s="2" t="s">
        <v>149</v>
      </c>
      <c r="D258">
        <v>2</v>
      </c>
      <c r="E258" s="2">
        <v>3.85</v>
      </c>
      <c r="F258" s="2">
        <v>3.85</v>
      </c>
      <c r="G258" s="2">
        <f>14.4*2</f>
        <v>28.8</v>
      </c>
      <c r="H258" s="2">
        <v>14.4</v>
      </c>
      <c r="I258">
        <v>2</v>
      </c>
    </row>
    <row r="259" spans="1:9" x14ac:dyDescent="0.3">
      <c r="A259">
        <v>258</v>
      </c>
      <c r="B259" s="2" t="s">
        <v>1323</v>
      </c>
      <c r="C259" s="2" t="s">
        <v>149</v>
      </c>
      <c r="D259">
        <v>2</v>
      </c>
      <c r="E259" s="2">
        <v>3.85</v>
      </c>
      <c r="F259" s="2">
        <v>3.85</v>
      </c>
      <c r="G259" s="2">
        <f>14.7*2</f>
        <v>29.4</v>
      </c>
      <c r="H259" s="2">
        <v>14.7</v>
      </c>
      <c r="I259">
        <v>2</v>
      </c>
    </row>
    <row r="260" spans="1:9" x14ac:dyDescent="0.3">
      <c r="A260">
        <v>259</v>
      </c>
      <c r="B260" s="2" t="s">
        <v>1324</v>
      </c>
      <c r="C260" s="2" t="s">
        <v>149</v>
      </c>
      <c r="D260">
        <v>2</v>
      </c>
      <c r="E260" s="2">
        <v>3.85</v>
      </c>
      <c r="F260" s="2">
        <v>3.85</v>
      </c>
      <c r="G260" s="2">
        <f>14.9*2</f>
        <v>29.8</v>
      </c>
      <c r="H260" s="2">
        <v>14.9</v>
      </c>
      <c r="I260">
        <v>2</v>
      </c>
    </row>
    <row r="261" spans="1:9" x14ac:dyDescent="0.3">
      <c r="A261">
        <v>260</v>
      </c>
      <c r="B261" s="2" t="s">
        <v>1325</v>
      </c>
      <c r="C261" s="2" t="s">
        <v>149</v>
      </c>
      <c r="D261">
        <v>2</v>
      </c>
      <c r="E261" s="2">
        <v>3.85</v>
      </c>
      <c r="F261" s="2">
        <v>3.85</v>
      </c>
      <c r="G261" s="2">
        <f>15*2</f>
        <v>30</v>
      </c>
      <c r="H261" s="2">
        <v>15</v>
      </c>
      <c r="I261">
        <v>2</v>
      </c>
    </row>
    <row r="262" spans="1:9" x14ac:dyDescent="0.3">
      <c r="A262">
        <v>261</v>
      </c>
      <c r="B262" s="2" t="s">
        <v>1326</v>
      </c>
      <c r="C262" s="2" t="s">
        <v>149</v>
      </c>
      <c r="D262">
        <v>2</v>
      </c>
      <c r="E262" s="2">
        <v>3.85</v>
      </c>
      <c r="F262" s="2">
        <v>3.85</v>
      </c>
      <c r="G262" s="2">
        <f>14.5*2</f>
        <v>29</v>
      </c>
      <c r="H262" s="2">
        <v>14.5</v>
      </c>
      <c r="I262">
        <v>2</v>
      </c>
    </row>
    <row r="263" spans="1:9" x14ac:dyDescent="0.3">
      <c r="A263">
        <v>262</v>
      </c>
      <c r="B263" s="2" t="s">
        <v>1327</v>
      </c>
      <c r="C263" s="2" t="s">
        <v>149</v>
      </c>
      <c r="D263">
        <v>2</v>
      </c>
      <c r="E263" s="2">
        <v>3.85</v>
      </c>
      <c r="F263" s="2">
        <v>3.85</v>
      </c>
      <c r="G263" s="2">
        <f>14.9*2</f>
        <v>29.8</v>
      </c>
      <c r="H263" s="2">
        <v>14.9</v>
      </c>
      <c r="I263">
        <v>2</v>
      </c>
    </row>
    <row r="264" spans="1:9" x14ac:dyDescent="0.3">
      <c r="A264">
        <v>263</v>
      </c>
      <c r="B264" s="2" t="s">
        <v>1328</v>
      </c>
      <c r="C264" s="2" t="s">
        <v>149</v>
      </c>
      <c r="D264">
        <v>2</v>
      </c>
      <c r="E264" s="2">
        <v>3.85</v>
      </c>
      <c r="F264" s="2">
        <v>3.85</v>
      </c>
      <c r="G264" s="2">
        <f>15.2*2</f>
        <v>30.4</v>
      </c>
      <c r="H264" s="2">
        <v>15.2</v>
      </c>
      <c r="I264">
        <v>2</v>
      </c>
    </row>
    <row r="265" spans="1:9" x14ac:dyDescent="0.3">
      <c r="A265">
        <v>264</v>
      </c>
      <c r="B265" s="2" t="s">
        <v>63</v>
      </c>
      <c r="C265" s="2" t="s">
        <v>152</v>
      </c>
      <c r="D265" s="2"/>
      <c r="E265" s="2">
        <v>3.85</v>
      </c>
      <c r="F265" s="2">
        <v>3.85</v>
      </c>
      <c r="G265" s="2">
        <v>29.296700000000001</v>
      </c>
      <c r="H265">
        <v>14.648350000000001</v>
      </c>
      <c r="I265" s="2">
        <v>2</v>
      </c>
    </row>
    <row r="266" spans="1:9" x14ac:dyDescent="0.3">
      <c r="A266">
        <v>265</v>
      </c>
      <c r="B266" s="2" t="s">
        <v>151</v>
      </c>
      <c r="C266" s="2" t="s">
        <v>152</v>
      </c>
      <c r="D266" s="2">
        <v>2</v>
      </c>
      <c r="E266" s="2">
        <v>3.89</v>
      </c>
      <c r="F266" s="2">
        <v>3.89</v>
      </c>
      <c r="G266" s="2">
        <v>33.299999999999997</v>
      </c>
      <c r="H266" s="2">
        <v>16.649999999999999</v>
      </c>
      <c r="I266" s="2">
        <v>2</v>
      </c>
    </row>
    <row r="267" spans="1:9" x14ac:dyDescent="0.3">
      <c r="A267">
        <v>266</v>
      </c>
      <c r="B267" s="2" t="s">
        <v>153</v>
      </c>
      <c r="C267" s="2" t="s">
        <v>152</v>
      </c>
      <c r="D267" s="2">
        <v>2</v>
      </c>
      <c r="E267" s="2">
        <v>3.89</v>
      </c>
      <c r="F267" s="2">
        <v>3.89</v>
      </c>
      <c r="G267" s="2">
        <v>21.29</v>
      </c>
      <c r="H267" s="2">
        <v>10.645</v>
      </c>
      <c r="I267" s="2">
        <v>2</v>
      </c>
    </row>
    <row r="268" spans="1:9" x14ac:dyDescent="0.3">
      <c r="A268">
        <v>267</v>
      </c>
      <c r="B268" s="2" t="s">
        <v>7</v>
      </c>
      <c r="C268" s="2" t="s">
        <v>154</v>
      </c>
      <c r="D268" s="2">
        <v>8</v>
      </c>
      <c r="E268" s="2">
        <v>7.8209999999999997</v>
      </c>
      <c r="F268" s="2">
        <v>7.7649999999999997</v>
      </c>
      <c r="G268" s="2">
        <v>30.08</v>
      </c>
      <c r="H268">
        <v>15.04</v>
      </c>
      <c r="I268">
        <v>2</v>
      </c>
    </row>
    <row r="269" spans="1:9" x14ac:dyDescent="0.3">
      <c r="A269">
        <v>268</v>
      </c>
      <c r="B269" s="2" t="s">
        <v>155</v>
      </c>
      <c r="C269" s="2" t="s">
        <v>154</v>
      </c>
      <c r="D269" s="2">
        <v>8</v>
      </c>
      <c r="E269" s="2">
        <v>7.8209999999999997</v>
      </c>
      <c r="F269" s="2">
        <v>7.7649999999999997</v>
      </c>
      <c r="G269" s="2">
        <v>30.96</v>
      </c>
      <c r="H269">
        <v>15.48</v>
      </c>
      <c r="I269">
        <v>2</v>
      </c>
    </row>
    <row r="270" spans="1:9" x14ac:dyDescent="0.3">
      <c r="A270">
        <v>269</v>
      </c>
      <c r="B270" s="2" t="s">
        <v>156</v>
      </c>
      <c r="C270" s="2" t="s">
        <v>154</v>
      </c>
      <c r="D270" s="2">
        <v>8</v>
      </c>
      <c r="E270" s="2">
        <v>7.8209999999999997</v>
      </c>
      <c r="F270" s="2">
        <v>7.7649999999999997</v>
      </c>
      <c r="G270" s="2">
        <v>29.84</v>
      </c>
      <c r="H270">
        <v>14.92</v>
      </c>
      <c r="I270">
        <v>2</v>
      </c>
    </row>
    <row r="271" spans="1:9" x14ac:dyDescent="0.3">
      <c r="A271">
        <v>270</v>
      </c>
      <c r="B271" s="2" t="s">
        <v>157</v>
      </c>
      <c r="C271" s="2" t="s">
        <v>154</v>
      </c>
      <c r="D271" s="2">
        <v>8</v>
      </c>
      <c r="E271" s="2">
        <v>7.8209999999999997</v>
      </c>
      <c r="F271" s="2">
        <v>7.7649999999999997</v>
      </c>
      <c r="G271" s="2">
        <v>30.08</v>
      </c>
      <c r="H271">
        <v>15.04</v>
      </c>
      <c r="I271">
        <v>2</v>
      </c>
    </row>
    <row r="272" spans="1:9" x14ac:dyDescent="0.3">
      <c r="A272">
        <v>271</v>
      </c>
      <c r="B272" s="2" t="s">
        <v>158</v>
      </c>
      <c r="C272" s="2" t="s">
        <v>154</v>
      </c>
      <c r="D272" s="2">
        <v>8</v>
      </c>
      <c r="E272" s="2">
        <v>7.8440000000000003</v>
      </c>
      <c r="F272" s="2">
        <v>7.7690000000000001</v>
      </c>
      <c r="G272" s="2">
        <v>29.72</v>
      </c>
      <c r="H272">
        <v>14.86</v>
      </c>
      <c r="I272">
        <v>2</v>
      </c>
    </row>
    <row r="273" spans="1:9" x14ac:dyDescent="0.3">
      <c r="A273">
        <v>272</v>
      </c>
      <c r="B273" s="2" t="s">
        <v>151</v>
      </c>
      <c r="C273" s="2" t="s">
        <v>154</v>
      </c>
      <c r="D273" s="2">
        <v>8</v>
      </c>
      <c r="E273" s="2">
        <f>3.907*2</f>
        <v>7.8140000000000001</v>
      </c>
      <c r="F273" s="2">
        <f>3.907*2</f>
        <v>7.8140000000000001</v>
      </c>
      <c r="G273" s="2">
        <v>33.06</v>
      </c>
      <c r="H273" s="2">
        <v>16.53</v>
      </c>
      <c r="I273" s="2">
        <v>2</v>
      </c>
    </row>
    <row r="274" spans="1:9" x14ac:dyDescent="0.3">
      <c r="A274">
        <v>273</v>
      </c>
      <c r="B274" s="2" t="s">
        <v>159</v>
      </c>
      <c r="C274" s="2" t="s">
        <v>154</v>
      </c>
      <c r="D274" s="2">
        <v>8</v>
      </c>
      <c r="E274" s="2">
        <f>3.907*2</f>
        <v>7.8140000000000001</v>
      </c>
      <c r="F274" s="2">
        <f>3.907*2</f>
        <v>7.8140000000000001</v>
      </c>
      <c r="G274" s="2">
        <v>32.86</v>
      </c>
      <c r="H274" s="2">
        <v>16.43</v>
      </c>
      <c r="I274" s="2">
        <v>2</v>
      </c>
    </row>
    <row r="275" spans="1:9" x14ac:dyDescent="0.3">
      <c r="A275">
        <v>274</v>
      </c>
      <c r="B275" s="2" t="s">
        <v>160</v>
      </c>
      <c r="C275" s="2" t="s">
        <v>154</v>
      </c>
      <c r="D275" s="2">
        <v>8</v>
      </c>
      <c r="E275" s="2">
        <f>3.907*2</f>
        <v>7.8140000000000001</v>
      </c>
      <c r="F275" s="2">
        <f>3.907*2</f>
        <v>7.8140000000000001</v>
      </c>
      <c r="G275" s="2">
        <v>32.42</v>
      </c>
      <c r="H275" s="2">
        <v>16.21</v>
      </c>
      <c r="I275" s="2">
        <v>2</v>
      </c>
    </row>
    <row r="276" spans="1:9" x14ac:dyDescent="0.3">
      <c r="A276">
        <v>275</v>
      </c>
      <c r="B276" s="2" t="s">
        <v>161</v>
      </c>
      <c r="C276" s="2" t="s">
        <v>154</v>
      </c>
      <c r="D276" s="2">
        <v>8</v>
      </c>
      <c r="E276" s="2">
        <f>3.907*2</f>
        <v>7.8140000000000001</v>
      </c>
      <c r="F276" s="2">
        <f>3.907*2</f>
        <v>7.8140000000000001</v>
      </c>
      <c r="G276" s="2">
        <v>32.58</v>
      </c>
      <c r="H276" s="2">
        <v>16.29</v>
      </c>
      <c r="I276" s="2">
        <v>2</v>
      </c>
    </row>
    <row r="277" spans="1:9" x14ac:dyDescent="0.3">
      <c r="A277">
        <v>276</v>
      </c>
      <c r="B277" s="2" t="s">
        <v>162</v>
      </c>
      <c r="C277" s="2" t="s">
        <v>154</v>
      </c>
      <c r="D277" s="2">
        <v>8</v>
      </c>
      <c r="E277" s="2">
        <f>3.907*2</f>
        <v>7.8140000000000001</v>
      </c>
      <c r="F277" s="2">
        <f>3.907*2</f>
        <v>7.8140000000000001</v>
      </c>
      <c r="G277" s="2">
        <v>31.54</v>
      </c>
      <c r="H277" s="2">
        <v>15.77</v>
      </c>
      <c r="I277" s="2">
        <v>2</v>
      </c>
    </row>
    <row r="278" spans="1:9" x14ac:dyDescent="0.3">
      <c r="A278">
        <v>277</v>
      </c>
      <c r="B278" s="2" t="s">
        <v>151</v>
      </c>
      <c r="C278" s="2" t="s">
        <v>154</v>
      </c>
      <c r="D278" s="2">
        <v>8</v>
      </c>
      <c r="E278" s="2">
        <f>3.88*2</f>
        <v>7.76</v>
      </c>
      <c r="F278" s="2">
        <f>3.88*2</f>
        <v>7.76</v>
      </c>
      <c r="G278" s="2">
        <v>33</v>
      </c>
      <c r="H278" s="2">
        <v>16.5</v>
      </c>
      <c r="I278" s="2">
        <v>2</v>
      </c>
    </row>
    <row r="279" spans="1:9" x14ac:dyDescent="0.3">
      <c r="A279">
        <v>278</v>
      </c>
      <c r="B279" s="2" t="s">
        <v>159</v>
      </c>
      <c r="C279" s="2" t="s">
        <v>154</v>
      </c>
      <c r="D279" s="2">
        <v>8</v>
      </c>
      <c r="E279" s="2">
        <f>3.88*2</f>
        <v>7.76</v>
      </c>
      <c r="F279" s="2">
        <f>3.88*2</f>
        <v>7.76</v>
      </c>
      <c r="G279" s="2">
        <v>33.08</v>
      </c>
      <c r="H279" s="2">
        <v>16.54</v>
      </c>
      <c r="I279" s="2">
        <v>2</v>
      </c>
    </row>
    <row r="280" spans="1:9" x14ac:dyDescent="0.3">
      <c r="A280">
        <v>279</v>
      </c>
      <c r="B280" s="2" t="s">
        <v>160</v>
      </c>
      <c r="C280" s="2" t="s">
        <v>154</v>
      </c>
      <c r="D280" s="2">
        <v>8</v>
      </c>
      <c r="E280" s="2">
        <f>3.88*2</f>
        <v>7.76</v>
      </c>
      <c r="F280" s="2">
        <f>3.88*2</f>
        <v>7.76</v>
      </c>
      <c r="G280" s="2">
        <v>33.24</v>
      </c>
      <c r="H280" s="2">
        <v>16.62</v>
      </c>
      <c r="I280" s="2">
        <v>2</v>
      </c>
    </row>
    <row r="281" spans="1:9" x14ac:dyDescent="0.3">
      <c r="A281">
        <v>280</v>
      </c>
      <c r="B281" s="2" t="s">
        <v>161</v>
      </c>
      <c r="C281" s="2" t="s">
        <v>154</v>
      </c>
      <c r="D281" s="2">
        <v>8</v>
      </c>
      <c r="E281" s="2">
        <f>3.88*2</f>
        <v>7.76</v>
      </c>
      <c r="F281" s="2">
        <f>3.88*2</f>
        <v>7.76</v>
      </c>
      <c r="G281" s="2">
        <v>33</v>
      </c>
      <c r="H281" s="2">
        <v>16.5</v>
      </c>
      <c r="I281" s="2">
        <v>2</v>
      </c>
    </row>
    <row r="282" spans="1:9" x14ac:dyDescent="0.3">
      <c r="A282">
        <v>281</v>
      </c>
      <c r="B282" s="2" t="s">
        <v>162</v>
      </c>
      <c r="C282" s="2" t="s">
        <v>154</v>
      </c>
      <c r="D282" s="2">
        <v>8</v>
      </c>
      <c r="E282" s="2">
        <f>3.88*2</f>
        <v>7.76</v>
      </c>
      <c r="F282" s="2">
        <f>3.88*2</f>
        <v>7.76</v>
      </c>
      <c r="G282" s="2">
        <v>29.18</v>
      </c>
      <c r="H282" s="2">
        <v>14.59</v>
      </c>
      <c r="I282" s="2">
        <v>2</v>
      </c>
    </row>
    <row r="283" spans="1:9" x14ac:dyDescent="0.3">
      <c r="A283">
        <v>282</v>
      </c>
      <c r="B283" s="2" t="s">
        <v>8</v>
      </c>
      <c r="C283" s="2" t="s">
        <v>154</v>
      </c>
      <c r="D283" s="2"/>
      <c r="E283" s="2"/>
      <c r="F283" s="2"/>
      <c r="G283" s="2"/>
      <c r="H283" s="2">
        <v>0</v>
      </c>
    </row>
    <row r="284" spans="1:9" x14ac:dyDescent="0.3">
      <c r="A284">
        <v>283</v>
      </c>
      <c r="B284" s="2" t="s">
        <v>8</v>
      </c>
      <c r="C284" s="2" t="s">
        <v>154</v>
      </c>
      <c r="D284" s="2"/>
      <c r="E284" s="2"/>
      <c r="F284" s="2"/>
      <c r="G284" s="2"/>
      <c r="H284" s="2">
        <v>0</v>
      </c>
    </row>
    <row r="285" spans="1:9" x14ac:dyDescent="0.3">
      <c r="A285">
        <v>284</v>
      </c>
      <c r="B285" s="2" t="s">
        <v>4</v>
      </c>
      <c r="C285" s="2" t="s">
        <v>163</v>
      </c>
      <c r="D285" s="2"/>
      <c r="E285" s="2"/>
      <c r="F285" s="2"/>
      <c r="G285" s="2"/>
      <c r="H285" s="2"/>
    </row>
    <row r="286" spans="1:9" x14ac:dyDescent="0.3">
      <c r="A286">
        <v>285</v>
      </c>
      <c r="B286" s="2" t="s">
        <v>4</v>
      </c>
      <c r="C286" s="2" t="s">
        <v>163</v>
      </c>
      <c r="D286" s="2"/>
      <c r="E286" s="2"/>
      <c r="F286" s="2"/>
      <c r="G286" s="2"/>
      <c r="H286" s="2"/>
    </row>
    <row r="287" spans="1:9" x14ac:dyDescent="0.3">
      <c r="A287">
        <v>286</v>
      </c>
      <c r="B287" s="2" t="s">
        <v>4</v>
      </c>
      <c r="C287" s="2" t="s">
        <v>163</v>
      </c>
      <c r="D287" s="2"/>
      <c r="E287" s="2"/>
      <c r="F287" s="2"/>
      <c r="G287" s="2"/>
      <c r="H287" s="2"/>
    </row>
    <row r="288" spans="1:9" x14ac:dyDescent="0.3">
      <c r="A288">
        <v>287</v>
      </c>
      <c r="B288" s="2" t="s">
        <v>4</v>
      </c>
      <c r="C288" s="2" t="s">
        <v>163</v>
      </c>
      <c r="D288" s="2"/>
      <c r="E288" s="2"/>
      <c r="F288" s="2"/>
      <c r="G288" s="2"/>
      <c r="H288" s="2"/>
    </row>
    <row r="289" spans="1:9" x14ac:dyDescent="0.3">
      <c r="A289">
        <v>288</v>
      </c>
      <c r="B289" s="2" t="s">
        <v>4</v>
      </c>
      <c r="C289" s="2" t="s">
        <v>163</v>
      </c>
      <c r="D289" s="2"/>
      <c r="E289" s="2"/>
      <c r="F289" s="2"/>
      <c r="G289" s="2"/>
      <c r="H289" s="2"/>
    </row>
    <row r="290" spans="1:9" x14ac:dyDescent="0.3">
      <c r="A290">
        <v>289</v>
      </c>
      <c r="B290" s="2" t="s">
        <v>4</v>
      </c>
      <c r="C290" s="2" t="s">
        <v>163</v>
      </c>
      <c r="D290" s="2"/>
      <c r="E290" s="2"/>
      <c r="F290" s="2"/>
      <c r="G290" s="2"/>
      <c r="H290" s="2"/>
    </row>
    <row r="291" spans="1:9" x14ac:dyDescent="0.3">
      <c r="A291">
        <v>290</v>
      </c>
      <c r="B291" s="2" t="s">
        <v>4</v>
      </c>
      <c r="C291" s="2" t="s">
        <v>163</v>
      </c>
      <c r="D291" s="2"/>
      <c r="E291" s="2"/>
      <c r="F291" s="2"/>
      <c r="G291" s="2"/>
      <c r="H291" s="2"/>
    </row>
    <row r="292" spans="1:9" x14ac:dyDescent="0.3">
      <c r="A292">
        <v>291</v>
      </c>
      <c r="B292" s="2" t="s">
        <v>4</v>
      </c>
      <c r="C292" s="2" t="s">
        <v>163</v>
      </c>
      <c r="D292" s="2"/>
      <c r="E292" s="2"/>
      <c r="F292" s="2"/>
      <c r="G292" s="2"/>
      <c r="H292" s="2"/>
    </row>
    <row r="293" spans="1:9" x14ac:dyDescent="0.3">
      <c r="A293">
        <v>292</v>
      </c>
      <c r="B293" s="2" t="s">
        <v>4</v>
      </c>
      <c r="C293" s="2" t="s">
        <v>163</v>
      </c>
      <c r="D293" s="2"/>
      <c r="E293" s="2"/>
      <c r="F293" s="2"/>
      <c r="G293" s="2"/>
      <c r="H293" s="2"/>
    </row>
    <row r="294" spans="1:9" x14ac:dyDescent="0.3">
      <c r="A294">
        <v>293</v>
      </c>
      <c r="B294" s="2" t="s">
        <v>165</v>
      </c>
      <c r="C294" s="2" t="s">
        <v>164</v>
      </c>
      <c r="D294" s="2"/>
      <c r="E294" s="2"/>
      <c r="F294" s="2"/>
      <c r="G294" s="2"/>
      <c r="H294" s="2"/>
    </row>
    <row r="295" spans="1:9" x14ac:dyDescent="0.3">
      <c r="A295">
        <v>294</v>
      </c>
      <c r="B295" s="2" t="s">
        <v>166</v>
      </c>
      <c r="C295" s="2" t="s">
        <v>164</v>
      </c>
      <c r="D295" s="2">
        <v>2</v>
      </c>
      <c r="E295" s="2">
        <v>3.97</v>
      </c>
      <c r="F295" s="2">
        <v>3.97</v>
      </c>
      <c r="G295" s="2">
        <v>22.5</v>
      </c>
      <c r="H295" s="2">
        <v>11.25</v>
      </c>
      <c r="I295" s="2">
        <v>2</v>
      </c>
    </row>
    <row r="296" spans="1:9" x14ac:dyDescent="0.3">
      <c r="A296">
        <v>295</v>
      </c>
      <c r="B296" s="5" t="s">
        <v>167</v>
      </c>
      <c r="C296" s="5" t="s">
        <v>164</v>
      </c>
      <c r="D296" s="5"/>
      <c r="E296" s="5"/>
      <c r="F296" s="5"/>
      <c r="G296" s="5"/>
      <c r="H296" s="5"/>
    </row>
    <row r="297" spans="1:9" x14ac:dyDescent="0.3">
      <c r="A297">
        <v>296</v>
      </c>
      <c r="B297" s="2" t="s">
        <v>165</v>
      </c>
      <c r="C297" s="2" t="s">
        <v>164</v>
      </c>
      <c r="D297" s="2"/>
      <c r="E297" s="2"/>
      <c r="F297" s="2"/>
      <c r="G297" s="2"/>
      <c r="H297" s="2"/>
    </row>
    <row r="298" spans="1:9" x14ac:dyDescent="0.3">
      <c r="A298">
        <v>297</v>
      </c>
      <c r="B298" s="2" t="s">
        <v>166</v>
      </c>
      <c r="C298" s="2" t="s">
        <v>164</v>
      </c>
      <c r="D298" s="2">
        <v>2</v>
      </c>
      <c r="E298" s="2">
        <v>3.97</v>
      </c>
      <c r="F298" s="2">
        <v>3.97</v>
      </c>
      <c r="G298" s="2">
        <v>22.5</v>
      </c>
      <c r="H298" s="2">
        <v>11.25</v>
      </c>
      <c r="I298" s="2">
        <v>2</v>
      </c>
    </row>
    <row r="299" spans="1:9" x14ac:dyDescent="0.3">
      <c r="A299">
        <v>298</v>
      </c>
      <c r="B299" s="5" t="s">
        <v>167</v>
      </c>
      <c r="C299" s="5" t="s">
        <v>164</v>
      </c>
      <c r="D299" s="5"/>
      <c r="E299" s="5"/>
      <c r="F299" s="5"/>
      <c r="G299" s="5"/>
      <c r="H299" s="5"/>
    </row>
    <row r="300" spans="1:9" x14ac:dyDescent="0.3">
      <c r="A300">
        <v>299</v>
      </c>
      <c r="B300" s="2" t="s">
        <v>63</v>
      </c>
      <c r="C300" s="2" t="s">
        <v>168</v>
      </c>
      <c r="D300" s="2">
        <v>2</v>
      </c>
      <c r="E300" s="2">
        <v>3.8530000000000002</v>
      </c>
      <c r="F300" s="2">
        <v>3.8530000000000002</v>
      </c>
      <c r="G300" s="2">
        <v>29</v>
      </c>
      <c r="H300">
        <v>14.5</v>
      </c>
      <c r="I300" s="2">
        <v>2</v>
      </c>
    </row>
    <row r="301" spans="1:9" x14ac:dyDescent="0.3">
      <c r="A301">
        <v>300</v>
      </c>
      <c r="B301" s="2" t="s">
        <v>232</v>
      </c>
      <c r="C301" s="2" t="s">
        <v>168</v>
      </c>
      <c r="D301" s="2">
        <v>2</v>
      </c>
      <c r="E301" s="2">
        <v>3.8530000000000002</v>
      </c>
      <c r="F301" s="2">
        <v>3.8530000000000002</v>
      </c>
      <c r="G301" s="2">
        <v>31.24</v>
      </c>
      <c r="H301" s="2">
        <v>15.62</v>
      </c>
      <c r="I301" s="2">
        <v>2</v>
      </c>
    </row>
    <row r="302" spans="1:9" x14ac:dyDescent="0.3">
      <c r="A302">
        <v>301</v>
      </c>
      <c r="B302" s="2" t="s">
        <v>1220</v>
      </c>
      <c r="C302" s="2" t="s">
        <v>168</v>
      </c>
      <c r="D302" s="2">
        <v>2</v>
      </c>
      <c r="E302" s="2">
        <v>3.8530000000000002</v>
      </c>
      <c r="F302" s="2">
        <v>3.8530000000000002</v>
      </c>
      <c r="G302" s="2">
        <v>31.54</v>
      </c>
      <c r="H302" s="2">
        <v>15.77</v>
      </c>
      <c r="I302" s="2">
        <v>2</v>
      </c>
    </row>
    <row r="303" spans="1:9" x14ac:dyDescent="0.3">
      <c r="A303">
        <v>302</v>
      </c>
      <c r="B303" s="2" t="s">
        <v>1221</v>
      </c>
      <c r="C303" s="2" t="s">
        <v>168</v>
      </c>
      <c r="D303" s="2">
        <v>2</v>
      </c>
      <c r="E303" s="2">
        <v>3.8530000000000002</v>
      </c>
      <c r="F303" s="2">
        <v>3.8530000000000002</v>
      </c>
      <c r="G303" s="2">
        <v>32.4</v>
      </c>
      <c r="H303" s="2">
        <v>16.2</v>
      </c>
      <c r="I303" s="2">
        <v>2</v>
      </c>
    </row>
    <row r="304" spans="1:9" x14ac:dyDescent="0.3">
      <c r="A304">
        <v>303</v>
      </c>
      <c r="B304" s="2" t="s">
        <v>855</v>
      </c>
      <c r="C304" s="2" t="s">
        <v>168</v>
      </c>
      <c r="D304" s="2">
        <v>2</v>
      </c>
      <c r="E304" s="2">
        <v>3.8530000000000002</v>
      </c>
      <c r="F304" s="2">
        <v>3.8530000000000002</v>
      </c>
      <c r="G304" s="2">
        <v>32.64</v>
      </c>
      <c r="H304">
        <v>16.32</v>
      </c>
      <c r="I304" s="2">
        <v>2</v>
      </c>
    </row>
    <row r="305" spans="1:9" x14ac:dyDescent="0.3">
      <c r="A305">
        <v>304</v>
      </c>
      <c r="B305" s="2" t="s">
        <v>2</v>
      </c>
      <c r="C305" s="2" t="s">
        <v>174</v>
      </c>
      <c r="D305" s="2">
        <v>4</v>
      </c>
      <c r="E305" s="2">
        <v>5.4763999999999999</v>
      </c>
      <c r="F305" s="2">
        <v>5.1576000000000004</v>
      </c>
      <c r="G305" s="2">
        <v>22.404199999999999</v>
      </c>
      <c r="H305" s="2">
        <v>11.2021</v>
      </c>
      <c r="I305" s="2">
        <v>2</v>
      </c>
    </row>
    <row r="306" spans="1:9" x14ac:dyDescent="0.3">
      <c r="A306">
        <v>305</v>
      </c>
      <c r="B306" s="2" t="s">
        <v>175</v>
      </c>
      <c r="C306" s="2" t="s">
        <v>174</v>
      </c>
      <c r="D306" s="2">
        <v>16</v>
      </c>
      <c r="E306" s="2">
        <v>7.7803000000000004</v>
      </c>
      <c r="F306" s="2">
        <v>7.7803000000000004</v>
      </c>
      <c r="G306" s="2">
        <v>42.569200000000002</v>
      </c>
      <c r="H306" s="2">
        <v>10.642300000000001</v>
      </c>
      <c r="I306" s="2">
        <v>4</v>
      </c>
    </row>
    <row r="307" spans="1:9" x14ac:dyDescent="0.3">
      <c r="A307">
        <v>306</v>
      </c>
      <c r="B307" s="2" t="s">
        <v>2</v>
      </c>
      <c r="C307" s="2" t="s">
        <v>174</v>
      </c>
      <c r="D307" s="2">
        <v>4</v>
      </c>
      <c r="E307" s="2">
        <v>5.4763999999999999</v>
      </c>
      <c r="F307" s="2">
        <v>5.1576000000000004</v>
      </c>
      <c r="G307" s="2">
        <v>22.404199999999999</v>
      </c>
      <c r="H307" s="2">
        <v>11.2021</v>
      </c>
      <c r="I307" s="2">
        <v>2</v>
      </c>
    </row>
    <row r="308" spans="1:9" x14ac:dyDescent="0.3">
      <c r="A308">
        <v>307</v>
      </c>
      <c r="B308" s="2" t="s">
        <v>175</v>
      </c>
      <c r="C308" s="2" t="s">
        <v>174</v>
      </c>
      <c r="D308" s="2">
        <v>16</v>
      </c>
      <c r="E308" s="2">
        <v>7.7803000000000004</v>
      </c>
      <c r="F308" s="2">
        <v>7.7803000000000004</v>
      </c>
      <c r="G308" s="2">
        <v>42.569200000000002</v>
      </c>
      <c r="H308" s="2">
        <v>10.642300000000001</v>
      </c>
      <c r="I308" s="2">
        <v>4</v>
      </c>
    </row>
    <row r="309" spans="1:9" x14ac:dyDescent="0.3">
      <c r="A309">
        <v>308</v>
      </c>
      <c r="B309" s="2" t="s">
        <v>2</v>
      </c>
      <c r="C309" s="2" t="s">
        <v>176</v>
      </c>
      <c r="D309" s="2">
        <v>4</v>
      </c>
      <c r="E309" s="2">
        <v>5.5339999999999998</v>
      </c>
      <c r="F309" s="2">
        <v>5.5033000000000003</v>
      </c>
      <c r="G309" s="2">
        <v>22.083300000000001</v>
      </c>
      <c r="H309" s="2">
        <v>11.041650000000001</v>
      </c>
      <c r="I309" s="2">
        <v>2</v>
      </c>
    </row>
    <row r="310" spans="1:9" x14ac:dyDescent="0.3">
      <c r="A310">
        <v>309</v>
      </c>
      <c r="B310" s="2" t="s">
        <v>175</v>
      </c>
      <c r="C310" s="2" t="s">
        <v>176</v>
      </c>
      <c r="D310" s="2">
        <v>2</v>
      </c>
      <c r="E310" s="2">
        <v>3.9045000000000001</v>
      </c>
      <c r="F310" s="2">
        <v>3.9045000000000001</v>
      </c>
      <c r="G310" s="2">
        <v>21.652100000000001</v>
      </c>
      <c r="H310" s="2">
        <v>10.82605</v>
      </c>
      <c r="I310" s="2">
        <v>2</v>
      </c>
    </row>
    <row r="311" spans="1:9" x14ac:dyDescent="0.3">
      <c r="A311">
        <v>310</v>
      </c>
      <c r="B311" s="2" t="s">
        <v>5</v>
      </c>
      <c r="C311" s="2" t="s">
        <v>176</v>
      </c>
      <c r="D311" s="2">
        <v>1</v>
      </c>
      <c r="E311" s="2">
        <v>3.8650000000000002</v>
      </c>
      <c r="F311" s="2">
        <v>3.8650000000000002</v>
      </c>
      <c r="G311" s="2">
        <v>14.974299999999999</v>
      </c>
      <c r="H311" s="2">
        <v>14.974299999999999</v>
      </c>
      <c r="I311" s="2">
        <v>1</v>
      </c>
    </row>
    <row r="312" spans="1:9" x14ac:dyDescent="0.3">
      <c r="A312">
        <v>311</v>
      </c>
      <c r="B312" s="5" t="s">
        <v>177</v>
      </c>
      <c r="C312" s="5" t="s">
        <v>176</v>
      </c>
      <c r="D312" s="5"/>
      <c r="E312" s="5"/>
      <c r="F312" s="5"/>
      <c r="G312" s="5"/>
      <c r="H312" s="5"/>
    </row>
    <row r="313" spans="1:9" x14ac:dyDescent="0.3">
      <c r="A313">
        <v>312</v>
      </c>
      <c r="B313" s="2" t="s">
        <v>178</v>
      </c>
      <c r="C313" s="2" t="s">
        <v>176</v>
      </c>
      <c r="D313" s="2">
        <v>1</v>
      </c>
      <c r="E313" s="2">
        <v>3.9007999999999998</v>
      </c>
      <c r="F313" s="2">
        <v>3.9007999999999998</v>
      </c>
      <c r="G313" s="2">
        <v>15.317</v>
      </c>
      <c r="H313" s="2">
        <v>15.317</v>
      </c>
      <c r="I313" s="2">
        <v>1</v>
      </c>
    </row>
    <row r="314" spans="1:9" x14ac:dyDescent="0.3">
      <c r="A314">
        <v>313</v>
      </c>
      <c r="B314" s="5" t="s">
        <v>179</v>
      </c>
      <c r="C314" s="5" t="s">
        <v>176</v>
      </c>
      <c r="D314" s="5"/>
      <c r="E314" s="5"/>
      <c r="F314" s="5"/>
      <c r="G314" s="5"/>
      <c r="H314" s="5"/>
    </row>
    <row r="315" spans="1:9" x14ac:dyDescent="0.3">
      <c r="A315">
        <v>314</v>
      </c>
      <c r="B315" s="2" t="s">
        <v>180</v>
      </c>
      <c r="C315" s="2" t="s">
        <v>176</v>
      </c>
      <c r="D315" s="2">
        <v>2</v>
      </c>
      <c r="E315" s="2">
        <v>3.9287999999999998</v>
      </c>
      <c r="F315" s="2">
        <v>3.9287999999999998</v>
      </c>
      <c r="G315" s="2">
        <v>30.2698</v>
      </c>
      <c r="H315" s="2">
        <v>15.1349</v>
      </c>
      <c r="I315" s="2">
        <v>2</v>
      </c>
    </row>
    <row r="316" spans="1:9" x14ac:dyDescent="0.3">
      <c r="A316">
        <v>315</v>
      </c>
      <c r="B316" s="2" t="s">
        <v>181</v>
      </c>
      <c r="C316" s="2" t="s">
        <v>176</v>
      </c>
      <c r="D316" s="2">
        <v>2</v>
      </c>
      <c r="E316" s="2">
        <v>3.8313999999999999</v>
      </c>
      <c r="F316" s="2">
        <v>3.8313999999999999</v>
      </c>
      <c r="G316" s="2">
        <v>28.871400000000001</v>
      </c>
      <c r="H316" s="2">
        <v>14.435700000000001</v>
      </c>
      <c r="I316" s="2">
        <v>2</v>
      </c>
    </row>
    <row r="317" spans="1:9" x14ac:dyDescent="0.3">
      <c r="A317">
        <v>316</v>
      </c>
      <c r="B317" s="2" t="s">
        <v>2</v>
      </c>
      <c r="C317" s="2" t="s">
        <v>176</v>
      </c>
      <c r="D317" s="2">
        <v>4</v>
      </c>
      <c r="E317" s="2">
        <v>5.5339999999999998</v>
      </c>
      <c r="F317" s="2">
        <v>5.5033000000000003</v>
      </c>
      <c r="G317" s="2">
        <v>22.083300000000001</v>
      </c>
      <c r="H317" s="2">
        <v>11.041650000000001</v>
      </c>
      <c r="I317" s="2">
        <v>2</v>
      </c>
    </row>
    <row r="318" spans="1:9" x14ac:dyDescent="0.3">
      <c r="A318">
        <v>317</v>
      </c>
      <c r="B318" s="2" t="s">
        <v>175</v>
      </c>
      <c r="C318" s="2" t="s">
        <v>176</v>
      </c>
      <c r="D318" s="2">
        <v>2</v>
      </c>
      <c r="E318" s="2">
        <v>3.9045000000000001</v>
      </c>
      <c r="F318" s="2">
        <v>3.9045000000000001</v>
      </c>
      <c r="G318" s="2">
        <v>21.652100000000001</v>
      </c>
      <c r="H318" s="2">
        <v>10.82605</v>
      </c>
      <c r="I318" s="2">
        <v>2</v>
      </c>
    </row>
    <row r="319" spans="1:9" x14ac:dyDescent="0.3">
      <c r="A319">
        <v>318</v>
      </c>
      <c r="B319" s="2" t="s">
        <v>5</v>
      </c>
      <c r="C319" s="2" t="s">
        <v>176</v>
      </c>
      <c r="D319" s="2">
        <v>1</v>
      </c>
      <c r="E319" s="2">
        <v>3.8650000000000002</v>
      </c>
      <c r="F319" s="2">
        <v>3.8650000000000002</v>
      </c>
      <c r="G319" s="2">
        <v>14.974299999999999</v>
      </c>
      <c r="H319" s="2">
        <v>14.974299999999999</v>
      </c>
      <c r="I319" s="2">
        <v>1</v>
      </c>
    </row>
    <row r="320" spans="1:9" x14ac:dyDescent="0.3">
      <c r="A320">
        <v>319</v>
      </c>
      <c r="B320" s="5" t="s">
        <v>177</v>
      </c>
      <c r="C320" s="5" t="s">
        <v>176</v>
      </c>
      <c r="D320" s="5"/>
      <c r="E320" s="5"/>
      <c r="F320" s="5"/>
      <c r="G320" s="5"/>
      <c r="H320" s="5"/>
    </row>
    <row r="321" spans="1:9" x14ac:dyDescent="0.3">
      <c r="A321">
        <v>320</v>
      </c>
      <c r="B321" s="2" t="s">
        <v>178</v>
      </c>
      <c r="C321" s="2" t="s">
        <v>176</v>
      </c>
      <c r="D321" s="2">
        <v>1</v>
      </c>
      <c r="E321" s="2">
        <v>3.9007999999999998</v>
      </c>
      <c r="F321" s="2">
        <v>3.9007999999999998</v>
      </c>
      <c r="G321" s="2">
        <v>15.317</v>
      </c>
      <c r="H321" s="2">
        <v>15.317</v>
      </c>
      <c r="I321" s="2">
        <v>1</v>
      </c>
    </row>
    <row r="322" spans="1:9" x14ac:dyDescent="0.3">
      <c r="A322">
        <v>321</v>
      </c>
      <c r="B322" s="5" t="s">
        <v>179</v>
      </c>
      <c r="C322" s="5" t="s">
        <v>176</v>
      </c>
      <c r="D322" s="5"/>
      <c r="E322" s="5"/>
      <c r="F322" s="5"/>
      <c r="G322" s="5"/>
      <c r="H322" s="5"/>
    </row>
    <row r="323" spans="1:9" x14ac:dyDescent="0.3">
      <c r="A323">
        <v>322</v>
      </c>
      <c r="B323" s="2" t="s">
        <v>180</v>
      </c>
      <c r="C323" s="2" t="s">
        <v>176</v>
      </c>
      <c r="D323" s="2">
        <v>2</v>
      </c>
      <c r="E323" s="2">
        <v>3.9287999999999998</v>
      </c>
      <c r="F323" s="2">
        <v>3.9287999999999998</v>
      </c>
      <c r="G323" s="2">
        <v>30.2698</v>
      </c>
      <c r="H323" s="2">
        <v>15.1349</v>
      </c>
      <c r="I323" s="2">
        <v>2</v>
      </c>
    </row>
    <row r="324" spans="1:9" x14ac:dyDescent="0.3">
      <c r="A324">
        <v>323</v>
      </c>
      <c r="B324" s="2" t="s">
        <v>181</v>
      </c>
      <c r="C324" s="2" t="s">
        <v>176</v>
      </c>
      <c r="D324" s="2">
        <v>2</v>
      </c>
      <c r="E324" s="2">
        <v>3.8313999999999999</v>
      </c>
      <c r="F324" s="2">
        <v>3.8313999999999999</v>
      </c>
      <c r="G324" s="2">
        <v>28.871400000000001</v>
      </c>
      <c r="H324" s="2">
        <v>14.435700000000001</v>
      </c>
      <c r="I324" s="2">
        <v>2</v>
      </c>
    </row>
    <row r="325" spans="1:9" x14ac:dyDescent="0.3">
      <c r="A325">
        <v>324</v>
      </c>
      <c r="B325" s="2" t="s">
        <v>38</v>
      </c>
      <c r="C325" s="2" t="s">
        <v>182</v>
      </c>
      <c r="D325" s="2"/>
      <c r="E325" s="2"/>
      <c r="F325" s="2"/>
      <c r="G325" s="2"/>
      <c r="H325" s="2"/>
    </row>
    <row r="326" spans="1:9" x14ac:dyDescent="0.3">
      <c r="A326">
        <v>325</v>
      </c>
      <c r="B326" s="2" t="s">
        <v>38</v>
      </c>
      <c r="C326" s="2" t="s">
        <v>182</v>
      </c>
      <c r="D326" s="2"/>
      <c r="E326" s="2"/>
      <c r="F326" s="2"/>
      <c r="G326" s="2"/>
      <c r="H326" s="2"/>
    </row>
    <row r="327" spans="1:9" x14ac:dyDescent="0.3">
      <c r="A327">
        <v>326</v>
      </c>
      <c r="B327" s="2" t="s">
        <v>38</v>
      </c>
      <c r="C327" s="2" t="s">
        <v>182</v>
      </c>
      <c r="D327" s="2"/>
      <c r="E327" s="2"/>
      <c r="F327" s="2"/>
      <c r="G327" s="2"/>
      <c r="H327" s="2"/>
    </row>
    <row r="328" spans="1:9" x14ac:dyDescent="0.3">
      <c r="A328">
        <v>327</v>
      </c>
      <c r="B328" s="2" t="s">
        <v>48</v>
      </c>
      <c r="C328" s="2" t="s">
        <v>183</v>
      </c>
      <c r="D328" s="2"/>
      <c r="E328" s="2"/>
      <c r="F328" s="2"/>
      <c r="G328" s="2"/>
      <c r="H328" s="2"/>
    </row>
    <row r="329" spans="1:9" x14ac:dyDescent="0.3">
      <c r="A329">
        <v>328</v>
      </c>
      <c r="B329" s="2" t="s">
        <v>49</v>
      </c>
      <c r="C329" s="2" t="s">
        <v>183</v>
      </c>
      <c r="D329" s="2"/>
      <c r="E329" s="2"/>
      <c r="F329" s="2"/>
      <c r="G329" s="2"/>
      <c r="H329" s="1">
        <v>0</v>
      </c>
    </row>
    <row r="330" spans="1:9" x14ac:dyDescent="0.3">
      <c r="A330">
        <v>329</v>
      </c>
      <c r="B330" s="2" t="s">
        <v>46</v>
      </c>
      <c r="C330" s="2" t="s">
        <v>183</v>
      </c>
      <c r="D330" s="2"/>
      <c r="E330" s="2"/>
      <c r="F330" s="2"/>
      <c r="G330" s="2"/>
      <c r="H330" s="2"/>
    </row>
    <row r="331" spans="1:9" x14ac:dyDescent="0.3">
      <c r="A331">
        <v>330</v>
      </c>
      <c r="B331" s="2" t="s">
        <v>47</v>
      </c>
      <c r="C331" s="2" t="s">
        <v>183</v>
      </c>
      <c r="D331" s="2"/>
      <c r="E331" s="2"/>
      <c r="F331" s="2"/>
      <c r="G331" s="2"/>
      <c r="H331" s="2"/>
    </row>
    <row r="332" spans="1:9" x14ac:dyDescent="0.3">
      <c r="A332">
        <v>331</v>
      </c>
      <c r="B332" s="2" t="s">
        <v>8</v>
      </c>
      <c r="C332" s="2" t="s">
        <v>183</v>
      </c>
      <c r="D332" s="2"/>
      <c r="E332" s="2"/>
      <c r="F332" s="2"/>
      <c r="G332" s="2"/>
      <c r="H332" s="2">
        <v>0</v>
      </c>
    </row>
    <row r="333" spans="1:9" x14ac:dyDescent="0.3">
      <c r="A333">
        <v>332</v>
      </c>
      <c r="B333" s="2" t="s">
        <v>0</v>
      </c>
      <c r="C333" s="2" t="s">
        <v>183</v>
      </c>
      <c r="D333" s="103">
        <v>4</v>
      </c>
      <c r="E333" s="1">
        <v>6.6</v>
      </c>
      <c r="F333" s="1">
        <v>7.94</v>
      </c>
      <c r="G333" s="1">
        <v>33.700000000000003</v>
      </c>
      <c r="H333" s="1">
        <v>16.850000000000001</v>
      </c>
      <c r="I333" s="1">
        <v>2</v>
      </c>
    </row>
    <row r="334" spans="1:9" x14ac:dyDescent="0.3">
      <c r="A334">
        <v>333</v>
      </c>
      <c r="B334" s="5" t="s">
        <v>184</v>
      </c>
      <c r="C334" s="5" t="s">
        <v>183</v>
      </c>
      <c r="D334" s="5"/>
      <c r="E334" s="5"/>
      <c r="F334" s="5"/>
      <c r="G334" s="5"/>
      <c r="H334" s="5"/>
    </row>
    <row r="335" spans="1:9" x14ac:dyDescent="0.3">
      <c r="A335">
        <v>334</v>
      </c>
      <c r="B335" s="2" t="s">
        <v>185</v>
      </c>
      <c r="C335" s="2" t="s">
        <v>192</v>
      </c>
      <c r="D335" s="2">
        <v>4</v>
      </c>
      <c r="E335" s="2">
        <v>3.9369999999999998</v>
      </c>
      <c r="F335" s="2">
        <v>27.198</v>
      </c>
      <c r="G335" s="2">
        <v>5.6920000000000002</v>
      </c>
      <c r="H335" s="1">
        <v>0</v>
      </c>
    </row>
    <row r="336" spans="1:9" x14ac:dyDescent="0.3">
      <c r="A336">
        <v>335</v>
      </c>
      <c r="B336" s="2" t="s">
        <v>1227</v>
      </c>
      <c r="C336" s="2" t="s">
        <v>192</v>
      </c>
      <c r="D336" s="2">
        <v>4</v>
      </c>
      <c r="E336" s="1">
        <v>3.9369999999999998</v>
      </c>
      <c r="F336" s="1">
        <v>27.198</v>
      </c>
      <c r="G336" s="1">
        <v>5.6920000000000002</v>
      </c>
      <c r="H336" s="1">
        <v>0</v>
      </c>
    </row>
    <row r="337" spans="1:8" x14ac:dyDescent="0.3">
      <c r="A337">
        <v>336</v>
      </c>
      <c r="B337" s="2" t="s">
        <v>1228</v>
      </c>
      <c r="C337" s="2" t="s">
        <v>192</v>
      </c>
      <c r="D337" s="2">
        <v>4</v>
      </c>
      <c r="E337" s="1">
        <v>3.9369999999999998</v>
      </c>
      <c r="F337" s="1">
        <v>27.198</v>
      </c>
      <c r="G337" s="1">
        <v>5.6920000000000002</v>
      </c>
      <c r="H337" s="1">
        <v>0</v>
      </c>
    </row>
    <row r="338" spans="1:8" x14ac:dyDescent="0.3">
      <c r="A338">
        <v>337</v>
      </c>
      <c r="B338" s="2" t="s">
        <v>1229</v>
      </c>
      <c r="C338" s="2" t="s">
        <v>192</v>
      </c>
      <c r="D338" s="2">
        <v>4</v>
      </c>
      <c r="E338" s="1">
        <v>3.9369999999999998</v>
      </c>
      <c r="F338" s="1">
        <v>27.198</v>
      </c>
      <c r="G338" s="1">
        <v>5.6920000000000002</v>
      </c>
      <c r="H338" s="1">
        <v>0</v>
      </c>
    </row>
    <row r="339" spans="1:8" x14ac:dyDescent="0.3">
      <c r="A339">
        <v>338</v>
      </c>
      <c r="B339" s="2" t="s">
        <v>1230</v>
      </c>
      <c r="C339" s="2" t="s">
        <v>192</v>
      </c>
      <c r="D339" s="2">
        <v>4</v>
      </c>
      <c r="E339" s="1">
        <v>3.9369999999999998</v>
      </c>
      <c r="F339" s="1">
        <v>27.198</v>
      </c>
      <c r="G339" s="1">
        <v>5.6920000000000002</v>
      </c>
      <c r="H339" s="1">
        <v>0</v>
      </c>
    </row>
    <row r="340" spans="1:8" x14ac:dyDescent="0.3">
      <c r="A340">
        <v>339</v>
      </c>
      <c r="B340" s="2" t="s">
        <v>1231</v>
      </c>
      <c r="C340" s="2" t="s">
        <v>192</v>
      </c>
      <c r="D340" s="2">
        <v>4</v>
      </c>
      <c r="E340" s="1">
        <v>3.9369999999999998</v>
      </c>
      <c r="F340" s="1">
        <v>27.198</v>
      </c>
      <c r="G340" s="1">
        <v>5.6920000000000002</v>
      </c>
      <c r="H340" s="1">
        <v>0</v>
      </c>
    </row>
    <row r="341" spans="1:8" x14ac:dyDescent="0.3">
      <c r="A341">
        <v>340</v>
      </c>
      <c r="B341" s="2" t="s">
        <v>1232</v>
      </c>
      <c r="C341" s="2" t="s">
        <v>192</v>
      </c>
      <c r="D341" s="2">
        <v>4</v>
      </c>
      <c r="E341" s="1">
        <v>3.9369999999999998</v>
      </c>
      <c r="F341" s="1">
        <v>27.198</v>
      </c>
      <c r="G341" s="1">
        <v>5.6920000000000002</v>
      </c>
      <c r="H341" s="1">
        <v>0</v>
      </c>
    </row>
    <row r="342" spans="1:8" x14ac:dyDescent="0.3">
      <c r="A342">
        <v>341</v>
      </c>
      <c r="B342" s="2" t="s">
        <v>1233</v>
      </c>
      <c r="C342" s="2" t="s">
        <v>192</v>
      </c>
      <c r="D342" s="2">
        <v>4</v>
      </c>
      <c r="E342" s="1">
        <v>3.9369999999999998</v>
      </c>
      <c r="F342" s="1">
        <v>27.198</v>
      </c>
      <c r="G342" s="1">
        <v>5.6920000000000002</v>
      </c>
      <c r="H342" s="1">
        <v>0</v>
      </c>
    </row>
    <row r="343" spans="1:8" x14ac:dyDescent="0.3">
      <c r="A343">
        <v>342</v>
      </c>
      <c r="B343" s="2" t="s">
        <v>49</v>
      </c>
      <c r="C343" s="2" t="s">
        <v>192</v>
      </c>
      <c r="D343" s="2"/>
      <c r="E343" s="2">
        <v>3.9329999999999998</v>
      </c>
      <c r="F343" s="2">
        <v>26.725999999999999</v>
      </c>
      <c r="G343" s="2">
        <v>5.8630000000000004</v>
      </c>
      <c r="H343" s="1">
        <v>0</v>
      </c>
    </row>
    <row r="344" spans="1:8" x14ac:dyDescent="0.3">
      <c r="A344">
        <v>343</v>
      </c>
      <c r="B344" s="2" t="s">
        <v>46</v>
      </c>
      <c r="C344" s="2" t="s">
        <v>197</v>
      </c>
      <c r="D344" s="2">
        <v>4</v>
      </c>
      <c r="E344" s="2">
        <v>13.01</v>
      </c>
      <c r="F344" s="2">
        <v>5.5439999999999996</v>
      </c>
      <c r="G344" s="2">
        <v>7.81</v>
      </c>
      <c r="H344" s="1">
        <v>0</v>
      </c>
    </row>
    <row r="345" spans="1:8" x14ac:dyDescent="0.3">
      <c r="A345">
        <v>344</v>
      </c>
      <c r="B345" s="2" t="s">
        <v>193</v>
      </c>
      <c r="C345" s="2" t="s">
        <v>197</v>
      </c>
      <c r="D345" s="2">
        <v>4</v>
      </c>
      <c r="E345" s="2">
        <v>13.02</v>
      </c>
      <c r="F345" s="2">
        <v>5.5119999999999996</v>
      </c>
      <c r="G345" s="2">
        <v>7.7450000000000001</v>
      </c>
      <c r="H345" s="1">
        <v>0</v>
      </c>
    </row>
    <row r="346" spans="1:8" x14ac:dyDescent="0.3">
      <c r="A346">
        <v>345</v>
      </c>
      <c r="B346" s="2" t="s">
        <v>194</v>
      </c>
      <c r="C346" s="2" t="s">
        <v>197</v>
      </c>
      <c r="D346" s="2">
        <v>4</v>
      </c>
      <c r="E346" s="2">
        <v>13.02</v>
      </c>
      <c r="F346" s="2">
        <v>5.48</v>
      </c>
      <c r="G346" s="2">
        <v>7.68</v>
      </c>
      <c r="H346" s="1">
        <v>0</v>
      </c>
    </row>
    <row r="347" spans="1:8" x14ac:dyDescent="0.3">
      <c r="A347">
        <v>346</v>
      </c>
      <c r="B347" s="2" t="s">
        <v>195</v>
      </c>
      <c r="C347" s="2" t="s">
        <v>197</v>
      </c>
      <c r="D347" s="2">
        <v>4</v>
      </c>
      <c r="E347" s="2">
        <v>12.996</v>
      </c>
      <c r="F347" s="2">
        <v>5.4850000000000003</v>
      </c>
      <c r="G347" s="2">
        <v>7.7039999999999997</v>
      </c>
      <c r="H347" s="1">
        <v>0</v>
      </c>
    </row>
    <row r="348" spans="1:8" x14ac:dyDescent="0.3">
      <c r="A348">
        <v>347</v>
      </c>
      <c r="B348" s="2" t="s">
        <v>196</v>
      </c>
      <c r="C348" s="2" t="s">
        <v>197</v>
      </c>
      <c r="D348" s="2">
        <v>4</v>
      </c>
      <c r="E348" s="2">
        <v>13.003</v>
      </c>
      <c r="F348" s="2">
        <v>5.5149999999999997</v>
      </c>
      <c r="G348" s="2">
        <v>7.7569999999999997</v>
      </c>
      <c r="H348" s="1">
        <v>0</v>
      </c>
    </row>
    <row r="349" spans="1:8" x14ac:dyDescent="0.3">
      <c r="A349">
        <v>348</v>
      </c>
      <c r="B349" s="2" t="s">
        <v>46</v>
      </c>
      <c r="C349" s="2" t="s">
        <v>197</v>
      </c>
      <c r="D349" s="2">
        <v>4</v>
      </c>
      <c r="E349" s="2">
        <v>13.01</v>
      </c>
      <c r="F349" s="2">
        <v>5.5439999999999996</v>
      </c>
      <c r="G349" s="2">
        <v>7.81</v>
      </c>
      <c r="H349" s="1">
        <v>0</v>
      </c>
    </row>
    <row r="350" spans="1:8" x14ac:dyDescent="0.3">
      <c r="A350">
        <v>349</v>
      </c>
      <c r="B350" s="2" t="s">
        <v>193</v>
      </c>
      <c r="C350" s="2" t="s">
        <v>197</v>
      </c>
      <c r="D350" s="2">
        <v>4</v>
      </c>
      <c r="E350" s="2">
        <v>13.02</v>
      </c>
      <c r="F350" s="2">
        <v>5.5119999999999996</v>
      </c>
      <c r="G350" s="2">
        <v>7.7450000000000001</v>
      </c>
      <c r="H350" s="1">
        <v>0</v>
      </c>
    </row>
    <row r="351" spans="1:8" x14ac:dyDescent="0.3">
      <c r="A351">
        <v>350</v>
      </c>
      <c r="B351" s="2" t="s">
        <v>194</v>
      </c>
      <c r="C351" s="2" t="s">
        <v>197</v>
      </c>
      <c r="D351" s="2">
        <v>4</v>
      </c>
      <c r="E351" s="2">
        <v>13.02</v>
      </c>
      <c r="F351" s="2">
        <v>5.48</v>
      </c>
      <c r="G351" s="2">
        <v>7.68</v>
      </c>
      <c r="H351" s="1">
        <v>0</v>
      </c>
    </row>
    <row r="352" spans="1:8" x14ac:dyDescent="0.3">
      <c r="A352">
        <v>351</v>
      </c>
      <c r="B352" s="2" t="s">
        <v>195</v>
      </c>
      <c r="C352" s="2" t="s">
        <v>197</v>
      </c>
      <c r="D352" s="2">
        <v>4</v>
      </c>
      <c r="E352" s="2">
        <v>12.996</v>
      </c>
      <c r="F352" s="2">
        <v>5.4850000000000003</v>
      </c>
      <c r="G352" s="2">
        <v>7.7039999999999997</v>
      </c>
      <c r="H352" s="1">
        <v>0</v>
      </c>
    </row>
    <row r="353" spans="1:8" x14ac:dyDescent="0.3">
      <c r="A353">
        <v>352</v>
      </c>
      <c r="B353" s="2" t="s">
        <v>196</v>
      </c>
      <c r="C353" s="2" t="s">
        <v>197</v>
      </c>
      <c r="D353" s="2">
        <v>4</v>
      </c>
      <c r="E353" s="2">
        <v>13.003</v>
      </c>
      <c r="F353" s="2">
        <v>5.5149999999999997</v>
      </c>
      <c r="G353" s="2">
        <v>7.7569999999999997</v>
      </c>
      <c r="H353" s="1">
        <v>0</v>
      </c>
    </row>
    <row r="354" spans="1:8" x14ac:dyDescent="0.3">
      <c r="A354">
        <v>353</v>
      </c>
      <c r="B354" s="2" t="s">
        <v>46</v>
      </c>
      <c r="C354" s="2" t="s">
        <v>197</v>
      </c>
      <c r="D354" s="2">
        <v>4</v>
      </c>
      <c r="E354" s="2">
        <v>13.01</v>
      </c>
      <c r="F354" s="2">
        <v>5.5439999999999996</v>
      </c>
      <c r="G354" s="2">
        <v>7.81</v>
      </c>
      <c r="H354" s="1">
        <v>0</v>
      </c>
    </row>
    <row r="355" spans="1:8" x14ac:dyDescent="0.3">
      <c r="A355">
        <v>354</v>
      </c>
      <c r="B355" s="2" t="s">
        <v>193</v>
      </c>
      <c r="C355" s="2" t="s">
        <v>197</v>
      </c>
      <c r="D355" s="2">
        <v>4</v>
      </c>
      <c r="E355" s="2">
        <v>13.02</v>
      </c>
      <c r="F355" s="2">
        <v>5.5119999999999996</v>
      </c>
      <c r="G355" s="2">
        <v>7.7450000000000001</v>
      </c>
      <c r="H355" s="1">
        <v>0</v>
      </c>
    </row>
    <row r="356" spans="1:8" x14ac:dyDescent="0.3">
      <c r="A356">
        <v>355</v>
      </c>
      <c r="B356" s="2" t="s">
        <v>194</v>
      </c>
      <c r="C356" s="2" t="s">
        <v>197</v>
      </c>
      <c r="D356" s="2">
        <v>4</v>
      </c>
      <c r="E356" s="2">
        <v>13.02</v>
      </c>
      <c r="F356" s="2">
        <v>5.48</v>
      </c>
      <c r="G356" s="2">
        <v>7.68</v>
      </c>
      <c r="H356" s="1">
        <v>0</v>
      </c>
    </row>
    <row r="357" spans="1:8" x14ac:dyDescent="0.3">
      <c r="A357">
        <v>356</v>
      </c>
      <c r="B357" s="2" t="s">
        <v>195</v>
      </c>
      <c r="C357" s="2" t="s">
        <v>197</v>
      </c>
      <c r="D357" s="2">
        <v>4</v>
      </c>
      <c r="E357" s="2">
        <v>12.996</v>
      </c>
      <c r="F357" s="2">
        <v>5.4850000000000003</v>
      </c>
      <c r="G357" s="2">
        <v>7.7039999999999997</v>
      </c>
      <c r="H357" s="1">
        <v>0</v>
      </c>
    </row>
    <row r="358" spans="1:8" x14ac:dyDescent="0.3">
      <c r="A358">
        <v>357</v>
      </c>
      <c r="B358" s="2" t="s">
        <v>196</v>
      </c>
      <c r="C358" s="2" t="s">
        <v>197</v>
      </c>
      <c r="D358" s="2">
        <v>4</v>
      </c>
      <c r="E358" s="2">
        <v>13.003</v>
      </c>
      <c r="F358" s="2">
        <v>5.5149999999999997</v>
      </c>
      <c r="G358" s="2">
        <v>7.7569999999999997</v>
      </c>
      <c r="H358" s="1">
        <v>0</v>
      </c>
    </row>
    <row r="359" spans="1:8" x14ac:dyDescent="0.3">
      <c r="A359">
        <v>358</v>
      </c>
      <c r="B359" s="2" t="s">
        <v>46</v>
      </c>
      <c r="C359" s="2" t="s">
        <v>197</v>
      </c>
      <c r="D359" s="2">
        <v>4</v>
      </c>
      <c r="E359" s="2">
        <v>13.01</v>
      </c>
      <c r="F359" s="2">
        <v>5.5439999999999996</v>
      </c>
      <c r="G359" s="2">
        <v>7.81</v>
      </c>
      <c r="H359" s="1">
        <v>0</v>
      </c>
    </row>
    <row r="360" spans="1:8" x14ac:dyDescent="0.3">
      <c r="A360">
        <v>359</v>
      </c>
      <c r="B360" s="2" t="s">
        <v>193</v>
      </c>
      <c r="C360" s="2" t="s">
        <v>197</v>
      </c>
      <c r="D360" s="2">
        <v>4</v>
      </c>
      <c r="E360" s="2">
        <v>13.02</v>
      </c>
      <c r="F360" s="2">
        <v>5.5119999999999996</v>
      </c>
      <c r="G360" s="2">
        <v>7.7450000000000001</v>
      </c>
      <c r="H360" s="1">
        <v>0</v>
      </c>
    </row>
    <row r="361" spans="1:8" x14ac:dyDescent="0.3">
      <c r="A361">
        <v>360</v>
      </c>
      <c r="B361" s="2" t="s">
        <v>194</v>
      </c>
      <c r="C361" s="2" t="s">
        <v>197</v>
      </c>
      <c r="D361" s="2">
        <v>4</v>
      </c>
      <c r="E361" s="2">
        <v>13.02</v>
      </c>
      <c r="F361" s="2">
        <v>5.48</v>
      </c>
      <c r="G361" s="2">
        <v>7.68</v>
      </c>
      <c r="H361" s="1">
        <v>0</v>
      </c>
    </row>
    <row r="362" spans="1:8" x14ac:dyDescent="0.3">
      <c r="A362">
        <v>361</v>
      </c>
      <c r="B362" s="2" t="s">
        <v>195</v>
      </c>
      <c r="C362" s="2" t="s">
        <v>197</v>
      </c>
      <c r="D362" s="2">
        <v>4</v>
      </c>
      <c r="E362" s="2">
        <v>12.996</v>
      </c>
      <c r="F362" s="2">
        <v>5.4850000000000003</v>
      </c>
      <c r="G362" s="2">
        <v>7.7039999999999997</v>
      </c>
      <c r="H362" s="1">
        <v>0</v>
      </c>
    </row>
    <row r="363" spans="1:8" x14ac:dyDescent="0.3">
      <c r="A363">
        <v>362</v>
      </c>
      <c r="B363" s="2" t="s">
        <v>196</v>
      </c>
      <c r="C363" s="2" t="s">
        <v>197</v>
      </c>
      <c r="D363" s="2">
        <v>4</v>
      </c>
      <c r="E363" s="2">
        <v>13.003</v>
      </c>
      <c r="F363" s="2">
        <v>5.5149999999999997</v>
      </c>
      <c r="G363" s="2">
        <v>7.7569999999999997</v>
      </c>
      <c r="H363" s="1">
        <v>0</v>
      </c>
    </row>
    <row r="364" spans="1:8" x14ac:dyDescent="0.3">
      <c r="A364">
        <v>363</v>
      </c>
      <c r="B364" s="2" t="s">
        <v>46</v>
      </c>
      <c r="C364" s="2" t="s">
        <v>197</v>
      </c>
      <c r="D364" s="2">
        <v>4</v>
      </c>
      <c r="E364" s="2">
        <v>13.01</v>
      </c>
      <c r="F364" s="2">
        <v>5.5439999999999996</v>
      </c>
      <c r="G364" s="2">
        <v>7.81</v>
      </c>
      <c r="H364" s="1">
        <v>0</v>
      </c>
    </row>
    <row r="365" spans="1:8" x14ac:dyDescent="0.3">
      <c r="A365">
        <v>364</v>
      </c>
      <c r="B365" s="2" t="s">
        <v>193</v>
      </c>
      <c r="C365" s="2" t="s">
        <v>197</v>
      </c>
      <c r="D365" s="2">
        <v>4</v>
      </c>
      <c r="E365" s="2">
        <v>13.02</v>
      </c>
      <c r="F365" s="2">
        <v>5.5119999999999996</v>
      </c>
      <c r="G365" s="2">
        <v>7.7450000000000001</v>
      </c>
      <c r="H365" s="1">
        <v>0</v>
      </c>
    </row>
    <row r="366" spans="1:8" x14ac:dyDescent="0.3">
      <c r="A366">
        <v>365</v>
      </c>
      <c r="B366" s="2" t="s">
        <v>194</v>
      </c>
      <c r="C366" s="2" t="s">
        <v>197</v>
      </c>
      <c r="D366" s="2">
        <v>4</v>
      </c>
      <c r="E366" s="2">
        <v>13.02</v>
      </c>
      <c r="F366" s="2">
        <v>5.48</v>
      </c>
      <c r="G366" s="2">
        <v>7.68</v>
      </c>
      <c r="H366" s="1">
        <v>0</v>
      </c>
    </row>
    <row r="367" spans="1:8" x14ac:dyDescent="0.3">
      <c r="A367">
        <v>366</v>
      </c>
      <c r="B367" s="2" t="s">
        <v>195</v>
      </c>
      <c r="C367" s="2" t="s">
        <v>197</v>
      </c>
      <c r="D367" s="2">
        <v>4</v>
      </c>
      <c r="E367" s="2">
        <v>12.996</v>
      </c>
      <c r="F367" s="2">
        <v>5.4850000000000003</v>
      </c>
      <c r="G367" s="2">
        <v>7.7039999999999997</v>
      </c>
      <c r="H367" s="1">
        <v>0</v>
      </c>
    </row>
    <row r="368" spans="1:8" x14ac:dyDescent="0.3">
      <c r="A368">
        <v>367</v>
      </c>
      <c r="B368" s="2" t="s">
        <v>196</v>
      </c>
      <c r="C368" s="2" t="s">
        <v>197</v>
      </c>
      <c r="D368" s="2">
        <v>4</v>
      </c>
      <c r="E368" s="2">
        <v>13.003</v>
      </c>
      <c r="F368" s="2">
        <v>5.5149999999999997</v>
      </c>
      <c r="G368" s="2">
        <v>7.7569999999999997</v>
      </c>
      <c r="H368" s="1">
        <v>0</v>
      </c>
    </row>
    <row r="369" spans="1:9" x14ac:dyDescent="0.3">
      <c r="A369">
        <v>368</v>
      </c>
      <c r="B369" s="2" t="s">
        <v>46</v>
      </c>
      <c r="C369" s="2" t="s">
        <v>197</v>
      </c>
      <c r="D369" s="2">
        <v>4</v>
      </c>
      <c r="E369" s="2">
        <v>13.01</v>
      </c>
      <c r="F369" s="2">
        <v>5.5439999999999996</v>
      </c>
      <c r="G369" s="2">
        <v>7.81</v>
      </c>
      <c r="H369" s="1">
        <v>0</v>
      </c>
    </row>
    <row r="370" spans="1:9" x14ac:dyDescent="0.3">
      <c r="A370">
        <v>369</v>
      </c>
      <c r="B370" s="2" t="s">
        <v>193</v>
      </c>
      <c r="C370" s="2" t="s">
        <v>197</v>
      </c>
      <c r="D370" s="2">
        <v>4</v>
      </c>
      <c r="E370" s="2">
        <v>13.02</v>
      </c>
      <c r="F370" s="2">
        <v>5.5119999999999996</v>
      </c>
      <c r="G370" s="2">
        <v>7.7450000000000001</v>
      </c>
      <c r="H370" s="1">
        <v>0</v>
      </c>
    </row>
    <row r="371" spans="1:9" x14ac:dyDescent="0.3">
      <c r="A371">
        <v>370</v>
      </c>
      <c r="B371" s="2" t="s">
        <v>194</v>
      </c>
      <c r="C371" s="2" t="s">
        <v>197</v>
      </c>
      <c r="D371" s="2">
        <v>4</v>
      </c>
      <c r="E371" s="2">
        <v>13.02</v>
      </c>
      <c r="F371" s="2">
        <v>5.48</v>
      </c>
      <c r="G371" s="2">
        <v>7.68</v>
      </c>
      <c r="H371" s="1">
        <v>0</v>
      </c>
    </row>
    <row r="372" spans="1:9" x14ac:dyDescent="0.3">
      <c r="A372">
        <v>371</v>
      </c>
      <c r="B372" s="2" t="s">
        <v>195</v>
      </c>
      <c r="C372" s="2" t="s">
        <v>197</v>
      </c>
      <c r="D372" s="2">
        <v>4</v>
      </c>
      <c r="E372" s="2">
        <v>12.996</v>
      </c>
      <c r="F372" s="2">
        <v>5.4850000000000003</v>
      </c>
      <c r="G372" s="2">
        <v>7.7039999999999997</v>
      </c>
      <c r="H372" s="1">
        <v>0</v>
      </c>
    </row>
    <row r="373" spans="1:9" x14ac:dyDescent="0.3">
      <c r="A373">
        <v>372</v>
      </c>
      <c r="B373" s="2" t="s">
        <v>196</v>
      </c>
      <c r="C373" s="2" t="s">
        <v>197</v>
      </c>
      <c r="D373" s="2">
        <v>4</v>
      </c>
      <c r="E373" s="2">
        <v>13.003</v>
      </c>
      <c r="F373" s="2">
        <v>5.5149999999999997</v>
      </c>
      <c r="G373" s="2">
        <v>7.7569999999999997</v>
      </c>
      <c r="H373" s="1">
        <v>0</v>
      </c>
    </row>
    <row r="374" spans="1:9" x14ac:dyDescent="0.3">
      <c r="A374">
        <v>373</v>
      </c>
      <c r="B374" s="2" t="s">
        <v>44</v>
      </c>
      <c r="C374" s="2" t="s">
        <v>198</v>
      </c>
      <c r="D374" s="2">
        <v>2</v>
      </c>
      <c r="E374" s="2">
        <v>3.871</v>
      </c>
      <c r="F374" s="2">
        <v>3.871</v>
      </c>
      <c r="G374" s="2">
        <v>29.783999999999999</v>
      </c>
      <c r="H374" s="2">
        <v>14.891999999999999</v>
      </c>
      <c r="I374" s="2">
        <v>2</v>
      </c>
    </row>
    <row r="375" spans="1:9" x14ac:dyDescent="0.3">
      <c r="A375">
        <v>374</v>
      </c>
      <c r="B375" s="2" t="s">
        <v>1337</v>
      </c>
      <c r="C375" s="2" t="s">
        <v>198</v>
      </c>
      <c r="D375" s="2">
        <v>2</v>
      </c>
      <c r="E375" s="2">
        <v>3.8641200000000002</v>
      </c>
      <c r="F375" s="2">
        <v>3.8641200000000002</v>
      </c>
      <c r="G375" s="2">
        <v>29.80125</v>
      </c>
      <c r="H375" s="2">
        <v>14.900625</v>
      </c>
      <c r="I375" s="2">
        <v>2</v>
      </c>
    </row>
    <row r="376" spans="1:9" x14ac:dyDescent="0.3">
      <c r="A376">
        <v>375</v>
      </c>
      <c r="B376" s="2" t="s">
        <v>1338</v>
      </c>
      <c r="C376" s="2" t="s">
        <v>198</v>
      </c>
      <c r="D376" s="2">
        <v>2</v>
      </c>
      <c r="E376" s="2">
        <v>3.8643800000000001</v>
      </c>
      <c r="F376" s="2">
        <v>3.8643800000000001</v>
      </c>
      <c r="G376" s="2">
        <v>29.813459999999999</v>
      </c>
      <c r="H376" s="2">
        <v>14.90673</v>
      </c>
      <c r="I376" s="2">
        <v>2</v>
      </c>
    </row>
    <row r="377" spans="1:9" x14ac:dyDescent="0.3">
      <c r="A377">
        <v>376</v>
      </c>
      <c r="B377" s="2" t="s">
        <v>1339</v>
      </c>
      <c r="C377" s="2" t="s">
        <v>198</v>
      </c>
      <c r="D377" s="2">
        <v>2</v>
      </c>
      <c r="E377" s="2">
        <v>3.8655200000000001</v>
      </c>
      <c r="F377" s="2">
        <v>3.8655200000000001</v>
      </c>
      <c r="G377" s="2">
        <v>29.82349</v>
      </c>
      <c r="H377" s="2">
        <v>14.911745</v>
      </c>
      <c r="I377" s="2">
        <v>2</v>
      </c>
    </row>
    <row r="378" spans="1:9" x14ac:dyDescent="0.3">
      <c r="A378">
        <v>377</v>
      </c>
      <c r="B378" s="2" t="s">
        <v>1340</v>
      </c>
      <c r="C378" s="2" t="s">
        <v>198</v>
      </c>
      <c r="D378" s="2">
        <v>2</v>
      </c>
      <c r="E378" s="2">
        <v>3.8651900000000001</v>
      </c>
      <c r="F378" s="2">
        <v>3.8651900000000001</v>
      </c>
      <c r="G378" s="2">
        <v>29.83013</v>
      </c>
      <c r="H378" s="2">
        <v>14.915065</v>
      </c>
      <c r="I378" s="2">
        <v>2</v>
      </c>
    </row>
    <row r="379" spans="1:9" x14ac:dyDescent="0.3">
      <c r="A379">
        <v>378</v>
      </c>
      <c r="B379" s="2" t="s">
        <v>1341</v>
      </c>
      <c r="C379" s="2" t="s">
        <v>198</v>
      </c>
      <c r="D379" s="2">
        <v>2</v>
      </c>
      <c r="E379" s="2">
        <v>3.8657400000000002</v>
      </c>
      <c r="F379" s="2">
        <v>3.8657400000000002</v>
      </c>
      <c r="G379" s="2">
        <v>29.839960000000001</v>
      </c>
      <c r="H379" s="2">
        <v>14.919980000000001</v>
      </c>
      <c r="I379" s="2">
        <v>2</v>
      </c>
    </row>
    <row r="380" spans="1:9" x14ac:dyDescent="0.3">
      <c r="A380">
        <v>379</v>
      </c>
      <c r="B380" s="2" t="s">
        <v>44</v>
      </c>
      <c r="C380" s="2" t="s">
        <v>198</v>
      </c>
      <c r="D380" s="2">
        <v>2</v>
      </c>
      <c r="E380" s="2">
        <v>3.871</v>
      </c>
      <c r="F380" s="2">
        <v>3.871</v>
      </c>
      <c r="G380" s="2">
        <v>29.783999999999999</v>
      </c>
      <c r="H380" s="2">
        <v>14.891999999999999</v>
      </c>
      <c r="I380" s="2">
        <v>2</v>
      </c>
    </row>
    <row r="381" spans="1:9" x14ac:dyDescent="0.3">
      <c r="A381">
        <v>380</v>
      </c>
      <c r="B381" s="2" t="s">
        <v>1337</v>
      </c>
      <c r="C381" s="2" t="s">
        <v>198</v>
      </c>
      <c r="D381" s="2">
        <v>2</v>
      </c>
      <c r="E381" s="2">
        <v>3.8641200000000002</v>
      </c>
      <c r="F381" s="2">
        <v>3.8641200000000002</v>
      </c>
      <c r="G381" s="2">
        <v>29.80125</v>
      </c>
      <c r="H381" s="2">
        <v>14.900625</v>
      </c>
      <c r="I381" s="2">
        <v>2</v>
      </c>
    </row>
    <row r="382" spans="1:9" x14ac:dyDescent="0.3">
      <c r="A382">
        <v>381</v>
      </c>
      <c r="B382" s="2" t="s">
        <v>1338</v>
      </c>
      <c r="C382" s="2" t="s">
        <v>198</v>
      </c>
      <c r="D382" s="2">
        <v>2</v>
      </c>
      <c r="E382" s="2">
        <v>3.8643800000000001</v>
      </c>
      <c r="F382" s="2">
        <v>3.8643800000000001</v>
      </c>
      <c r="G382" s="2">
        <v>29.813459999999999</v>
      </c>
      <c r="H382" s="2">
        <v>14.90673</v>
      </c>
      <c r="I382" s="2">
        <v>2</v>
      </c>
    </row>
    <row r="383" spans="1:9" x14ac:dyDescent="0.3">
      <c r="A383">
        <v>382</v>
      </c>
      <c r="B383" s="2" t="s">
        <v>1339</v>
      </c>
      <c r="C383" s="2" t="s">
        <v>198</v>
      </c>
      <c r="D383" s="2">
        <v>2</v>
      </c>
      <c r="E383" s="2">
        <v>3.8655200000000001</v>
      </c>
      <c r="F383" s="2">
        <v>3.8655200000000001</v>
      </c>
      <c r="G383" s="2">
        <v>29.82349</v>
      </c>
      <c r="H383" s="2">
        <v>14.911745</v>
      </c>
      <c r="I383" s="2">
        <v>2</v>
      </c>
    </row>
    <row r="384" spans="1:9" x14ac:dyDescent="0.3">
      <c r="A384">
        <v>383</v>
      </c>
      <c r="B384" s="2" t="s">
        <v>1340</v>
      </c>
      <c r="C384" s="2" t="s">
        <v>198</v>
      </c>
      <c r="D384" s="2">
        <v>2</v>
      </c>
      <c r="E384" s="2">
        <v>3.8651900000000001</v>
      </c>
      <c r="F384" s="2">
        <v>3.8651900000000001</v>
      </c>
      <c r="G384" s="2">
        <v>29.83013</v>
      </c>
      <c r="H384" s="2">
        <v>14.915065</v>
      </c>
      <c r="I384" s="2">
        <v>2</v>
      </c>
    </row>
    <row r="385" spans="1:9" x14ac:dyDescent="0.3">
      <c r="A385">
        <v>384</v>
      </c>
      <c r="B385" s="2" t="s">
        <v>1341</v>
      </c>
      <c r="C385" s="2" t="s">
        <v>198</v>
      </c>
      <c r="D385" s="2">
        <v>2</v>
      </c>
      <c r="E385" s="2">
        <v>3.8657400000000002</v>
      </c>
      <c r="F385" s="2">
        <v>3.8657400000000002</v>
      </c>
      <c r="G385" s="2">
        <v>29.839960000000001</v>
      </c>
      <c r="H385" s="2">
        <v>14.919980000000001</v>
      </c>
      <c r="I385" s="2">
        <v>2</v>
      </c>
    </row>
    <row r="386" spans="1:9" x14ac:dyDescent="0.3">
      <c r="A386">
        <v>385</v>
      </c>
      <c r="B386" s="2" t="s">
        <v>1342</v>
      </c>
      <c r="C386" s="2" t="s">
        <v>207</v>
      </c>
      <c r="D386" s="2">
        <v>2</v>
      </c>
      <c r="E386" s="1">
        <v>3.871</v>
      </c>
      <c r="F386" s="1">
        <v>3.871</v>
      </c>
      <c r="G386" s="2">
        <v>29.297000000000001</v>
      </c>
      <c r="H386" s="2">
        <v>14.6485</v>
      </c>
      <c r="I386" s="2">
        <v>2</v>
      </c>
    </row>
    <row r="387" spans="1:9" x14ac:dyDescent="0.3">
      <c r="A387">
        <v>386</v>
      </c>
      <c r="B387" s="2" t="s">
        <v>1342</v>
      </c>
      <c r="C387" s="2" t="s">
        <v>207</v>
      </c>
      <c r="D387" s="2">
        <v>2</v>
      </c>
      <c r="E387" s="1">
        <v>3.871</v>
      </c>
      <c r="F387" s="1">
        <v>3.871</v>
      </c>
      <c r="G387" s="2">
        <v>29.297000000000001</v>
      </c>
      <c r="H387" s="2">
        <v>14.6485</v>
      </c>
      <c r="I387" s="2">
        <v>2</v>
      </c>
    </row>
    <row r="388" spans="1:9" x14ac:dyDescent="0.3">
      <c r="A388">
        <v>387</v>
      </c>
      <c r="B388" s="2" t="s">
        <v>1343</v>
      </c>
      <c r="C388" s="2" t="s">
        <v>207</v>
      </c>
      <c r="D388" s="2">
        <v>4</v>
      </c>
      <c r="E388" s="1">
        <v>6.6040679999999998</v>
      </c>
      <c r="F388" s="1">
        <v>7.93</v>
      </c>
      <c r="G388" s="2">
        <v>31.28</v>
      </c>
      <c r="H388" s="2">
        <v>15.64</v>
      </c>
      <c r="I388" s="2">
        <v>2</v>
      </c>
    </row>
    <row r="389" spans="1:9" x14ac:dyDescent="0.3">
      <c r="A389">
        <v>388</v>
      </c>
      <c r="B389" s="2" t="s">
        <v>44</v>
      </c>
      <c r="C389" s="2" t="s">
        <v>207</v>
      </c>
      <c r="D389" s="2"/>
      <c r="H389" s="2"/>
    </row>
    <row r="390" spans="1:9" x14ac:dyDescent="0.3">
      <c r="A390">
        <v>389</v>
      </c>
      <c r="B390" s="2" t="s">
        <v>1344</v>
      </c>
      <c r="C390" s="2" t="s">
        <v>207</v>
      </c>
      <c r="D390" s="2"/>
      <c r="E390" s="2">
        <v>-1</v>
      </c>
      <c r="F390" s="2"/>
      <c r="G390" s="2"/>
      <c r="H390" s="2"/>
    </row>
    <row r="391" spans="1:9" x14ac:dyDescent="0.3">
      <c r="A391">
        <v>390</v>
      </c>
      <c r="B391" s="2" t="s">
        <v>1345</v>
      </c>
      <c r="C391" s="2" t="s">
        <v>207</v>
      </c>
      <c r="D391" s="2"/>
      <c r="E391" s="2">
        <v>-1</v>
      </c>
      <c r="F391" s="2"/>
      <c r="G391" s="2"/>
      <c r="H391" s="2"/>
    </row>
    <row r="392" spans="1:9" x14ac:dyDescent="0.3">
      <c r="A392">
        <v>391</v>
      </c>
      <c r="B392" s="2" t="s">
        <v>203</v>
      </c>
      <c r="C392" s="2" t="s">
        <v>207</v>
      </c>
      <c r="D392" s="2">
        <v>1</v>
      </c>
      <c r="E392" s="2">
        <v>3.8650000000000002</v>
      </c>
      <c r="F392" s="2">
        <v>3.8650000000000002</v>
      </c>
      <c r="G392" s="2">
        <v>15.05</v>
      </c>
      <c r="H392" s="2">
        <v>15.05</v>
      </c>
      <c r="I392">
        <v>1</v>
      </c>
    </row>
    <row r="393" spans="1:9" x14ac:dyDescent="0.3">
      <c r="A393">
        <v>392</v>
      </c>
      <c r="B393" s="2" t="s">
        <v>28</v>
      </c>
      <c r="C393" s="2" t="s">
        <v>207</v>
      </c>
      <c r="D393" s="2"/>
      <c r="E393" s="2"/>
      <c r="F393" s="2"/>
      <c r="G393" s="2"/>
      <c r="H393" s="2"/>
    </row>
    <row r="394" spans="1:9" x14ac:dyDescent="0.3">
      <c r="A394">
        <v>393</v>
      </c>
      <c r="B394" s="2" t="s">
        <v>1346</v>
      </c>
      <c r="C394" s="2" t="s">
        <v>207</v>
      </c>
      <c r="D394" s="2"/>
      <c r="E394" s="2">
        <v>-1</v>
      </c>
      <c r="F394" s="2"/>
      <c r="G394" s="2"/>
      <c r="H394" s="2"/>
    </row>
    <row r="395" spans="1:9" x14ac:dyDescent="0.3">
      <c r="A395">
        <v>394</v>
      </c>
      <c r="B395" s="2" t="s">
        <v>1347</v>
      </c>
      <c r="C395" s="2" t="s">
        <v>207</v>
      </c>
      <c r="D395" s="2"/>
      <c r="E395" s="2">
        <v>-1</v>
      </c>
      <c r="F395" s="2"/>
      <c r="G395" s="2"/>
      <c r="H395" s="2"/>
    </row>
    <row r="396" spans="1:9" x14ac:dyDescent="0.3">
      <c r="A396">
        <v>395</v>
      </c>
      <c r="B396" s="2" t="s">
        <v>1347</v>
      </c>
      <c r="C396" s="2" t="s">
        <v>207</v>
      </c>
      <c r="D396" s="2"/>
      <c r="E396" s="2">
        <v>-1</v>
      </c>
      <c r="F396" s="2"/>
      <c r="G396" s="2"/>
      <c r="H396" s="2"/>
    </row>
    <row r="397" spans="1:9" x14ac:dyDescent="0.3">
      <c r="A397">
        <v>396</v>
      </c>
      <c r="B397" s="2" t="s">
        <v>153</v>
      </c>
      <c r="C397" s="2" t="s">
        <v>208</v>
      </c>
      <c r="D397" s="2">
        <v>1</v>
      </c>
      <c r="E397" s="2">
        <v>3.8860000000000001</v>
      </c>
      <c r="F397" s="2">
        <v>3.8860000000000001</v>
      </c>
      <c r="G397" s="2">
        <v>10.548299999999999</v>
      </c>
      <c r="H397" s="2">
        <v>10.548299999999999</v>
      </c>
      <c r="I397" s="2">
        <v>1</v>
      </c>
    </row>
    <row r="398" spans="1:9" x14ac:dyDescent="0.3">
      <c r="A398">
        <v>397</v>
      </c>
      <c r="B398" s="2" t="s">
        <v>1350</v>
      </c>
      <c r="C398" s="2" t="s">
        <v>208</v>
      </c>
      <c r="D398" s="2">
        <v>1</v>
      </c>
      <c r="E398" s="2">
        <v>3.8860000000000001</v>
      </c>
      <c r="F398" s="2">
        <v>3.8860000000000001</v>
      </c>
      <c r="G398" s="2">
        <v>10.548299999999999</v>
      </c>
      <c r="H398" s="2">
        <v>10.548299999999999</v>
      </c>
      <c r="I398" s="2">
        <v>1</v>
      </c>
    </row>
    <row r="399" spans="1:9" x14ac:dyDescent="0.3">
      <c r="A399">
        <v>398</v>
      </c>
      <c r="B399" s="2" t="s">
        <v>1351</v>
      </c>
      <c r="C399" s="2" t="s">
        <v>208</v>
      </c>
      <c r="D399" s="2">
        <v>1</v>
      </c>
      <c r="E399" s="2">
        <v>3.8860000000000001</v>
      </c>
      <c r="F399" s="2">
        <v>3.8860000000000001</v>
      </c>
      <c r="G399" s="2">
        <v>10.548299999999999</v>
      </c>
      <c r="H399" s="2">
        <v>10.548299999999999</v>
      </c>
      <c r="I399" s="2">
        <v>1</v>
      </c>
    </row>
    <row r="400" spans="1:9" x14ac:dyDescent="0.3">
      <c r="A400">
        <v>399</v>
      </c>
      <c r="B400" s="2" t="s">
        <v>1352</v>
      </c>
      <c r="C400" s="2" t="s">
        <v>208</v>
      </c>
      <c r="D400" s="2">
        <v>1</v>
      </c>
      <c r="E400" s="2">
        <v>3.8860000000000001</v>
      </c>
      <c r="F400" s="2">
        <v>3.8860000000000001</v>
      </c>
      <c r="G400" s="2">
        <v>10.548299999999999</v>
      </c>
      <c r="H400" s="2">
        <v>10.548299999999999</v>
      </c>
      <c r="I400" s="2">
        <v>1</v>
      </c>
    </row>
    <row r="401" spans="1:9" x14ac:dyDescent="0.3">
      <c r="A401">
        <v>400</v>
      </c>
      <c r="B401" s="2" t="s">
        <v>1353</v>
      </c>
      <c r="C401" s="2" t="s">
        <v>208</v>
      </c>
      <c r="D401" s="2">
        <v>1</v>
      </c>
      <c r="E401" s="2">
        <v>3.8860000000000001</v>
      </c>
      <c r="F401" s="2">
        <v>3.8860000000000001</v>
      </c>
      <c r="G401" s="2">
        <v>10.548299999999999</v>
      </c>
      <c r="H401" s="2">
        <v>10.548299999999999</v>
      </c>
      <c r="I401" s="2">
        <v>1</v>
      </c>
    </row>
    <row r="402" spans="1:9" x14ac:dyDescent="0.3">
      <c r="A402">
        <v>401</v>
      </c>
      <c r="B402" s="2" t="s">
        <v>1354</v>
      </c>
      <c r="C402" s="2" t="s">
        <v>208</v>
      </c>
      <c r="D402" s="2">
        <v>1</v>
      </c>
      <c r="E402" s="2">
        <v>3.8860000000000001</v>
      </c>
      <c r="F402" s="2">
        <v>3.8860000000000001</v>
      </c>
      <c r="G402" s="2">
        <v>10.548299999999999</v>
      </c>
      <c r="H402" s="2">
        <v>10.548299999999999</v>
      </c>
      <c r="I402" s="2">
        <v>1</v>
      </c>
    </row>
    <row r="403" spans="1:9" x14ac:dyDescent="0.3">
      <c r="A403">
        <v>402</v>
      </c>
      <c r="B403" s="2" t="s">
        <v>153</v>
      </c>
      <c r="C403" s="2" t="s">
        <v>209</v>
      </c>
      <c r="D403" s="2">
        <v>1</v>
      </c>
      <c r="E403" s="1">
        <v>3.8860000000000001</v>
      </c>
      <c r="F403" s="1">
        <v>3.8860000000000001</v>
      </c>
      <c r="G403" s="1">
        <v>10.548299999999999</v>
      </c>
      <c r="H403" s="2">
        <v>10.548299999999999</v>
      </c>
      <c r="I403" s="1">
        <v>1</v>
      </c>
    </row>
    <row r="404" spans="1:9" x14ac:dyDescent="0.3">
      <c r="A404">
        <v>403</v>
      </c>
      <c r="B404" s="2" t="s">
        <v>210</v>
      </c>
      <c r="C404" s="2" t="s">
        <v>209</v>
      </c>
      <c r="D404" s="2">
        <v>1</v>
      </c>
      <c r="E404" s="1">
        <v>3.8860000000000001</v>
      </c>
      <c r="F404" s="1">
        <v>3.8860000000000001</v>
      </c>
      <c r="G404" s="1">
        <v>10.548299999999999</v>
      </c>
      <c r="H404" s="2">
        <v>10.548299999999999</v>
      </c>
      <c r="I404" s="1">
        <v>1</v>
      </c>
    </row>
    <row r="405" spans="1:9" x14ac:dyDescent="0.3">
      <c r="A405">
        <v>404</v>
      </c>
      <c r="B405" s="2" t="s">
        <v>211</v>
      </c>
      <c r="C405" s="2" t="s">
        <v>209</v>
      </c>
      <c r="D405" s="2">
        <v>1</v>
      </c>
      <c r="E405" s="1">
        <v>3.8860000000000001</v>
      </c>
      <c r="F405" s="1">
        <v>3.8860000000000001</v>
      </c>
      <c r="G405" s="1">
        <v>10.548299999999999</v>
      </c>
      <c r="H405" s="2">
        <v>10.548299999999999</v>
      </c>
      <c r="I405" s="1">
        <v>1</v>
      </c>
    </row>
    <row r="406" spans="1:9" x14ac:dyDescent="0.3">
      <c r="A406">
        <v>405</v>
      </c>
      <c r="B406" s="2" t="s">
        <v>1355</v>
      </c>
      <c r="C406" s="2" t="s">
        <v>209</v>
      </c>
      <c r="D406" s="2">
        <v>1</v>
      </c>
      <c r="E406" s="1">
        <v>3.8860000000000001</v>
      </c>
      <c r="F406" s="1">
        <v>3.8860000000000001</v>
      </c>
      <c r="G406" s="1">
        <v>10.548299999999999</v>
      </c>
      <c r="H406" s="2">
        <v>10.548299999999999</v>
      </c>
      <c r="I406" s="1">
        <v>1</v>
      </c>
    </row>
    <row r="407" spans="1:9" x14ac:dyDescent="0.3">
      <c r="A407">
        <v>406</v>
      </c>
      <c r="B407" s="2" t="s">
        <v>212</v>
      </c>
      <c r="C407" s="2" t="s">
        <v>209</v>
      </c>
      <c r="D407" s="2">
        <v>1</v>
      </c>
      <c r="E407" s="1">
        <v>3.8860000000000001</v>
      </c>
      <c r="F407" s="1">
        <v>3.8860000000000001</v>
      </c>
      <c r="G407" s="1">
        <v>10.548299999999999</v>
      </c>
      <c r="H407" s="2">
        <v>10.548299999999999</v>
      </c>
      <c r="I407" s="1">
        <v>1</v>
      </c>
    </row>
    <row r="408" spans="1:9" x14ac:dyDescent="0.3">
      <c r="A408">
        <v>407</v>
      </c>
      <c r="B408" s="2" t="s">
        <v>153</v>
      </c>
      <c r="C408" s="2" t="s">
        <v>209</v>
      </c>
      <c r="D408" s="2">
        <v>1</v>
      </c>
      <c r="E408" s="1">
        <v>3.8860000000000001</v>
      </c>
      <c r="F408" s="1">
        <v>3.8860000000000001</v>
      </c>
      <c r="G408" s="1">
        <v>10.548299999999999</v>
      </c>
      <c r="H408" s="2">
        <v>10.548299999999999</v>
      </c>
      <c r="I408" s="1">
        <v>1</v>
      </c>
    </row>
    <row r="409" spans="1:9" x14ac:dyDescent="0.3">
      <c r="A409">
        <v>408</v>
      </c>
      <c r="B409" s="2" t="s">
        <v>210</v>
      </c>
      <c r="C409" s="2" t="s">
        <v>209</v>
      </c>
      <c r="D409" s="2">
        <v>1</v>
      </c>
      <c r="E409" s="1">
        <v>3.8860000000000001</v>
      </c>
      <c r="F409" s="1">
        <v>3.8860000000000001</v>
      </c>
      <c r="G409" s="1">
        <v>10.548299999999999</v>
      </c>
      <c r="H409" s="2">
        <v>10.548299999999999</v>
      </c>
      <c r="I409" s="1">
        <v>1</v>
      </c>
    </row>
    <row r="410" spans="1:9" x14ac:dyDescent="0.3">
      <c r="A410">
        <v>409</v>
      </c>
      <c r="B410" s="2" t="s">
        <v>211</v>
      </c>
      <c r="C410" s="2" t="s">
        <v>209</v>
      </c>
      <c r="D410" s="2">
        <v>1</v>
      </c>
      <c r="E410" s="1">
        <v>3.8860000000000001</v>
      </c>
      <c r="F410" s="1">
        <v>3.8860000000000001</v>
      </c>
      <c r="G410" s="1">
        <v>10.548299999999999</v>
      </c>
      <c r="H410" s="2">
        <v>10.548299999999999</v>
      </c>
      <c r="I410" s="1">
        <v>1</v>
      </c>
    </row>
    <row r="411" spans="1:9" x14ac:dyDescent="0.3">
      <c r="A411">
        <v>410</v>
      </c>
      <c r="B411" s="2" t="s">
        <v>1355</v>
      </c>
      <c r="C411" s="2" t="s">
        <v>209</v>
      </c>
      <c r="D411" s="2">
        <v>1</v>
      </c>
      <c r="E411" s="1">
        <v>3.8860000000000001</v>
      </c>
      <c r="F411" s="1">
        <v>3.8860000000000001</v>
      </c>
      <c r="G411" s="1">
        <v>10.548299999999999</v>
      </c>
      <c r="H411" s="2">
        <v>10.548299999999999</v>
      </c>
      <c r="I411" s="1">
        <v>1</v>
      </c>
    </row>
    <row r="412" spans="1:9" x14ac:dyDescent="0.3">
      <c r="A412">
        <v>411</v>
      </c>
      <c r="B412" s="2" t="s">
        <v>212</v>
      </c>
      <c r="C412" s="2" t="s">
        <v>209</v>
      </c>
      <c r="D412" s="2">
        <v>1</v>
      </c>
      <c r="E412" s="1">
        <v>3.8860000000000001</v>
      </c>
      <c r="F412" s="1">
        <v>3.8860000000000001</v>
      </c>
      <c r="G412" s="1">
        <v>10.548299999999999</v>
      </c>
      <c r="H412" s="2">
        <v>10.548299999999999</v>
      </c>
      <c r="I412" s="1">
        <v>1</v>
      </c>
    </row>
    <row r="413" spans="1:9" x14ac:dyDescent="0.3">
      <c r="A413">
        <v>412</v>
      </c>
      <c r="B413" s="2" t="s">
        <v>107</v>
      </c>
      <c r="C413" s="2" t="s">
        <v>214</v>
      </c>
      <c r="D413" s="2"/>
      <c r="E413" s="2"/>
      <c r="F413" s="2"/>
      <c r="G413" s="2"/>
      <c r="H413" s="2"/>
    </row>
    <row r="414" spans="1:9" x14ac:dyDescent="0.3">
      <c r="A414">
        <v>413</v>
      </c>
      <c r="B414" s="2" t="s">
        <v>1356</v>
      </c>
      <c r="C414" s="2" t="s">
        <v>214</v>
      </c>
      <c r="D414" s="2"/>
      <c r="E414" s="2"/>
      <c r="F414" s="2"/>
      <c r="G414" s="2"/>
      <c r="H414" s="2"/>
    </row>
    <row r="415" spans="1:9" x14ac:dyDescent="0.3">
      <c r="A415">
        <v>414</v>
      </c>
      <c r="B415" s="2" t="s">
        <v>1357</v>
      </c>
      <c r="C415" s="2" t="s">
        <v>214</v>
      </c>
      <c r="D415" s="2"/>
      <c r="E415" s="2"/>
      <c r="F415" s="2"/>
      <c r="G415" s="2"/>
      <c r="H415" s="2"/>
    </row>
    <row r="416" spans="1:9" x14ac:dyDescent="0.3">
      <c r="A416">
        <v>415</v>
      </c>
      <c r="B416" s="2" t="s">
        <v>1358</v>
      </c>
      <c r="C416" s="2" t="s">
        <v>214</v>
      </c>
      <c r="D416" s="2"/>
      <c r="E416" s="2"/>
      <c r="F416" s="2"/>
      <c r="G416" s="2"/>
      <c r="H416" s="2"/>
    </row>
    <row r="417" spans="1:9" x14ac:dyDescent="0.3">
      <c r="A417">
        <v>416</v>
      </c>
      <c r="B417" s="2" t="s">
        <v>1359</v>
      </c>
      <c r="C417" s="2" t="s">
        <v>214</v>
      </c>
      <c r="D417" s="2"/>
      <c r="E417" s="2"/>
      <c r="F417" s="2"/>
      <c r="G417" s="2"/>
      <c r="H417" s="2"/>
    </row>
    <row r="418" spans="1:9" x14ac:dyDescent="0.3">
      <c r="A418">
        <v>417</v>
      </c>
      <c r="B418" s="2" t="s">
        <v>1360</v>
      </c>
      <c r="C418" s="2" t="s">
        <v>214</v>
      </c>
      <c r="D418" s="2"/>
      <c r="E418" s="2"/>
      <c r="F418" s="2"/>
      <c r="G418" s="2"/>
      <c r="H418" s="2"/>
    </row>
    <row r="419" spans="1:9" x14ac:dyDescent="0.3">
      <c r="A419">
        <v>418</v>
      </c>
      <c r="B419" s="2" t="s">
        <v>1359</v>
      </c>
      <c r="C419" s="2" t="s">
        <v>214</v>
      </c>
      <c r="D419" s="2"/>
      <c r="E419" s="2"/>
      <c r="F419" s="2"/>
      <c r="G419" s="2"/>
      <c r="H419" s="2"/>
    </row>
    <row r="420" spans="1:9" x14ac:dyDescent="0.3">
      <c r="A420">
        <v>419</v>
      </c>
      <c r="B420" s="2" t="s">
        <v>1359</v>
      </c>
      <c r="C420" s="2" t="s">
        <v>214</v>
      </c>
      <c r="D420" s="2"/>
      <c r="E420" s="2"/>
      <c r="F420" s="2"/>
      <c r="G420" s="2"/>
      <c r="H420" s="2"/>
    </row>
    <row r="421" spans="1:9" x14ac:dyDescent="0.3">
      <c r="A421">
        <v>420</v>
      </c>
      <c r="B421" s="2" t="s">
        <v>1359</v>
      </c>
      <c r="C421" s="2" t="s">
        <v>214</v>
      </c>
      <c r="D421" s="2"/>
      <c r="E421" s="2"/>
      <c r="F421" s="2"/>
      <c r="G421" s="2"/>
      <c r="H421" s="2"/>
    </row>
    <row r="422" spans="1:9" x14ac:dyDescent="0.3">
      <c r="A422">
        <v>421</v>
      </c>
      <c r="B422" s="2" t="s">
        <v>1359</v>
      </c>
      <c r="C422" s="2" t="s">
        <v>214</v>
      </c>
      <c r="D422" s="2"/>
      <c r="E422" s="2"/>
      <c r="F422" s="2"/>
      <c r="G422" s="2"/>
      <c r="H422" s="2"/>
    </row>
    <row r="423" spans="1:9" x14ac:dyDescent="0.3">
      <c r="A423">
        <v>422</v>
      </c>
      <c r="B423" s="2" t="s">
        <v>1359</v>
      </c>
      <c r="C423" s="2" t="s">
        <v>214</v>
      </c>
      <c r="D423" s="2"/>
      <c r="E423" s="2"/>
      <c r="F423" s="2"/>
      <c r="G423" s="2"/>
      <c r="H423" s="2"/>
    </row>
    <row r="424" spans="1:9" x14ac:dyDescent="0.3">
      <c r="A424">
        <v>423</v>
      </c>
      <c r="B424" s="2" t="s">
        <v>1359</v>
      </c>
      <c r="C424" s="2" t="s">
        <v>214</v>
      </c>
      <c r="D424" s="2"/>
      <c r="E424" s="2"/>
      <c r="F424" s="2"/>
      <c r="G424" s="2"/>
      <c r="H424" s="2"/>
    </row>
    <row r="425" spans="1:9" x14ac:dyDescent="0.3">
      <c r="A425">
        <v>424</v>
      </c>
      <c r="B425" s="2" t="s">
        <v>215</v>
      </c>
      <c r="C425" s="2" t="s">
        <v>216</v>
      </c>
      <c r="D425" s="2"/>
      <c r="E425" s="2"/>
      <c r="F425" s="2"/>
      <c r="G425" s="2"/>
      <c r="H425" s="2"/>
    </row>
    <row r="426" spans="1:9" x14ac:dyDescent="0.3">
      <c r="A426">
        <v>425</v>
      </c>
      <c r="B426" s="2" t="s">
        <v>1361</v>
      </c>
      <c r="C426" s="2" t="s">
        <v>216</v>
      </c>
      <c r="D426" s="2"/>
      <c r="E426" s="2"/>
      <c r="F426" s="2"/>
      <c r="G426" s="2"/>
      <c r="H426" s="2"/>
    </row>
    <row r="427" spans="1:9" x14ac:dyDescent="0.3">
      <c r="A427">
        <v>426</v>
      </c>
      <c r="B427" s="2" t="s">
        <v>1362</v>
      </c>
      <c r="C427" s="2" t="s">
        <v>216</v>
      </c>
      <c r="D427" s="2"/>
      <c r="E427" s="2"/>
      <c r="F427" s="2"/>
      <c r="G427" s="2"/>
      <c r="H427" s="2"/>
    </row>
    <row r="428" spans="1:9" x14ac:dyDescent="0.3">
      <c r="A428">
        <v>427</v>
      </c>
      <c r="B428" s="2" t="s">
        <v>1363</v>
      </c>
      <c r="C428" s="2" t="s">
        <v>216</v>
      </c>
      <c r="D428" s="2"/>
      <c r="E428" s="2"/>
      <c r="F428" s="2"/>
      <c r="G428" s="2"/>
      <c r="H428" s="2"/>
    </row>
    <row r="429" spans="1:9" x14ac:dyDescent="0.3">
      <c r="A429">
        <v>428</v>
      </c>
      <c r="B429" s="2" t="s">
        <v>217</v>
      </c>
      <c r="C429" s="2" t="s">
        <v>218</v>
      </c>
      <c r="D429" s="2">
        <v>1</v>
      </c>
      <c r="E429" s="2">
        <v>3.93</v>
      </c>
      <c r="F429" s="2">
        <v>3.93</v>
      </c>
      <c r="G429" s="2">
        <v>15.3</v>
      </c>
      <c r="H429" s="2">
        <v>15.3</v>
      </c>
      <c r="I429" s="2">
        <v>1</v>
      </c>
    </row>
    <row r="430" spans="1:9" x14ac:dyDescent="0.3">
      <c r="A430">
        <v>429</v>
      </c>
      <c r="B430" s="2" t="s">
        <v>1364</v>
      </c>
      <c r="C430" s="2" t="s">
        <v>218</v>
      </c>
      <c r="D430" s="2">
        <v>1</v>
      </c>
      <c r="E430" s="2">
        <v>3.93</v>
      </c>
      <c r="F430" s="2">
        <v>3.93</v>
      </c>
      <c r="G430" s="2">
        <v>15.3</v>
      </c>
      <c r="H430" s="2">
        <v>15.3</v>
      </c>
      <c r="I430" s="2">
        <v>1</v>
      </c>
    </row>
    <row r="431" spans="1:9" x14ac:dyDescent="0.3">
      <c r="A431">
        <v>430</v>
      </c>
      <c r="B431" s="2" t="s">
        <v>1365</v>
      </c>
      <c r="C431" s="2" t="s">
        <v>218</v>
      </c>
      <c r="D431" s="2">
        <v>1</v>
      </c>
      <c r="E431" s="2">
        <v>3.93</v>
      </c>
      <c r="F431" s="2">
        <v>3.93</v>
      </c>
      <c r="G431" s="2">
        <v>15.3</v>
      </c>
      <c r="H431" s="2">
        <v>15.3</v>
      </c>
      <c r="I431" s="2">
        <v>1</v>
      </c>
    </row>
    <row r="432" spans="1:9" x14ac:dyDescent="0.3">
      <c r="A432">
        <v>431</v>
      </c>
      <c r="B432" s="2" t="s">
        <v>1366</v>
      </c>
      <c r="C432" s="2" t="s">
        <v>218</v>
      </c>
      <c r="D432" s="2">
        <v>1</v>
      </c>
      <c r="E432" s="2">
        <v>3.93</v>
      </c>
      <c r="F432" s="2">
        <v>3.93</v>
      </c>
      <c r="G432" s="2">
        <v>15.3</v>
      </c>
      <c r="H432" s="2">
        <v>15.3</v>
      </c>
      <c r="I432" s="2">
        <v>1</v>
      </c>
    </row>
    <row r="433" spans="1:9" x14ac:dyDescent="0.3">
      <c r="A433">
        <v>432</v>
      </c>
      <c r="B433" s="2" t="s">
        <v>1367</v>
      </c>
      <c r="C433" s="2" t="s">
        <v>218</v>
      </c>
      <c r="D433" s="2">
        <v>1</v>
      </c>
      <c r="E433" s="2">
        <v>3.93</v>
      </c>
      <c r="F433" s="2">
        <v>3.93</v>
      </c>
      <c r="G433" s="2">
        <v>15.3</v>
      </c>
      <c r="H433" s="2">
        <v>15.3</v>
      </c>
      <c r="I433" s="2">
        <v>1</v>
      </c>
    </row>
    <row r="434" spans="1:9" x14ac:dyDescent="0.3">
      <c r="A434">
        <v>433</v>
      </c>
      <c r="B434" s="2" t="s">
        <v>1368</v>
      </c>
      <c r="C434" s="2" t="s">
        <v>218</v>
      </c>
      <c r="D434" s="2">
        <v>1</v>
      </c>
      <c r="E434" s="2">
        <v>3.93</v>
      </c>
      <c r="F434" s="2">
        <v>3.93</v>
      </c>
      <c r="G434" s="2">
        <v>15.3</v>
      </c>
      <c r="H434" s="2">
        <v>15.3</v>
      </c>
      <c r="I434" s="2">
        <v>1</v>
      </c>
    </row>
    <row r="435" spans="1:9" x14ac:dyDescent="0.3">
      <c r="A435">
        <v>434</v>
      </c>
      <c r="B435" s="2" t="s">
        <v>217</v>
      </c>
      <c r="C435" s="2" t="s">
        <v>218</v>
      </c>
      <c r="D435" s="2">
        <v>1</v>
      </c>
      <c r="E435" s="2">
        <v>3.93</v>
      </c>
      <c r="F435" s="2">
        <v>3.93</v>
      </c>
      <c r="G435" s="2">
        <v>15.3</v>
      </c>
      <c r="H435" s="2">
        <v>15.3</v>
      </c>
      <c r="I435" s="2">
        <v>1</v>
      </c>
    </row>
    <row r="436" spans="1:9" x14ac:dyDescent="0.3">
      <c r="A436">
        <v>435</v>
      </c>
      <c r="B436" s="2" t="s">
        <v>1364</v>
      </c>
      <c r="C436" s="2" t="s">
        <v>218</v>
      </c>
      <c r="D436" s="2">
        <v>1</v>
      </c>
      <c r="E436" s="2">
        <v>3.93</v>
      </c>
      <c r="F436" s="2">
        <v>3.93</v>
      </c>
      <c r="G436" s="2">
        <v>15.3</v>
      </c>
      <c r="H436" s="2">
        <v>15.3</v>
      </c>
      <c r="I436" s="2">
        <v>1</v>
      </c>
    </row>
    <row r="437" spans="1:9" x14ac:dyDescent="0.3">
      <c r="A437">
        <v>436</v>
      </c>
      <c r="B437" s="2" t="s">
        <v>1365</v>
      </c>
      <c r="C437" s="2" t="s">
        <v>218</v>
      </c>
      <c r="D437" s="2">
        <v>1</v>
      </c>
      <c r="E437" s="2">
        <v>3.93</v>
      </c>
      <c r="F437" s="2">
        <v>3.93</v>
      </c>
      <c r="G437" s="2">
        <v>15.3</v>
      </c>
      <c r="H437" s="2">
        <v>15.3</v>
      </c>
      <c r="I437" s="2">
        <v>1</v>
      </c>
    </row>
    <row r="438" spans="1:9" x14ac:dyDescent="0.3">
      <c r="A438">
        <v>437</v>
      </c>
      <c r="B438" s="2" t="s">
        <v>1366</v>
      </c>
      <c r="C438" s="2" t="s">
        <v>218</v>
      </c>
      <c r="D438" s="2">
        <v>1</v>
      </c>
      <c r="E438" s="2">
        <v>3.93</v>
      </c>
      <c r="F438" s="2">
        <v>3.93</v>
      </c>
      <c r="G438" s="2">
        <v>15.3</v>
      </c>
      <c r="H438" s="2">
        <v>15.3</v>
      </c>
      <c r="I438" s="2">
        <v>1</v>
      </c>
    </row>
    <row r="439" spans="1:9" x14ac:dyDescent="0.3">
      <c r="A439">
        <v>438</v>
      </c>
      <c r="B439" s="2" t="s">
        <v>1367</v>
      </c>
      <c r="C439" s="2" t="s">
        <v>218</v>
      </c>
      <c r="D439" s="2">
        <v>1</v>
      </c>
      <c r="E439" s="2">
        <v>3.93</v>
      </c>
      <c r="F439" s="2">
        <v>3.93</v>
      </c>
      <c r="G439" s="2">
        <v>15.3</v>
      </c>
      <c r="H439" s="2">
        <v>15.3</v>
      </c>
      <c r="I439" s="2">
        <v>1</v>
      </c>
    </row>
    <row r="440" spans="1:9" x14ac:dyDescent="0.3">
      <c r="A440">
        <v>439</v>
      </c>
      <c r="B440" s="2" t="s">
        <v>1368</v>
      </c>
      <c r="C440" s="2" t="s">
        <v>218</v>
      </c>
      <c r="D440" s="2">
        <v>1</v>
      </c>
      <c r="E440" s="2">
        <v>3.93</v>
      </c>
      <c r="F440" s="2">
        <v>3.93</v>
      </c>
      <c r="G440" s="2">
        <v>15.3</v>
      </c>
      <c r="H440" s="2">
        <v>15.3</v>
      </c>
      <c r="I440" s="2">
        <v>1</v>
      </c>
    </row>
    <row r="441" spans="1:9" x14ac:dyDescent="0.3">
      <c r="A441">
        <v>440</v>
      </c>
      <c r="B441" s="2" t="s">
        <v>220</v>
      </c>
      <c r="C441" s="2" t="s">
        <v>219</v>
      </c>
      <c r="D441" s="2"/>
      <c r="E441" s="2"/>
      <c r="F441" s="2"/>
      <c r="G441" s="2"/>
      <c r="H441" s="2"/>
    </row>
    <row r="442" spans="1:9" x14ac:dyDescent="0.3">
      <c r="A442">
        <v>441</v>
      </c>
      <c r="B442" s="2" t="s">
        <v>1369</v>
      </c>
      <c r="C442" s="2" t="s">
        <v>219</v>
      </c>
      <c r="D442" s="2"/>
      <c r="E442" s="2"/>
      <c r="F442" s="2"/>
      <c r="G442" s="2"/>
      <c r="H442" s="2"/>
    </row>
    <row r="443" spans="1:9" x14ac:dyDescent="0.3">
      <c r="A443">
        <v>442</v>
      </c>
      <c r="B443" s="2" t="s">
        <v>220</v>
      </c>
      <c r="C443" s="2" t="s">
        <v>219</v>
      </c>
      <c r="D443" s="2"/>
      <c r="E443" s="2"/>
      <c r="F443" s="2"/>
      <c r="G443" s="2"/>
      <c r="H443" s="2"/>
    </row>
    <row r="444" spans="1:9" x14ac:dyDescent="0.3">
      <c r="A444">
        <v>443</v>
      </c>
      <c r="B444" s="2" t="s">
        <v>1369</v>
      </c>
      <c r="C444" s="2" t="s">
        <v>219</v>
      </c>
      <c r="D444" s="2"/>
      <c r="E444" s="2"/>
      <c r="F444" s="2"/>
      <c r="G444" s="2"/>
      <c r="H444" s="2"/>
    </row>
    <row r="445" spans="1:9" x14ac:dyDescent="0.3">
      <c r="A445">
        <v>444</v>
      </c>
      <c r="B445" s="2" t="s">
        <v>221</v>
      </c>
      <c r="C445" s="2" t="s">
        <v>222</v>
      </c>
      <c r="D445" s="2"/>
      <c r="E445" s="2"/>
      <c r="F445" s="2"/>
      <c r="G445" s="2"/>
      <c r="H445" s="1">
        <v>0</v>
      </c>
    </row>
    <row r="446" spans="1:9" x14ac:dyDescent="0.3">
      <c r="A446">
        <v>445</v>
      </c>
      <c r="B446" s="2" t="s">
        <v>1374</v>
      </c>
      <c r="C446" s="2" t="s">
        <v>222</v>
      </c>
      <c r="D446" s="2"/>
      <c r="E446" s="2"/>
      <c r="F446" s="2"/>
      <c r="G446" s="2"/>
      <c r="H446" s="1">
        <v>0</v>
      </c>
    </row>
    <row r="447" spans="1:9" x14ac:dyDescent="0.3">
      <c r="A447">
        <v>446</v>
      </c>
      <c r="B447" s="2" t="s">
        <v>1372</v>
      </c>
      <c r="C447" s="2" t="s">
        <v>222</v>
      </c>
      <c r="D447" s="2"/>
      <c r="E447" s="2"/>
      <c r="F447" s="2"/>
      <c r="G447" s="2"/>
      <c r="H447" s="2"/>
    </row>
    <row r="448" spans="1:9" x14ac:dyDescent="0.3">
      <c r="A448">
        <v>447</v>
      </c>
      <c r="B448" s="2" t="s">
        <v>1373</v>
      </c>
      <c r="C448" s="2" t="s">
        <v>222</v>
      </c>
      <c r="D448" s="2"/>
      <c r="E448" s="2"/>
      <c r="F448" s="2"/>
      <c r="G448" s="2"/>
      <c r="H448" s="1">
        <v>0</v>
      </c>
    </row>
    <row r="449" spans="1:8" x14ac:dyDescent="0.3">
      <c r="A449">
        <v>448</v>
      </c>
      <c r="B449" s="2" t="s">
        <v>1374</v>
      </c>
      <c r="C449" s="2" t="s">
        <v>222</v>
      </c>
      <c r="D449" s="2"/>
      <c r="E449" s="2"/>
      <c r="F449" s="2"/>
      <c r="G449" s="2"/>
      <c r="H449" s="1">
        <v>0</v>
      </c>
    </row>
    <row r="450" spans="1:8" x14ac:dyDescent="0.3">
      <c r="A450">
        <v>449</v>
      </c>
      <c r="B450" s="2" t="s">
        <v>1372</v>
      </c>
      <c r="C450" s="2" t="s">
        <v>222</v>
      </c>
      <c r="D450" s="2"/>
      <c r="E450" s="2"/>
      <c r="F450" s="2"/>
      <c r="G450" s="2"/>
      <c r="H450" s="2"/>
    </row>
    <row r="451" spans="1:8" x14ac:dyDescent="0.3">
      <c r="A451">
        <v>450</v>
      </c>
      <c r="B451" s="2" t="s">
        <v>1373</v>
      </c>
      <c r="C451" s="2" t="s">
        <v>222</v>
      </c>
      <c r="D451" s="2"/>
      <c r="E451" s="2"/>
      <c r="F451" s="2"/>
      <c r="G451" s="2"/>
      <c r="H451" s="1">
        <v>0</v>
      </c>
    </row>
    <row r="452" spans="1:8" x14ac:dyDescent="0.3">
      <c r="A452">
        <v>451</v>
      </c>
      <c r="B452" s="2" t="s">
        <v>1374</v>
      </c>
      <c r="C452" s="2" t="s">
        <v>222</v>
      </c>
      <c r="D452" s="2"/>
      <c r="E452" s="2"/>
      <c r="F452" s="2"/>
      <c r="G452" s="2"/>
      <c r="H452" s="1">
        <v>0</v>
      </c>
    </row>
    <row r="453" spans="1:8" x14ac:dyDescent="0.3">
      <c r="A453">
        <v>452</v>
      </c>
      <c r="B453" s="2" t="s">
        <v>1374</v>
      </c>
      <c r="C453" s="2" t="s">
        <v>222</v>
      </c>
      <c r="D453" s="2"/>
      <c r="E453" s="2"/>
      <c r="F453" s="2"/>
      <c r="G453" s="2"/>
      <c r="H453" s="1">
        <v>0</v>
      </c>
    </row>
    <row r="454" spans="1:8" x14ac:dyDescent="0.3">
      <c r="A454">
        <v>453</v>
      </c>
      <c r="B454" s="2" t="s">
        <v>1374</v>
      </c>
      <c r="C454" s="2" t="s">
        <v>222</v>
      </c>
      <c r="D454" s="2"/>
      <c r="E454" s="2"/>
      <c r="F454" s="2"/>
      <c r="G454" s="2"/>
      <c r="H454" s="1">
        <v>0</v>
      </c>
    </row>
    <row r="455" spans="1:8" x14ac:dyDescent="0.3">
      <c r="A455">
        <v>454</v>
      </c>
      <c r="B455" s="2" t="s">
        <v>1374</v>
      </c>
      <c r="C455" s="2" t="s">
        <v>222</v>
      </c>
      <c r="D455" s="2"/>
      <c r="E455" s="2"/>
      <c r="F455" s="2"/>
      <c r="G455" s="2"/>
      <c r="H455" s="1">
        <v>0</v>
      </c>
    </row>
    <row r="456" spans="1:8" x14ac:dyDescent="0.3">
      <c r="A456">
        <v>455</v>
      </c>
      <c r="B456" s="2" t="s">
        <v>1374</v>
      </c>
      <c r="C456" s="2" t="s">
        <v>222</v>
      </c>
      <c r="D456" s="2"/>
      <c r="E456" s="2"/>
      <c r="F456" s="2"/>
      <c r="G456" s="2"/>
      <c r="H456" s="1">
        <v>0</v>
      </c>
    </row>
    <row r="457" spans="1:8" x14ac:dyDescent="0.3">
      <c r="A457">
        <v>456</v>
      </c>
      <c r="B457" s="2" t="s">
        <v>1374</v>
      </c>
      <c r="C457" s="2" t="s">
        <v>222</v>
      </c>
      <c r="D457" s="2"/>
      <c r="E457" s="2"/>
      <c r="F457" s="2"/>
      <c r="G457" s="2"/>
      <c r="H457" s="1">
        <v>0</v>
      </c>
    </row>
    <row r="458" spans="1:8" x14ac:dyDescent="0.3">
      <c r="A458">
        <v>457</v>
      </c>
      <c r="B458" s="2" t="s">
        <v>185</v>
      </c>
      <c r="C458" s="2" t="s">
        <v>223</v>
      </c>
      <c r="D458" s="2"/>
      <c r="E458" s="2"/>
      <c r="F458" s="2"/>
      <c r="G458" s="2"/>
      <c r="H458" s="1">
        <v>0</v>
      </c>
    </row>
    <row r="459" spans="1:8" x14ac:dyDescent="0.3">
      <c r="A459">
        <v>458</v>
      </c>
      <c r="B459" s="2" t="s">
        <v>1373</v>
      </c>
      <c r="C459" s="2" t="s">
        <v>223</v>
      </c>
      <c r="D459" s="2"/>
      <c r="E459" s="2"/>
      <c r="F459" s="2"/>
      <c r="G459" s="2"/>
      <c r="H459" s="1">
        <v>0</v>
      </c>
    </row>
    <row r="460" spans="1:8" x14ac:dyDescent="0.3">
      <c r="A460">
        <v>459</v>
      </c>
      <c r="B460" s="2" t="s">
        <v>1376</v>
      </c>
      <c r="C460" s="2" t="s">
        <v>224</v>
      </c>
      <c r="D460" s="2"/>
      <c r="E460" s="2"/>
      <c r="F460" s="2"/>
      <c r="G460" s="2"/>
      <c r="H460" s="2">
        <v>0</v>
      </c>
    </row>
    <row r="461" spans="1:8" x14ac:dyDescent="0.3">
      <c r="A461">
        <v>460</v>
      </c>
      <c r="B461" s="2" t="s">
        <v>34</v>
      </c>
      <c r="C461" s="2" t="s">
        <v>224</v>
      </c>
      <c r="D461" s="2"/>
      <c r="E461" s="2"/>
      <c r="F461" s="2"/>
      <c r="G461" s="2"/>
      <c r="H461" s="1">
        <v>0</v>
      </c>
    </row>
    <row r="462" spans="1:8" x14ac:dyDescent="0.3">
      <c r="A462">
        <v>461</v>
      </c>
      <c r="B462" s="2" t="s">
        <v>49</v>
      </c>
      <c r="C462" s="2" t="s">
        <v>224</v>
      </c>
      <c r="D462" s="2"/>
      <c r="E462" s="2"/>
      <c r="F462" s="2"/>
      <c r="G462" s="2"/>
      <c r="H462" s="1">
        <v>0</v>
      </c>
    </row>
    <row r="463" spans="1:8" x14ac:dyDescent="0.3">
      <c r="A463">
        <v>462</v>
      </c>
      <c r="B463" s="2" t="s">
        <v>185</v>
      </c>
      <c r="C463" s="2" t="s">
        <v>224</v>
      </c>
      <c r="D463" s="2"/>
      <c r="E463" s="2"/>
      <c r="F463" s="2"/>
      <c r="G463" s="2"/>
      <c r="H463" s="1">
        <v>0</v>
      </c>
    </row>
    <row r="464" spans="1:8" x14ac:dyDescent="0.3">
      <c r="A464">
        <v>463</v>
      </c>
      <c r="B464" s="2" t="s">
        <v>46</v>
      </c>
      <c r="C464" s="2" t="s">
        <v>224</v>
      </c>
      <c r="D464" s="2"/>
      <c r="E464" s="2"/>
      <c r="F464" s="2"/>
      <c r="G464" s="2"/>
      <c r="H464" s="1">
        <v>0</v>
      </c>
    </row>
    <row r="465" spans="1:8" x14ac:dyDescent="0.3">
      <c r="A465">
        <v>464</v>
      </c>
      <c r="B465" s="2" t="s">
        <v>1377</v>
      </c>
      <c r="C465" s="2" t="s">
        <v>224</v>
      </c>
      <c r="D465" s="2"/>
      <c r="E465" s="2"/>
      <c r="F465" s="2"/>
      <c r="G465" s="2"/>
      <c r="H465" s="2"/>
    </row>
    <row r="466" spans="1:8" x14ac:dyDescent="0.3">
      <c r="A466">
        <v>465</v>
      </c>
      <c r="B466" s="2" t="s">
        <v>46</v>
      </c>
      <c r="C466" s="2" t="s">
        <v>225</v>
      </c>
      <c r="D466" s="2"/>
      <c r="E466" s="2"/>
      <c r="F466" s="2"/>
      <c r="G466" s="2"/>
      <c r="H466" s="1">
        <v>0</v>
      </c>
    </row>
    <row r="467" spans="1:8" x14ac:dyDescent="0.3">
      <c r="A467">
        <v>466</v>
      </c>
      <c r="B467" s="2" t="s">
        <v>1382</v>
      </c>
      <c r="C467" s="2" t="s">
        <v>225</v>
      </c>
      <c r="D467" s="2"/>
      <c r="E467" s="2"/>
      <c r="F467" s="2"/>
      <c r="G467" s="2"/>
      <c r="H467" s="2"/>
    </row>
    <row r="468" spans="1:8" x14ac:dyDescent="0.3">
      <c r="A468">
        <v>467</v>
      </c>
      <c r="B468" s="2" t="s">
        <v>1383</v>
      </c>
      <c r="C468" s="2" t="s">
        <v>225</v>
      </c>
      <c r="D468" s="2"/>
      <c r="E468" s="2"/>
      <c r="F468" s="2"/>
      <c r="G468" s="2"/>
      <c r="H468" s="2"/>
    </row>
    <row r="469" spans="1:8" x14ac:dyDescent="0.3">
      <c r="A469">
        <v>468</v>
      </c>
      <c r="B469" s="2" t="s">
        <v>1384</v>
      </c>
      <c r="C469" s="2" t="s">
        <v>225</v>
      </c>
      <c r="D469" s="2"/>
      <c r="E469" s="2"/>
      <c r="F469" s="2"/>
      <c r="G469" s="2"/>
      <c r="H469" s="2"/>
    </row>
    <row r="470" spans="1:8" x14ac:dyDescent="0.3">
      <c r="A470">
        <v>469</v>
      </c>
      <c r="B470" s="2" t="s">
        <v>1385</v>
      </c>
      <c r="C470" s="2" t="s">
        <v>225</v>
      </c>
      <c r="D470" s="2"/>
      <c r="E470" s="2"/>
      <c r="F470" s="2"/>
      <c r="G470" s="2"/>
      <c r="H470" s="2"/>
    </row>
    <row r="471" spans="1:8" x14ac:dyDescent="0.3">
      <c r="A471">
        <v>470</v>
      </c>
      <c r="B471" s="2" t="s">
        <v>46</v>
      </c>
      <c r="C471" s="2" t="s">
        <v>225</v>
      </c>
      <c r="D471" s="2"/>
      <c r="E471" s="2"/>
      <c r="F471" s="2"/>
      <c r="G471" s="2"/>
      <c r="H471" s="1">
        <v>0</v>
      </c>
    </row>
    <row r="472" spans="1:8" x14ac:dyDescent="0.3">
      <c r="A472">
        <v>471</v>
      </c>
      <c r="B472" s="2" t="s">
        <v>1382</v>
      </c>
      <c r="C472" s="2" t="s">
        <v>225</v>
      </c>
      <c r="D472" s="2"/>
      <c r="E472" s="2"/>
      <c r="F472" s="2"/>
      <c r="G472" s="2"/>
      <c r="H472" s="2"/>
    </row>
    <row r="473" spans="1:8" x14ac:dyDescent="0.3">
      <c r="A473">
        <v>472</v>
      </c>
      <c r="B473" s="2" t="s">
        <v>1384</v>
      </c>
      <c r="C473" s="2" t="s">
        <v>225</v>
      </c>
      <c r="D473" s="2"/>
      <c r="E473" s="2"/>
      <c r="F473" s="2"/>
      <c r="G473" s="2"/>
      <c r="H473" s="2"/>
    </row>
    <row r="474" spans="1:8" x14ac:dyDescent="0.3">
      <c r="A474">
        <v>473</v>
      </c>
      <c r="B474" s="2" t="s">
        <v>46</v>
      </c>
      <c r="C474" s="2" t="s">
        <v>225</v>
      </c>
      <c r="D474" s="2"/>
      <c r="E474" s="2"/>
      <c r="F474" s="2"/>
      <c r="G474" s="2"/>
      <c r="H474" s="1">
        <v>0</v>
      </c>
    </row>
    <row r="475" spans="1:8" x14ac:dyDescent="0.3">
      <c r="A475">
        <v>474</v>
      </c>
      <c r="B475" s="2" t="s">
        <v>1382</v>
      </c>
      <c r="C475" s="2" t="s">
        <v>225</v>
      </c>
      <c r="D475" s="2"/>
      <c r="E475" s="2"/>
      <c r="F475" s="2"/>
      <c r="G475" s="2"/>
      <c r="H475" s="2"/>
    </row>
    <row r="476" spans="1:8" x14ac:dyDescent="0.3">
      <c r="A476">
        <v>475</v>
      </c>
      <c r="B476" s="2" t="s">
        <v>1383</v>
      </c>
      <c r="C476" s="2" t="s">
        <v>225</v>
      </c>
      <c r="D476" s="2"/>
      <c r="E476" s="2"/>
      <c r="F476" s="2"/>
      <c r="G476" s="2"/>
      <c r="H476" s="2"/>
    </row>
    <row r="477" spans="1:8" x14ac:dyDescent="0.3">
      <c r="A477">
        <v>476</v>
      </c>
      <c r="B477" s="2" t="s">
        <v>1384</v>
      </c>
      <c r="C477" s="2" t="s">
        <v>225</v>
      </c>
      <c r="D477" s="2"/>
      <c r="E477" s="2"/>
      <c r="F477" s="2"/>
      <c r="G477" s="2"/>
      <c r="H477" s="2"/>
    </row>
    <row r="478" spans="1:8" x14ac:dyDescent="0.3">
      <c r="A478">
        <v>477</v>
      </c>
      <c r="B478" s="2" t="s">
        <v>1385</v>
      </c>
      <c r="C478" s="2" t="s">
        <v>225</v>
      </c>
      <c r="D478" s="2"/>
      <c r="E478" s="2"/>
      <c r="F478" s="2"/>
      <c r="G478" s="2"/>
      <c r="H478" s="2"/>
    </row>
    <row r="479" spans="1:8" x14ac:dyDescent="0.3">
      <c r="A479">
        <v>478</v>
      </c>
      <c r="B479" s="2" t="s">
        <v>46</v>
      </c>
      <c r="C479" s="2" t="s">
        <v>225</v>
      </c>
      <c r="D479" s="2"/>
      <c r="E479" s="2"/>
      <c r="F479" s="2"/>
      <c r="G479" s="2"/>
      <c r="H479" s="1">
        <v>0</v>
      </c>
    </row>
    <row r="480" spans="1:8" x14ac:dyDescent="0.3">
      <c r="A480">
        <v>479</v>
      </c>
      <c r="B480" s="2" t="s">
        <v>1382</v>
      </c>
      <c r="C480" s="2" t="s">
        <v>225</v>
      </c>
      <c r="D480" s="2"/>
      <c r="E480" s="2"/>
      <c r="F480" s="2"/>
      <c r="G480" s="2"/>
      <c r="H480" s="2"/>
    </row>
    <row r="481" spans="1:8" x14ac:dyDescent="0.3">
      <c r="A481">
        <v>480</v>
      </c>
      <c r="B481" s="2" t="s">
        <v>1384</v>
      </c>
      <c r="C481" s="2" t="s">
        <v>225</v>
      </c>
      <c r="D481" s="2"/>
      <c r="E481" s="2"/>
      <c r="F481" s="2"/>
      <c r="G481" s="2"/>
      <c r="H481" s="2"/>
    </row>
    <row r="482" spans="1:8" x14ac:dyDescent="0.3">
      <c r="A482">
        <v>481</v>
      </c>
      <c r="B482" s="2" t="s">
        <v>49</v>
      </c>
      <c r="C482" s="2" t="s">
        <v>228</v>
      </c>
      <c r="D482" s="2"/>
      <c r="E482" s="2">
        <v>3.93</v>
      </c>
      <c r="F482" s="2">
        <v>26.725999999999999</v>
      </c>
      <c r="G482">
        <v>5.6829999999999998</v>
      </c>
      <c r="H482" s="1">
        <v>0</v>
      </c>
    </row>
    <row r="483" spans="1:8" x14ac:dyDescent="0.3">
      <c r="A483">
        <v>482</v>
      </c>
      <c r="B483" s="2" t="s">
        <v>1387</v>
      </c>
      <c r="C483" s="2" t="s">
        <v>228</v>
      </c>
      <c r="D483" s="2"/>
      <c r="E483" s="2">
        <v>3.93</v>
      </c>
      <c r="F483" s="2">
        <v>26.725999999999999</v>
      </c>
      <c r="G483">
        <v>5.6829999999999998</v>
      </c>
      <c r="H483" s="1">
        <v>0</v>
      </c>
    </row>
    <row r="484" spans="1:8" x14ac:dyDescent="0.3">
      <c r="A484">
        <v>483</v>
      </c>
      <c r="B484" s="2" t="s">
        <v>1388</v>
      </c>
      <c r="C484" s="2" t="s">
        <v>228</v>
      </c>
      <c r="D484" s="2"/>
      <c r="E484" s="2">
        <v>3.93</v>
      </c>
      <c r="F484" s="2">
        <v>26.725999999999999</v>
      </c>
      <c r="G484">
        <v>5.6829999999999998</v>
      </c>
      <c r="H484" s="1">
        <v>0</v>
      </c>
    </row>
    <row r="485" spans="1:8" x14ac:dyDescent="0.3">
      <c r="A485">
        <v>484</v>
      </c>
      <c r="B485" s="2" t="s">
        <v>1389</v>
      </c>
      <c r="C485" s="2" t="s">
        <v>228</v>
      </c>
      <c r="D485" s="2"/>
      <c r="E485" s="2">
        <v>3.93</v>
      </c>
      <c r="F485" s="2">
        <v>26.725999999999999</v>
      </c>
      <c r="G485">
        <v>5.6829999999999998</v>
      </c>
      <c r="H485" s="1">
        <v>0</v>
      </c>
    </row>
    <row r="486" spans="1:8" x14ac:dyDescent="0.3">
      <c r="A486">
        <v>485</v>
      </c>
      <c r="B486" s="2" t="s">
        <v>1390</v>
      </c>
      <c r="C486" s="2" t="s">
        <v>228</v>
      </c>
      <c r="D486" s="2"/>
      <c r="E486" s="2">
        <v>3.93</v>
      </c>
      <c r="F486" s="2">
        <v>26.725999999999999</v>
      </c>
      <c r="G486">
        <v>5.6829999999999998</v>
      </c>
      <c r="H486" s="1">
        <v>0</v>
      </c>
    </row>
    <row r="487" spans="1:8" x14ac:dyDescent="0.3">
      <c r="A487">
        <v>486</v>
      </c>
      <c r="B487" s="2" t="s">
        <v>1391</v>
      </c>
      <c r="C487" s="2" t="s">
        <v>228</v>
      </c>
      <c r="D487" s="2"/>
      <c r="E487" s="2">
        <v>3.93</v>
      </c>
      <c r="F487" s="2">
        <v>26.725999999999999</v>
      </c>
      <c r="G487">
        <v>5.6829999999999998</v>
      </c>
      <c r="H487" s="1">
        <v>0</v>
      </c>
    </row>
    <row r="488" spans="1:8" x14ac:dyDescent="0.3">
      <c r="A488">
        <v>487</v>
      </c>
      <c r="B488" s="2" t="s">
        <v>1392</v>
      </c>
      <c r="C488" s="2" t="s">
        <v>228</v>
      </c>
      <c r="D488" s="2"/>
      <c r="E488" s="2">
        <v>3.93</v>
      </c>
      <c r="F488" s="2">
        <v>26.725999999999999</v>
      </c>
      <c r="G488">
        <v>5.6829999999999998</v>
      </c>
      <c r="H488" s="1">
        <v>0</v>
      </c>
    </row>
    <row r="489" spans="1:8" x14ac:dyDescent="0.3">
      <c r="A489">
        <v>488</v>
      </c>
      <c r="B489" s="2" t="s">
        <v>1392</v>
      </c>
      <c r="C489" s="2" t="s">
        <v>228</v>
      </c>
      <c r="D489" s="2"/>
      <c r="E489" s="2">
        <v>3.93</v>
      </c>
      <c r="F489" s="2">
        <v>26.725999999999999</v>
      </c>
      <c r="G489">
        <v>5.6829999999999998</v>
      </c>
      <c r="H489" s="1">
        <v>0</v>
      </c>
    </row>
    <row r="490" spans="1:8" x14ac:dyDescent="0.3">
      <c r="A490">
        <v>489</v>
      </c>
      <c r="B490" s="2" t="s">
        <v>46</v>
      </c>
      <c r="C490" s="2" t="s">
        <v>229</v>
      </c>
      <c r="D490" s="2"/>
      <c r="E490" s="2"/>
      <c r="F490" s="2"/>
      <c r="G490" s="2"/>
      <c r="H490" s="1">
        <v>0</v>
      </c>
    </row>
    <row r="491" spans="1:8" x14ac:dyDescent="0.3">
      <c r="A491">
        <v>490</v>
      </c>
      <c r="B491" s="2" t="s">
        <v>1394</v>
      </c>
      <c r="C491" s="2" t="s">
        <v>229</v>
      </c>
      <c r="D491" s="2"/>
      <c r="E491" s="2"/>
      <c r="F491" s="2"/>
      <c r="G491" s="2"/>
      <c r="H491" s="2"/>
    </row>
    <row r="492" spans="1:8" x14ac:dyDescent="0.3">
      <c r="A492">
        <v>491</v>
      </c>
      <c r="B492" s="2" t="s">
        <v>1394</v>
      </c>
      <c r="C492" s="2" t="s">
        <v>229</v>
      </c>
      <c r="D492" s="2"/>
      <c r="E492" s="2"/>
      <c r="F492" s="2"/>
      <c r="G492" s="2"/>
      <c r="H492" s="2"/>
    </row>
    <row r="493" spans="1:8" x14ac:dyDescent="0.3">
      <c r="A493">
        <v>492</v>
      </c>
      <c r="B493" s="2" t="s">
        <v>1394</v>
      </c>
      <c r="C493" s="2" t="s">
        <v>229</v>
      </c>
      <c r="D493" s="2"/>
      <c r="E493" s="2"/>
      <c r="F493" s="2"/>
      <c r="G493" s="2"/>
      <c r="H493" s="2"/>
    </row>
    <row r="494" spans="1:8" x14ac:dyDescent="0.3">
      <c r="A494">
        <v>493</v>
      </c>
      <c r="B494" s="2" t="s">
        <v>1394</v>
      </c>
      <c r="C494" s="2" t="s">
        <v>229</v>
      </c>
      <c r="D494" s="2"/>
      <c r="E494" s="2"/>
      <c r="F494" s="2"/>
      <c r="G494" s="2"/>
      <c r="H494" s="2"/>
    </row>
    <row r="495" spans="1:8" x14ac:dyDescent="0.3">
      <c r="A495">
        <v>494</v>
      </c>
      <c r="B495" s="2" t="s">
        <v>1394</v>
      </c>
      <c r="C495" s="2" t="s">
        <v>229</v>
      </c>
      <c r="D495" s="2"/>
      <c r="E495" s="2"/>
      <c r="F495" s="2"/>
      <c r="G495" s="2"/>
      <c r="H495" s="2"/>
    </row>
    <row r="496" spans="1:8" x14ac:dyDescent="0.3">
      <c r="A496">
        <v>495</v>
      </c>
      <c r="B496" s="2" t="s">
        <v>1394</v>
      </c>
      <c r="C496" s="2" t="s">
        <v>229</v>
      </c>
      <c r="D496" s="2"/>
      <c r="E496" s="2"/>
      <c r="F496" s="2"/>
      <c r="G496" s="2"/>
      <c r="H496" s="2"/>
    </row>
    <row r="497" spans="1:9" x14ac:dyDescent="0.3">
      <c r="A497">
        <v>496</v>
      </c>
      <c r="B497" s="2" t="s">
        <v>1395</v>
      </c>
      <c r="C497" s="2" t="s">
        <v>229</v>
      </c>
      <c r="D497" s="2"/>
      <c r="E497" s="2"/>
      <c r="F497" s="2"/>
      <c r="G497" s="2"/>
      <c r="H497" s="2"/>
    </row>
    <row r="498" spans="1:9" x14ac:dyDescent="0.3">
      <c r="A498">
        <v>497</v>
      </c>
      <c r="B498" s="2" t="s">
        <v>1396</v>
      </c>
      <c r="C498" s="2" t="s">
        <v>229</v>
      </c>
      <c r="D498" s="2"/>
      <c r="E498" s="2"/>
      <c r="F498" s="2"/>
      <c r="G498" s="2"/>
      <c r="H498" s="2"/>
    </row>
    <row r="499" spans="1:9" x14ac:dyDescent="0.3">
      <c r="A499">
        <v>498</v>
      </c>
      <c r="B499" s="2" t="s">
        <v>44</v>
      </c>
      <c r="C499" s="7" t="s">
        <v>230</v>
      </c>
      <c r="D499" s="7"/>
      <c r="H499" s="2"/>
    </row>
    <row r="500" spans="1:9" x14ac:dyDescent="0.3">
      <c r="A500">
        <v>499</v>
      </c>
      <c r="B500" s="2" t="s">
        <v>1397</v>
      </c>
      <c r="C500" s="7" t="s">
        <v>230</v>
      </c>
      <c r="D500" s="7"/>
      <c r="E500" s="2"/>
      <c r="F500" s="2"/>
      <c r="G500" s="2"/>
      <c r="H500" s="2"/>
    </row>
    <row r="501" spans="1:9" x14ac:dyDescent="0.3">
      <c r="A501">
        <v>500</v>
      </c>
      <c r="B501" s="2" t="s">
        <v>8</v>
      </c>
      <c r="C501" s="2" t="s">
        <v>231</v>
      </c>
      <c r="D501" s="2"/>
      <c r="E501" s="2"/>
      <c r="F501" s="2"/>
      <c r="G501" s="2"/>
      <c r="H501" s="2">
        <v>0</v>
      </c>
    </row>
    <row r="502" spans="1:9" x14ac:dyDescent="0.3">
      <c r="A502">
        <v>501</v>
      </c>
      <c r="B502" s="2" t="s">
        <v>153</v>
      </c>
      <c r="C502" s="2" t="s">
        <v>231</v>
      </c>
      <c r="D502" s="2">
        <v>1</v>
      </c>
      <c r="E502" s="1">
        <v>3.8849999999999998</v>
      </c>
      <c r="F502" s="1">
        <v>3.8849999999999998</v>
      </c>
      <c r="G502" s="1">
        <v>10.989000000000001</v>
      </c>
      <c r="H502" s="1">
        <v>10.989000000000001</v>
      </c>
      <c r="I502" s="1">
        <v>1</v>
      </c>
    </row>
    <row r="503" spans="1:9" x14ac:dyDescent="0.3">
      <c r="A503">
        <v>502</v>
      </c>
      <c r="B503" s="2" t="s">
        <v>153</v>
      </c>
      <c r="C503" s="2" t="s">
        <v>231</v>
      </c>
      <c r="D503" s="2">
        <v>1</v>
      </c>
      <c r="E503" s="1">
        <v>3.8849999999999998</v>
      </c>
      <c r="F503" s="1">
        <v>3.8849999999999998</v>
      </c>
      <c r="G503" s="1">
        <v>10.989000000000001</v>
      </c>
      <c r="H503" s="1">
        <v>10.989000000000001</v>
      </c>
      <c r="I503" s="1">
        <v>1</v>
      </c>
    </row>
    <row r="504" spans="1:9" x14ac:dyDescent="0.3">
      <c r="A504">
        <v>503</v>
      </c>
      <c r="B504" s="2" t="s">
        <v>1400</v>
      </c>
      <c r="C504" s="2" t="s">
        <v>231</v>
      </c>
      <c r="D504" s="2"/>
      <c r="E504" s="2"/>
      <c r="F504" s="2"/>
      <c r="G504" s="2"/>
      <c r="H504" s="2"/>
    </row>
    <row r="505" spans="1:9" x14ac:dyDescent="0.3">
      <c r="A505">
        <v>504</v>
      </c>
      <c r="B505" s="2" t="s">
        <v>1401</v>
      </c>
      <c r="C505" s="2" t="s">
        <v>231</v>
      </c>
      <c r="D505" s="2"/>
      <c r="E505" s="2"/>
      <c r="F505" s="2"/>
      <c r="G505" s="2"/>
      <c r="H505" s="2"/>
      <c r="I505" s="2"/>
    </row>
    <row r="506" spans="1:9" x14ac:dyDescent="0.3">
      <c r="A506">
        <v>505</v>
      </c>
      <c r="B506" s="2" t="s">
        <v>63</v>
      </c>
      <c r="C506" s="2" t="s">
        <v>233</v>
      </c>
      <c r="D506" s="2">
        <v>1</v>
      </c>
      <c r="E506" s="2">
        <v>3.85</v>
      </c>
      <c r="F506" s="2">
        <v>3.85</v>
      </c>
      <c r="G506" s="2">
        <v>14.379</v>
      </c>
      <c r="H506" s="2">
        <v>14.379</v>
      </c>
      <c r="I506" s="2">
        <v>1</v>
      </c>
    </row>
    <row r="507" spans="1:9" x14ac:dyDescent="0.3">
      <c r="A507">
        <v>506</v>
      </c>
      <c r="B507" s="2" t="s">
        <v>1404</v>
      </c>
      <c r="C507" s="2" t="s">
        <v>233</v>
      </c>
      <c r="D507" s="2">
        <v>1</v>
      </c>
      <c r="E507" s="1">
        <v>3.85</v>
      </c>
      <c r="F507" s="1">
        <v>3.85</v>
      </c>
      <c r="G507" s="1">
        <v>14.379</v>
      </c>
      <c r="H507" s="2">
        <v>14.379</v>
      </c>
      <c r="I507" s="2">
        <v>1</v>
      </c>
    </row>
    <row r="508" spans="1:9" x14ac:dyDescent="0.3">
      <c r="A508">
        <v>507</v>
      </c>
      <c r="B508" s="2" t="s">
        <v>1405</v>
      </c>
      <c r="C508" s="2" t="s">
        <v>233</v>
      </c>
      <c r="D508" s="2">
        <v>1</v>
      </c>
      <c r="E508" s="1">
        <v>3.85</v>
      </c>
      <c r="F508" s="1">
        <v>3.85</v>
      </c>
      <c r="G508" s="1">
        <v>14.379</v>
      </c>
      <c r="H508" s="2">
        <v>14.379</v>
      </c>
      <c r="I508" s="2">
        <v>1</v>
      </c>
    </row>
    <row r="509" spans="1:9" x14ac:dyDescent="0.3">
      <c r="A509">
        <v>508</v>
      </c>
      <c r="B509" s="2" t="s">
        <v>232</v>
      </c>
      <c r="C509" s="2" t="s">
        <v>233</v>
      </c>
      <c r="D509" s="2">
        <v>1</v>
      </c>
      <c r="E509" s="1">
        <v>3.85</v>
      </c>
      <c r="F509" s="1">
        <v>3.85</v>
      </c>
      <c r="G509" s="1">
        <v>14.379</v>
      </c>
      <c r="H509" s="2">
        <v>14.379</v>
      </c>
      <c r="I509" s="2">
        <v>1</v>
      </c>
    </row>
    <row r="510" spans="1:9" x14ac:dyDescent="0.3">
      <c r="A510">
        <v>509</v>
      </c>
      <c r="B510" s="2" t="s">
        <v>46</v>
      </c>
      <c r="C510" s="2" t="s">
        <v>234</v>
      </c>
      <c r="D510" s="2"/>
      <c r="E510" s="2"/>
      <c r="F510" s="2"/>
      <c r="G510" s="2"/>
      <c r="H510" s="1">
        <v>0</v>
      </c>
    </row>
    <row r="511" spans="1:9" x14ac:dyDescent="0.3">
      <c r="A511">
        <v>510</v>
      </c>
      <c r="B511" s="2" t="s">
        <v>46</v>
      </c>
      <c r="C511" s="2" t="s">
        <v>234</v>
      </c>
      <c r="D511" s="2"/>
      <c r="E511" s="2"/>
      <c r="F511" s="2"/>
      <c r="G511" s="2"/>
      <c r="H511" s="1">
        <v>0</v>
      </c>
    </row>
    <row r="512" spans="1:9" x14ac:dyDescent="0.3">
      <c r="A512">
        <v>511</v>
      </c>
      <c r="B512" s="2" t="s">
        <v>46</v>
      </c>
      <c r="C512" s="2" t="s">
        <v>234</v>
      </c>
      <c r="D512" s="2"/>
      <c r="E512" s="2"/>
      <c r="F512" s="2"/>
      <c r="G512" s="2"/>
      <c r="H512" s="1">
        <v>0</v>
      </c>
    </row>
    <row r="513" spans="1:9" x14ac:dyDescent="0.3">
      <c r="A513">
        <v>512</v>
      </c>
      <c r="B513" s="2" t="s">
        <v>46</v>
      </c>
      <c r="C513" s="2" t="s">
        <v>234</v>
      </c>
      <c r="D513" s="2"/>
      <c r="E513" s="2"/>
      <c r="F513" s="2"/>
      <c r="G513" s="2"/>
      <c r="H513" s="1">
        <v>0</v>
      </c>
    </row>
    <row r="514" spans="1:9" x14ac:dyDescent="0.3">
      <c r="A514">
        <v>513</v>
      </c>
      <c r="B514" s="2" t="s">
        <v>46</v>
      </c>
      <c r="C514" s="2" t="s">
        <v>234</v>
      </c>
      <c r="D514" s="2"/>
      <c r="E514" s="2"/>
      <c r="F514" s="2"/>
      <c r="G514" s="2"/>
      <c r="H514" s="1">
        <v>0</v>
      </c>
    </row>
    <row r="515" spans="1:9" x14ac:dyDescent="0.3">
      <c r="A515">
        <v>514</v>
      </c>
      <c r="B515" s="2" t="s">
        <v>46</v>
      </c>
      <c r="C515" s="2" t="s">
        <v>234</v>
      </c>
      <c r="D515" s="2"/>
      <c r="E515" s="2"/>
      <c r="F515" s="2"/>
      <c r="G515" s="2"/>
      <c r="H515" s="1">
        <v>0</v>
      </c>
    </row>
    <row r="516" spans="1:9" x14ac:dyDescent="0.3">
      <c r="A516">
        <v>515</v>
      </c>
      <c r="B516" s="2" t="s">
        <v>46</v>
      </c>
      <c r="C516" s="2" t="s">
        <v>234</v>
      </c>
      <c r="D516" s="2"/>
      <c r="E516" s="2"/>
      <c r="F516" s="2"/>
      <c r="G516" s="2"/>
      <c r="H516" s="1">
        <v>0</v>
      </c>
    </row>
    <row r="517" spans="1:9" x14ac:dyDescent="0.3">
      <c r="A517">
        <v>516</v>
      </c>
      <c r="B517" s="2" t="s">
        <v>46</v>
      </c>
      <c r="C517" s="2" t="s">
        <v>234</v>
      </c>
      <c r="D517" s="2"/>
      <c r="E517" s="2"/>
      <c r="F517" s="2"/>
      <c r="G517" s="2"/>
      <c r="H517" s="1">
        <v>0</v>
      </c>
    </row>
    <row r="518" spans="1:9" x14ac:dyDescent="0.3">
      <c r="A518">
        <v>517</v>
      </c>
      <c r="B518" s="2" t="s">
        <v>46</v>
      </c>
      <c r="C518" s="2" t="s">
        <v>234</v>
      </c>
      <c r="D518" s="2"/>
      <c r="E518" s="2"/>
      <c r="F518" s="2"/>
      <c r="G518" s="2"/>
      <c r="H518" s="1">
        <v>0</v>
      </c>
    </row>
    <row r="519" spans="1:9" x14ac:dyDescent="0.3">
      <c r="A519">
        <v>518</v>
      </c>
      <c r="B519" s="2" t="s">
        <v>46</v>
      </c>
      <c r="C519" s="2" t="s">
        <v>234</v>
      </c>
      <c r="D519" s="2"/>
      <c r="E519" s="2"/>
      <c r="F519" s="2"/>
      <c r="G519" s="2"/>
      <c r="H519" s="1">
        <v>0</v>
      </c>
    </row>
    <row r="520" spans="1:9" x14ac:dyDescent="0.3">
      <c r="A520">
        <v>519</v>
      </c>
      <c r="B520" s="2" t="s">
        <v>46</v>
      </c>
      <c r="C520" s="2" t="s">
        <v>234</v>
      </c>
      <c r="D520" s="2"/>
      <c r="E520" s="2"/>
      <c r="F520" s="2"/>
      <c r="G520" s="2"/>
      <c r="H520" s="1">
        <v>0</v>
      </c>
    </row>
    <row r="521" spans="1:9" x14ac:dyDescent="0.3">
      <c r="A521">
        <v>520</v>
      </c>
      <c r="B521" s="2" t="s">
        <v>46</v>
      </c>
      <c r="C521" s="2" t="s">
        <v>234</v>
      </c>
      <c r="D521" s="2"/>
      <c r="E521" s="2"/>
      <c r="F521" s="2"/>
      <c r="G521" s="2"/>
      <c r="H521" s="1">
        <v>0</v>
      </c>
    </row>
    <row r="522" spans="1:9" x14ac:dyDescent="0.3">
      <c r="A522">
        <v>521</v>
      </c>
      <c r="B522" s="2" t="s">
        <v>46</v>
      </c>
      <c r="C522" s="2" t="s">
        <v>234</v>
      </c>
      <c r="D522" s="2"/>
      <c r="E522" s="2"/>
      <c r="F522" s="2"/>
      <c r="G522" s="2"/>
      <c r="H522" s="1">
        <v>0</v>
      </c>
    </row>
    <row r="523" spans="1:9" x14ac:dyDescent="0.3">
      <c r="A523">
        <v>522</v>
      </c>
      <c r="B523" s="2" t="s">
        <v>46</v>
      </c>
      <c r="C523" s="2" t="s">
        <v>234</v>
      </c>
      <c r="D523" s="2"/>
      <c r="E523" s="2"/>
      <c r="F523" s="2"/>
      <c r="G523" s="2"/>
      <c r="H523" s="1">
        <v>0</v>
      </c>
    </row>
    <row r="524" spans="1:9" x14ac:dyDescent="0.3">
      <c r="A524">
        <v>523</v>
      </c>
      <c r="B524" s="2" t="s">
        <v>46</v>
      </c>
      <c r="C524" s="2" t="s">
        <v>234</v>
      </c>
      <c r="D524" s="2"/>
      <c r="E524" s="2"/>
      <c r="F524" s="2"/>
      <c r="G524" s="2"/>
      <c r="H524" s="1">
        <v>0</v>
      </c>
    </row>
    <row r="525" spans="1:9" x14ac:dyDescent="0.3">
      <c r="A525">
        <v>524</v>
      </c>
      <c r="B525" s="2" t="s">
        <v>19</v>
      </c>
      <c r="C525" s="2" t="s">
        <v>235</v>
      </c>
      <c r="D525" s="2"/>
      <c r="E525" s="2"/>
      <c r="F525" s="2"/>
      <c r="G525" s="2"/>
      <c r="H525" s="5"/>
    </row>
    <row r="526" spans="1:9" x14ac:dyDescent="0.3">
      <c r="A526">
        <v>525</v>
      </c>
      <c r="B526" s="2" t="s">
        <v>20</v>
      </c>
      <c r="C526" s="2" t="s">
        <v>235</v>
      </c>
      <c r="D526" s="1">
        <v>4</v>
      </c>
      <c r="E526" s="1">
        <v>5.4729999999999999</v>
      </c>
      <c r="F526" s="1">
        <v>5.5269999999999992</v>
      </c>
      <c r="G526" s="1">
        <v>25.030999999999999</v>
      </c>
      <c r="H526" s="1">
        <v>12.515499999999999</v>
      </c>
      <c r="I526" s="1">
        <v>2</v>
      </c>
    </row>
    <row r="527" spans="1:9" x14ac:dyDescent="0.3">
      <c r="A527">
        <v>526</v>
      </c>
      <c r="B527" s="2" t="s">
        <v>21</v>
      </c>
      <c r="C527" s="2" t="s">
        <v>235</v>
      </c>
      <c r="D527" s="2"/>
      <c r="E527" s="2"/>
      <c r="F527" s="2"/>
      <c r="G527" s="2"/>
      <c r="H527" s="5"/>
    </row>
    <row r="528" spans="1:9" x14ac:dyDescent="0.3">
      <c r="A528">
        <v>527</v>
      </c>
      <c r="B528" s="2" t="s">
        <v>19</v>
      </c>
      <c r="C528" s="2" t="s">
        <v>235</v>
      </c>
      <c r="D528" s="2"/>
      <c r="E528" s="2"/>
      <c r="F528" s="2"/>
      <c r="G528" s="2"/>
      <c r="H528" s="5"/>
    </row>
    <row r="529" spans="1:9" x14ac:dyDescent="0.3">
      <c r="A529">
        <v>528</v>
      </c>
      <c r="B529" s="2" t="s">
        <v>20</v>
      </c>
      <c r="C529" s="2" t="s">
        <v>235</v>
      </c>
      <c r="D529" s="1">
        <v>4</v>
      </c>
      <c r="E529" s="1">
        <v>5.4729999999999999</v>
      </c>
      <c r="F529" s="1">
        <v>5.5269999999999992</v>
      </c>
      <c r="G529" s="1">
        <v>25.030999999999999</v>
      </c>
      <c r="H529" s="1"/>
    </row>
    <row r="530" spans="1:9" x14ac:dyDescent="0.3">
      <c r="A530">
        <v>529</v>
      </c>
      <c r="B530" s="2" t="s">
        <v>21</v>
      </c>
      <c r="C530" s="2" t="s">
        <v>235</v>
      </c>
      <c r="D530" s="2"/>
      <c r="E530" s="2"/>
      <c r="F530" s="2"/>
      <c r="G530" s="2"/>
      <c r="H530" s="5"/>
    </row>
    <row r="531" spans="1:9" x14ac:dyDescent="0.3">
      <c r="A531">
        <v>530</v>
      </c>
      <c r="B531" s="2" t="s">
        <v>19</v>
      </c>
      <c r="C531" s="2" t="s">
        <v>235</v>
      </c>
      <c r="D531" s="2"/>
      <c r="E531" s="2"/>
      <c r="F531" s="2"/>
      <c r="G531" s="2"/>
      <c r="H531" s="2"/>
    </row>
    <row r="532" spans="1:9" x14ac:dyDescent="0.3">
      <c r="A532">
        <v>531</v>
      </c>
      <c r="B532" s="2" t="s">
        <v>20</v>
      </c>
      <c r="C532" s="2" t="s">
        <v>235</v>
      </c>
      <c r="D532" s="1">
        <v>4</v>
      </c>
      <c r="E532" s="1">
        <v>5.4729999999999999</v>
      </c>
      <c r="F532" s="1">
        <v>5.5269999999999992</v>
      </c>
      <c r="G532" s="1">
        <v>25.030999999999999</v>
      </c>
      <c r="H532" s="1">
        <v>12.515499999999999</v>
      </c>
      <c r="I532" s="1">
        <v>2</v>
      </c>
    </row>
    <row r="533" spans="1:9" x14ac:dyDescent="0.3">
      <c r="A533">
        <v>532</v>
      </c>
      <c r="B533" s="2" t="s">
        <v>21</v>
      </c>
      <c r="C533" s="2" t="s">
        <v>235</v>
      </c>
      <c r="D533" s="2"/>
      <c r="E533" s="2"/>
      <c r="F533" s="2"/>
      <c r="G533" s="2"/>
      <c r="H533" s="2"/>
    </row>
    <row r="534" spans="1:9" x14ac:dyDescent="0.3">
      <c r="A534">
        <v>533</v>
      </c>
      <c r="B534" s="2" t="s">
        <v>236</v>
      </c>
      <c r="C534" s="2" t="s">
        <v>238</v>
      </c>
      <c r="D534" s="2"/>
      <c r="E534" s="2"/>
      <c r="F534" s="2"/>
      <c r="G534" s="2"/>
      <c r="H534" s="2"/>
    </row>
    <row r="535" spans="1:9" x14ac:dyDescent="0.3">
      <c r="A535">
        <v>534</v>
      </c>
      <c r="B535" s="2" t="s">
        <v>237</v>
      </c>
      <c r="C535" s="2" t="s">
        <v>238</v>
      </c>
      <c r="D535" s="2"/>
      <c r="E535" s="2"/>
      <c r="F535" s="2"/>
      <c r="G535" s="2"/>
      <c r="H535" s="2"/>
    </row>
    <row r="536" spans="1:9" x14ac:dyDescent="0.3">
      <c r="A536">
        <v>535</v>
      </c>
      <c r="B536" s="2" t="s">
        <v>239</v>
      </c>
      <c r="C536" s="2" t="s">
        <v>238</v>
      </c>
      <c r="D536" s="2"/>
      <c r="E536" s="2"/>
      <c r="F536" s="2"/>
      <c r="G536" s="2"/>
      <c r="H536" s="2"/>
    </row>
    <row r="537" spans="1:9" x14ac:dyDescent="0.3">
      <c r="A537">
        <v>536</v>
      </c>
      <c r="B537" s="2" t="s">
        <v>239</v>
      </c>
      <c r="C537" s="2" t="s">
        <v>238</v>
      </c>
      <c r="D537" s="2"/>
      <c r="E537" s="2"/>
      <c r="F537" s="2"/>
      <c r="G537" s="2"/>
      <c r="H537" s="2"/>
    </row>
    <row r="538" spans="1:9" x14ac:dyDescent="0.3">
      <c r="A538">
        <v>537</v>
      </c>
      <c r="B538" s="2" t="s">
        <v>239</v>
      </c>
      <c r="C538" s="2" t="s">
        <v>238</v>
      </c>
      <c r="D538" s="2"/>
      <c r="E538" s="2"/>
      <c r="F538" s="2"/>
      <c r="G538" s="2"/>
      <c r="H538" s="2"/>
    </row>
    <row r="539" spans="1:9" x14ac:dyDescent="0.3">
      <c r="A539">
        <v>538</v>
      </c>
      <c r="B539" s="2" t="s">
        <v>239</v>
      </c>
      <c r="C539" s="2" t="s">
        <v>238</v>
      </c>
      <c r="D539" s="2"/>
      <c r="E539" s="2"/>
      <c r="F539" s="2"/>
      <c r="G539" s="2"/>
      <c r="H539" s="2"/>
    </row>
    <row r="540" spans="1:9" x14ac:dyDescent="0.3">
      <c r="A540">
        <v>539</v>
      </c>
      <c r="B540" s="2" t="s">
        <v>239</v>
      </c>
      <c r="C540" s="2" t="s">
        <v>238</v>
      </c>
      <c r="D540" s="2"/>
      <c r="E540" s="2"/>
      <c r="F540" s="2"/>
      <c r="G540" s="2"/>
      <c r="H540" s="2"/>
    </row>
    <row r="541" spans="1:9" x14ac:dyDescent="0.3">
      <c r="A541">
        <v>540</v>
      </c>
      <c r="B541" s="2" t="s">
        <v>48</v>
      </c>
      <c r="C541" s="2" t="s">
        <v>238</v>
      </c>
      <c r="D541" s="2"/>
      <c r="E541" s="2"/>
      <c r="F541" s="2"/>
      <c r="G541" s="2"/>
      <c r="H541" s="2"/>
    </row>
    <row r="542" spans="1:9" x14ac:dyDescent="0.3">
      <c r="A542">
        <v>541</v>
      </c>
      <c r="B542" s="2" t="s">
        <v>46</v>
      </c>
      <c r="C542" s="2" t="s">
        <v>240</v>
      </c>
      <c r="D542" s="2"/>
      <c r="E542" s="2"/>
      <c r="F542" s="2"/>
      <c r="G542" s="2"/>
      <c r="H542" s="1">
        <v>0</v>
      </c>
    </row>
    <row r="543" spans="1:9" x14ac:dyDescent="0.3">
      <c r="A543">
        <v>542</v>
      </c>
      <c r="B543" s="2" t="s">
        <v>46</v>
      </c>
      <c r="C543" s="2" t="s">
        <v>240</v>
      </c>
      <c r="D543" s="2"/>
      <c r="E543" s="2"/>
      <c r="F543" s="2"/>
      <c r="G543" s="2"/>
      <c r="H543" s="1">
        <v>0</v>
      </c>
    </row>
    <row r="544" spans="1:9" x14ac:dyDescent="0.3">
      <c r="A544">
        <v>543</v>
      </c>
      <c r="B544" s="2" t="s">
        <v>246</v>
      </c>
      <c r="C544" s="2" t="s">
        <v>245</v>
      </c>
      <c r="D544" s="2"/>
      <c r="E544" s="2"/>
      <c r="F544" s="2"/>
      <c r="G544" s="2"/>
      <c r="H544" s="2"/>
    </row>
    <row r="545" spans="1:9" x14ac:dyDescent="0.3">
      <c r="A545">
        <v>544</v>
      </c>
      <c r="B545" s="2" t="s">
        <v>247</v>
      </c>
      <c r="C545" s="2" t="s">
        <v>245</v>
      </c>
      <c r="D545" s="2"/>
      <c r="E545" s="2">
        <v>-1</v>
      </c>
      <c r="F545" s="2"/>
      <c r="G545" s="2"/>
      <c r="H545" s="2">
        <v>0</v>
      </c>
    </row>
    <row r="546" spans="1:9" x14ac:dyDescent="0.3">
      <c r="A546">
        <v>545</v>
      </c>
      <c r="B546" s="2" t="s">
        <v>1410</v>
      </c>
      <c r="C546" s="2" t="s">
        <v>245</v>
      </c>
      <c r="D546" s="2"/>
      <c r="E546" s="2">
        <v>-1</v>
      </c>
      <c r="F546" s="2"/>
      <c r="G546" s="2"/>
      <c r="H546" s="2">
        <v>0</v>
      </c>
    </row>
    <row r="547" spans="1:9" x14ac:dyDescent="0.3">
      <c r="A547">
        <v>546</v>
      </c>
      <c r="B547" s="2" t="s">
        <v>252</v>
      </c>
      <c r="C547" s="2" t="s">
        <v>245</v>
      </c>
      <c r="D547" s="2"/>
      <c r="E547" s="2">
        <v>-1</v>
      </c>
      <c r="F547" s="2"/>
      <c r="G547" s="2"/>
      <c r="H547" s="2">
        <v>0</v>
      </c>
    </row>
    <row r="548" spans="1:9" x14ac:dyDescent="0.3">
      <c r="A548">
        <v>547</v>
      </c>
      <c r="B548" s="2" t="s">
        <v>1411</v>
      </c>
      <c r="C548" s="2" t="s">
        <v>245</v>
      </c>
      <c r="D548" s="2"/>
      <c r="E548" s="2">
        <v>-1</v>
      </c>
      <c r="F548" s="2"/>
      <c r="G548" s="2"/>
      <c r="H548" s="2">
        <v>0</v>
      </c>
    </row>
    <row r="549" spans="1:9" x14ac:dyDescent="0.3">
      <c r="A549">
        <v>548</v>
      </c>
      <c r="B549" s="2" t="s">
        <v>251</v>
      </c>
      <c r="C549" s="2" t="s">
        <v>245</v>
      </c>
      <c r="D549" s="2"/>
      <c r="E549" s="2">
        <v>-1</v>
      </c>
      <c r="F549" s="2"/>
      <c r="G549" s="2"/>
      <c r="H549" s="2">
        <v>0</v>
      </c>
    </row>
    <row r="550" spans="1:9" x14ac:dyDescent="0.3">
      <c r="A550">
        <v>549</v>
      </c>
      <c r="B550" s="2" t="s">
        <v>1412</v>
      </c>
      <c r="C550" s="2" t="s">
        <v>245</v>
      </c>
      <c r="D550" s="2"/>
      <c r="E550" s="2">
        <v>-1</v>
      </c>
      <c r="F550" s="2"/>
      <c r="G550" s="2"/>
      <c r="H550" s="2">
        <v>0</v>
      </c>
    </row>
    <row r="551" spans="1:9" x14ac:dyDescent="0.3">
      <c r="A551">
        <v>550</v>
      </c>
      <c r="B551" s="2" t="s">
        <v>1413</v>
      </c>
      <c r="C551" s="2" t="s">
        <v>245</v>
      </c>
      <c r="D551" s="2"/>
      <c r="E551" s="2">
        <v>-1</v>
      </c>
      <c r="F551" s="2"/>
      <c r="G551" s="2"/>
      <c r="H551" s="2">
        <v>0</v>
      </c>
    </row>
    <row r="552" spans="1:9" x14ac:dyDescent="0.3">
      <c r="A552">
        <v>551</v>
      </c>
      <c r="B552" s="2" t="s">
        <v>1414</v>
      </c>
      <c r="C552" s="2" t="s">
        <v>245</v>
      </c>
      <c r="D552" s="2"/>
      <c r="E552" s="2">
        <v>-1</v>
      </c>
      <c r="F552" s="2"/>
      <c r="G552" s="2"/>
      <c r="H552" s="2">
        <v>0</v>
      </c>
    </row>
    <row r="553" spans="1:9" x14ac:dyDescent="0.3">
      <c r="A553">
        <v>552</v>
      </c>
      <c r="B553" s="2" t="s">
        <v>249</v>
      </c>
      <c r="C553" s="2" t="s">
        <v>245</v>
      </c>
      <c r="D553" s="2"/>
      <c r="E553" s="2">
        <v>-1</v>
      </c>
      <c r="F553" s="2"/>
      <c r="G553" s="2"/>
      <c r="H553" s="2">
        <v>0</v>
      </c>
    </row>
    <row r="554" spans="1:9" x14ac:dyDescent="0.3">
      <c r="A554">
        <v>553</v>
      </c>
      <c r="B554" s="2" t="s">
        <v>248</v>
      </c>
      <c r="C554" s="2" t="s">
        <v>245</v>
      </c>
      <c r="D554" s="2"/>
      <c r="E554" s="2"/>
      <c r="F554" s="2"/>
      <c r="G554" s="2"/>
      <c r="H554" s="2">
        <v>0</v>
      </c>
    </row>
    <row r="555" spans="1:9" x14ac:dyDescent="0.3">
      <c r="A555">
        <v>554</v>
      </c>
      <c r="B555" s="2" t="s">
        <v>15</v>
      </c>
      <c r="C555" s="2" t="s">
        <v>253</v>
      </c>
      <c r="D555" s="2"/>
      <c r="E555" s="2"/>
      <c r="F555" s="2"/>
      <c r="G555" s="2"/>
      <c r="H555" s="2">
        <v>0</v>
      </c>
    </row>
    <row r="556" spans="1:9" x14ac:dyDescent="0.3">
      <c r="A556">
        <v>555</v>
      </c>
      <c r="B556" s="2" t="s">
        <v>185</v>
      </c>
      <c r="C556" s="2" t="s">
        <v>253</v>
      </c>
      <c r="D556" s="2"/>
      <c r="E556" s="2"/>
      <c r="F556" s="2"/>
      <c r="G556" s="2"/>
      <c r="H556" s="1">
        <v>0</v>
      </c>
    </row>
    <row r="557" spans="1:9" x14ac:dyDescent="0.3">
      <c r="A557">
        <v>556</v>
      </c>
      <c r="B557" s="2" t="s">
        <v>254</v>
      </c>
      <c r="C557" s="2" t="s">
        <v>253</v>
      </c>
      <c r="D557" s="2"/>
      <c r="E557" s="2"/>
      <c r="F557" s="2"/>
      <c r="G557" s="2"/>
      <c r="H557" s="2"/>
    </row>
    <row r="558" spans="1:9" x14ac:dyDescent="0.3">
      <c r="A558">
        <v>557</v>
      </c>
      <c r="B558" s="2" t="s">
        <v>221</v>
      </c>
      <c r="C558" s="2" t="s">
        <v>253</v>
      </c>
      <c r="D558" s="2"/>
      <c r="E558" s="2"/>
      <c r="F558" s="2"/>
      <c r="G558" s="2"/>
      <c r="H558" s="1">
        <v>0</v>
      </c>
    </row>
    <row r="559" spans="1:9" x14ac:dyDescent="0.3">
      <c r="A559">
        <v>558</v>
      </c>
      <c r="B559" s="2" t="s">
        <v>0</v>
      </c>
      <c r="C559" s="2" t="s">
        <v>257</v>
      </c>
      <c r="D559" s="103">
        <v>4</v>
      </c>
      <c r="E559" s="1">
        <v>6.6</v>
      </c>
      <c r="F559" s="1">
        <v>7.94</v>
      </c>
      <c r="G559" s="1">
        <v>33.700000000000003</v>
      </c>
      <c r="H559" s="1">
        <v>16.850000000000001</v>
      </c>
      <c r="I559" s="1">
        <v>2</v>
      </c>
    </row>
    <row r="560" spans="1:9" x14ac:dyDescent="0.3">
      <c r="A560">
        <v>559</v>
      </c>
      <c r="B560" s="2" t="s">
        <v>0</v>
      </c>
      <c r="C560" s="2" t="s">
        <v>257</v>
      </c>
      <c r="D560" s="103">
        <v>4</v>
      </c>
      <c r="E560" s="1">
        <v>6.6</v>
      </c>
      <c r="F560" s="1">
        <v>7.94</v>
      </c>
      <c r="G560" s="1">
        <v>33.700000000000003</v>
      </c>
      <c r="H560" s="1">
        <v>16.850000000000001</v>
      </c>
      <c r="I560" s="1">
        <v>2</v>
      </c>
    </row>
    <row r="561" spans="1:9" x14ac:dyDescent="0.3">
      <c r="A561">
        <v>560</v>
      </c>
      <c r="B561" s="2" t="s">
        <v>0</v>
      </c>
      <c r="C561" s="2" t="s">
        <v>257</v>
      </c>
      <c r="D561" s="103">
        <v>4</v>
      </c>
      <c r="E561" s="1">
        <v>6.6</v>
      </c>
      <c r="F561" s="1">
        <v>7.94</v>
      </c>
      <c r="G561" s="1">
        <v>33.700000000000003</v>
      </c>
      <c r="H561" s="1">
        <v>16.850000000000001</v>
      </c>
      <c r="I561" s="1">
        <v>2</v>
      </c>
    </row>
    <row r="562" spans="1:9" x14ac:dyDescent="0.3">
      <c r="A562">
        <v>561</v>
      </c>
      <c r="B562" s="2" t="s">
        <v>0</v>
      </c>
      <c r="C562" s="2" t="s">
        <v>257</v>
      </c>
      <c r="D562" s="103">
        <v>4</v>
      </c>
      <c r="E562" s="1">
        <v>6.6</v>
      </c>
      <c r="F562" s="1">
        <v>7.94</v>
      </c>
      <c r="G562" s="1">
        <v>33.700000000000003</v>
      </c>
      <c r="H562" s="1">
        <v>16.850000000000001</v>
      </c>
      <c r="I562" s="1">
        <v>2</v>
      </c>
    </row>
    <row r="563" spans="1:9" x14ac:dyDescent="0.3">
      <c r="A563">
        <v>562</v>
      </c>
      <c r="B563" s="2" t="s">
        <v>0</v>
      </c>
      <c r="C563" s="2" t="s">
        <v>257</v>
      </c>
      <c r="D563" s="103">
        <v>4</v>
      </c>
      <c r="E563" s="1">
        <v>6.6</v>
      </c>
      <c r="F563" s="1">
        <v>7.94</v>
      </c>
      <c r="G563" s="1">
        <v>33.700000000000003</v>
      </c>
      <c r="H563" s="1">
        <v>16.850000000000001</v>
      </c>
      <c r="I563" s="1">
        <v>2</v>
      </c>
    </row>
    <row r="564" spans="1:9" x14ac:dyDescent="0.3">
      <c r="A564">
        <v>563</v>
      </c>
      <c r="B564" s="2" t="s">
        <v>0</v>
      </c>
      <c r="C564" s="2" t="s">
        <v>257</v>
      </c>
      <c r="D564" s="103">
        <v>4</v>
      </c>
      <c r="E564" s="1">
        <v>6.6</v>
      </c>
      <c r="F564" s="1">
        <v>7.94</v>
      </c>
      <c r="G564" s="1">
        <v>33.700000000000003</v>
      </c>
      <c r="H564" s="1">
        <v>16.850000000000001</v>
      </c>
      <c r="I564" s="1">
        <v>2</v>
      </c>
    </row>
    <row r="565" spans="1:9" x14ac:dyDescent="0.3">
      <c r="A565">
        <v>564</v>
      </c>
      <c r="B565" s="2" t="s">
        <v>0</v>
      </c>
      <c r="C565" s="2" t="s">
        <v>257</v>
      </c>
      <c r="D565" s="103">
        <v>4</v>
      </c>
      <c r="E565" s="1">
        <v>6.6</v>
      </c>
      <c r="F565" s="1">
        <v>7.94</v>
      </c>
      <c r="G565" s="1">
        <v>33.700000000000003</v>
      </c>
      <c r="H565" s="1">
        <v>16.850000000000001</v>
      </c>
      <c r="I565" s="1">
        <v>2</v>
      </c>
    </row>
    <row r="566" spans="1:9" x14ac:dyDescent="0.3">
      <c r="A566">
        <v>565</v>
      </c>
      <c r="B566" s="2" t="s">
        <v>0</v>
      </c>
      <c r="C566" s="2" t="s">
        <v>257</v>
      </c>
      <c r="D566" s="103">
        <v>4</v>
      </c>
      <c r="E566" s="1">
        <v>6.6</v>
      </c>
      <c r="F566" s="1">
        <v>7.94</v>
      </c>
      <c r="G566" s="1">
        <v>33.700000000000003</v>
      </c>
      <c r="H566" s="1">
        <v>16.850000000000001</v>
      </c>
      <c r="I566" s="1">
        <v>2</v>
      </c>
    </row>
    <row r="567" spans="1:9" x14ac:dyDescent="0.3">
      <c r="A567">
        <v>566</v>
      </c>
      <c r="B567" s="2" t="s">
        <v>0</v>
      </c>
      <c r="C567" s="2" t="s">
        <v>257</v>
      </c>
      <c r="D567" s="103">
        <v>4</v>
      </c>
      <c r="E567" s="1">
        <v>6.6</v>
      </c>
      <c r="F567" s="1">
        <v>7.94</v>
      </c>
      <c r="G567" s="1">
        <v>33.700000000000003</v>
      </c>
      <c r="H567" s="1">
        <v>16.850000000000001</v>
      </c>
      <c r="I567" s="1">
        <v>2</v>
      </c>
    </row>
    <row r="568" spans="1:9" x14ac:dyDescent="0.3">
      <c r="A568">
        <v>567</v>
      </c>
      <c r="B568" s="2" t="s">
        <v>0</v>
      </c>
      <c r="C568" s="2" t="s">
        <v>257</v>
      </c>
      <c r="D568" s="103">
        <v>4</v>
      </c>
      <c r="E568" s="1">
        <v>6.6</v>
      </c>
      <c r="F568" s="1">
        <v>7.94</v>
      </c>
      <c r="G568" s="1">
        <v>33.700000000000003</v>
      </c>
      <c r="H568" s="1">
        <v>16.850000000000001</v>
      </c>
      <c r="I568" s="1">
        <v>2</v>
      </c>
    </row>
    <row r="569" spans="1:9" x14ac:dyDescent="0.3">
      <c r="A569">
        <v>568</v>
      </c>
      <c r="B569" s="2" t="s">
        <v>0</v>
      </c>
      <c r="C569" s="2" t="s">
        <v>257</v>
      </c>
      <c r="D569" s="103">
        <v>4</v>
      </c>
      <c r="E569" s="1">
        <v>6.6</v>
      </c>
      <c r="F569" s="1">
        <v>7.94</v>
      </c>
      <c r="G569" s="1">
        <v>33.700000000000003</v>
      </c>
      <c r="H569" s="1">
        <v>16.850000000000001</v>
      </c>
      <c r="I569" s="1">
        <v>2</v>
      </c>
    </row>
    <row r="570" spans="1:9" x14ac:dyDescent="0.3">
      <c r="A570">
        <v>569</v>
      </c>
      <c r="B570" s="2" t="s">
        <v>0</v>
      </c>
      <c r="C570" s="2" t="s">
        <v>257</v>
      </c>
      <c r="D570" s="103">
        <v>4</v>
      </c>
      <c r="E570" s="1">
        <v>6.6</v>
      </c>
      <c r="F570" s="1">
        <v>7.94</v>
      </c>
      <c r="G570" s="1">
        <v>33.700000000000003</v>
      </c>
      <c r="H570" s="1">
        <v>16.850000000000001</v>
      </c>
      <c r="I570" s="1">
        <v>2</v>
      </c>
    </row>
    <row r="571" spans="1:9" x14ac:dyDescent="0.3">
      <c r="A571">
        <v>570</v>
      </c>
      <c r="B571" s="2" t="s">
        <v>0</v>
      </c>
      <c r="C571" s="2" t="s">
        <v>257</v>
      </c>
      <c r="D571" s="103">
        <v>4</v>
      </c>
      <c r="E571" s="1">
        <v>6.6</v>
      </c>
      <c r="F571" s="1">
        <v>7.94</v>
      </c>
      <c r="G571" s="1">
        <v>33.700000000000003</v>
      </c>
      <c r="H571" s="1">
        <v>16.850000000000001</v>
      </c>
      <c r="I571" s="1">
        <v>2</v>
      </c>
    </row>
    <row r="572" spans="1:9" x14ac:dyDescent="0.3">
      <c r="A572">
        <v>571</v>
      </c>
      <c r="B572" s="2" t="s">
        <v>0</v>
      </c>
      <c r="C572" s="2" t="s">
        <v>257</v>
      </c>
      <c r="D572" s="103">
        <v>4</v>
      </c>
      <c r="E572" s="1">
        <v>6.6</v>
      </c>
      <c r="F572" s="1">
        <v>7.94</v>
      </c>
      <c r="G572" s="1">
        <v>33.700000000000003</v>
      </c>
      <c r="H572" s="1">
        <v>16.850000000000001</v>
      </c>
      <c r="I572" s="1">
        <v>2</v>
      </c>
    </row>
    <row r="573" spans="1:9" x14ac:dyDescent="0.3">
      <c r="A573">
        <v>572</v>
      </c>
      <c r="B573" s="2" t="s">
        <v>0</v>
      </c>
      <c r="C573" s="2" t="s">
        <v>257</v>
      </c>
      <c r="D573" s="103">
        <v>4</v>
      </c>
      <c r="E573" s="1">
        <v>6.6</v>
      </c>
      <c r="F573" s="1">
        <v>7.94</v>
      </c>
      <c r="G573" s="1">
        <v>33.700000000000003</v>
      </c>
      <c r="H573" s="1">
        <v>16.850000000000001</v>
      </c>
      <c r="I573" s="1">
        <v>2</v>
      </c>
    </row>
    <row r="574" spans="1:9" x14ac:dyDescent="0.3">
      <c r="A574">
        <v>573</v>
      </c>
      <c r="B574" s="2" t="s">
        <v>0</v>
      </c>
      <c r="C574" s="2" t="s">
        <v>257</v>
      </c>
      <c r="D574" s="103">
        <v>4</v>
      </c>
      <c r="E574" s="1">
        <v>6.6</v>
      </c>
      <c r="F574" s="1">
        <v>7.94</v>
      </c>
      <c r="G574" s="1">
        <v>33.700000000000003</v>
      </c>
      <c r="H574" s="1">
        <v>16.850000000000001</v>
      </c>
      <c r="I574" s="1">
        <v>2</v>
      </c>
    </row>
    <row r="575" spans="1:9" x14ac:dyDescent="0.3">
      <c r="A575">
        <v>574</v>
      </c>
      <c r="B575" s="2" t="s">
        <v>0</v>
      </c>
      <c r="C575" s="2" t="s">
        <v>257</v>
      </c>
      <c r="D575" s="103">
        <v>4</v>
      </c>
      <c r="E575" s="1">
        <v>6.6</v>
      </c>
      <c r="F575" s="1">
        <v>7.94</v>
      </c>
      <c r="G575" s="1">
        <v>33.700000000000003</v>
      </c>
      <c r="H575" s="1">
        <v>16.850000000000001</v>
      </c>
      <c r="I575" s="1">
        <v>2</v>
      </c>
    </row>
    <row r="576" spans="1:9" x14ac:dyDescent="0.3">
      <c r="A576">
        <v>575</v>
      </c>
      <c r="B576" s="2" t="s">
        <v>0</v>
      </c>
      <c r="C576" s="2" t="s">
        <v>257</v>
      </c>
      <c r="D576" s="103">
        <v>4</v>
      </c>
      <c r="E576" s="1">
        <v>6.6</v>
      </c>
      <c r="F576" s="1">
        <v>7.94</v>
      </c>
      <c r="G576" s="1">
        <v>33.700000000000003</v>
      </c>
      <c r="H576" s="1">
        <v>16.850000000000001</v>
      </c>
      <c r="I576" s="1">
        <v>2</v>
      </c>
    </row>
    <row r="577" spans="1:8" x14ac:dyDescent="0.3">
      <c r="A577">
        <v>576</v>
      </c>
      <c r="B577" s="2" t="s">
        <v>1416</v>
      </c>
      <c r="C577" s="2" t="s">
        <v>258</v>
      </c>
      <c r="D577" s="2"/>
      <c r="E577" s="2"/>
      <c r="F577" s="2"/>
      <c r="G577" s="2"/>
      <c r="H577" s="2"/>
    </row>
    <row r="578" spans="1:8" x14ac:dyDescent="0.3">
      <c r="A578">
        <v>577</v>
      </c>
      <c r="B578" s="2" t="s">
        <v>1416</v>
      </c>
      <c r="C578" s="2" t="s">
        <v>258</v>
      </c>
      <c r="D578" s="2"/>
      <c r="E578" s="2"/>
      <c r="F578" s="2"/>
      <c r="G578" s="2"/>
      <c r="H578" s="2"/>
    </row>
    <row r="579" spans="1:8" x14ac:dyDescent="0.3">
      <c r="A579">
        <v>578</v>
      </c>
      <c r="B579" s="2" t="s">
        <v>1416</v>
      </c>
      <c r="C579" s="2" t="s">
        <v>258</v>
      </c>
      <c r="D579" s="2"/>
      <c r="E579" s="2"/>
      <c r="F579" s="2"/>
      <c r="G579" s="2"/>
      <c r="H579" s="2"/>
    </row>
    <row r="580" spans="1:8" x14ac:dyDescent="0.3">
      <c r="A580">
        <v>579</v>
      </c>
      <c r="B580" s="2" t="s">
        <v>1416</v>
      </c>
      <c r="C580" s="2" t="s">
        <v>258</v>
      </c>
      <c r="D580" s="2"/>
      <c r="E580" s="2"/>
      <c r="F580" s="2"/>
      <c r="G580" s="2"/>
      <c r="H580" s="2"/>
    </row>
    <row r="581" spans="1:8" x14ac:dyDescent="0.3">
      <c r="A581">
        <v>580</v>
      </c>
      <c r="B581" s="2" t="s">
        <v>1416</v>
      </c>
      <c r="C581" s="2" t="s">
        <v>258</v>
      </c>
      <c r="D581" s="2"/>
      <c r="E581" s="2"/>
      <c r="F581" s="2"/>
      <c r="G581" s="2"/>
      <c r="H581" s="2"/>
    </row>
    <row r="582" spans="1:8" x14ac:dyDescent="0.3">
      <c r="A582">
        <v>581</v>
      </c>
      <c r="B582" s="2" t="s">
        <v>1416</v>
      </c>
      <c r="C582" s="2" t="s">
        <v>258</v>
      </c>
      <c r="D582" s="2"/>
      <c r="E582" s="2"/>
      <c r="F582" s="2"/>
      <c r="G582" s="2"/>
      <c r="H582" s="2"/>
    </row>
    <row r="583" spans="1:8" x14ac:dyDescent="0.3">
      <c r="A583">
        <v>582</v>
      </c>
      <c r="B583" s="2" t="s">
        <v>1416</v>
      </c>
      <c r="C583" s="2" t="s">
        <v>258</v>
      </c>
      <c r="D583" s="2"/>
      <c r="E583" s="2"/>
      <c r="F583" s="2"/>
      <c r="G583" s="2"/>
      <c r="H583" s="2"/>
    </row>
    <row r="584" spans="1:8" x14ac:dyDescent="0.3">
      <c r="A584">
        <v>583</v>
      </c>
      <c r="B584" s="2" t="s">
        <v>1416</v>
      </c>
      <c r="C584" s="2" t="s">
        <v>258</v>
      </c>
      <c r="D584" s="2"/>
      <c r="E584" s="2"/>
      <c r="F584" s="2"/>
      <c r="G584" s="2"/>
      <c r="H584" s="2"/>
    </row>
    <row r="585" spans="1:8" x14ac:dyDescent="0.3">
      <c r="A585">
        <v>584</v>
      </c>
      <c r="B585" s="2" t="s">
        <v>259</v>
      </c>
      <c r="C585" s="2" t="s">
        <v>258</v>
      </c>
      <c r="D585" s="2"/>
      <c r="E585" s="2"/>
      <c r="F585" s="2"/>
      <c r="G585" s="2"/>
      <c r="H585" s="2"/>
    </row>
    <row r="586" spans="1:8" x14ac:dyDescent="0.3">
      <c r="A586">
        <v>585</v>
      </c>
      <c r="B586" s="2" t="s">
        <v>1416</v>
      </c>
      <c r="C586" s="2" t="s">
        <v>258</v>
      </c>
      <c r="D586" s="2"/>
      <c r="E586" s="2"/>
      <c r="F586" s="2"/>
      <c r="G586" s="2"/>
      <c r="H586" s="2"/>
    </row>
    <row r="587" spans="1:8" x14ac:dyDescent="0.3">
      <c r="A587">
        <v>586</v>
      </c>
      <c r="B587" s="2" t="s">
        <v>1416</v>
      </c>
      <c r="C587" s="2" t="s">
        <v>258</v>
      </c>
      <c r="D587" s="2"/>
      <c r="E587" s="2"/>
      <c r="F587" s="2"/>
      <c r="G587" s="2"/>
      <c r="H587" s="2"/>
    </row>
    <row r="588" spans="1:8" x14ac:dyDescent="0.3">
      <c r="A588">
        <v>587</v>
      </c>
      <c r="B588" s="2" t="s">
        <v>259</v>
      </c>
      <c r="C588" s="2" t="s">
        <v>258</v>
      </c>
      <c r="D588" s="2"/>
      <c r="E588" s="2"/>
      <c r="F588" s="2"/>
      <c r="G588" s="2"/>
      <c r="H588" s="2"/>
    </row>
    <row r="589" spans="1:8" x14ac:dyDescent="0.3">
      <c r="A589">
        <v>588</v>
      </c>
      <c r="B589" s="2" t="s">
        <v>1416</v>
      </c>
      <c r="C589" s="2" t="s">
        <v>258</v>
      </c>
      <c r="D589" s="2"/>
      <c r="E589" s="2"/>
      <c r="F589" s="2"/>
      <c r="G589" s="2"/>
      <c r="H589" s="2"/>
    </row>
    <row r="590" spans="1:8" x14ac:dyDescent="0.3">
      <c r="A590">
        <v>589</v>
      </c>
      <c r="B590" s="2" t="s">
        <v>1416</v>
      </c>
      <c r="C590" s="2" t="s">
        <v>258</v>
      </c>
      <c r="D590" s="2"/>
      <c r="E590" s="2"/>
      <c r="F590" s="2"/>
      <c r="G590" s="2"/>
      <c r="H590" s="2"/>
    </row>
    <row r="591" spans="1:8" x14ac:dyDescent="0.3">
      <c r="A591">
        <v>590</v>
      </c>
      <c r="B591" s="2" t="s">
        <v>4</v>
      </c>
      <c r="C591" s="2" t="s">
        <v>260</v>
      </c>
      <c r="D591" s="2"/>
      <c r="E591" s="2"/>
      <c r="F591" s="2"/>
      <c r="G591" s="2"/>
      <c r="H591" s="2"/>
    </row>
    <row r="592" spans="1:8" x14ac:dyDescent="0.3">
      <c r="A592">
        <v>591</v>
      </c>
      <c r="B592" s="2" t="s">
        <v>4</v>
      </c>
      <c r="C592" s="2" t="s">
        <v>260</v>
      </c>
      <c r="D592" s="2"/>
      <c r="E592" s="2"/>
      <c r="F592" s="2"/>
      <c r="G592" s="2"/>
      <c r="H592" s="2"/>
    </row>
    <row r="593" spans="1:9" x14ac:dyDescent="0.3">
      <c r="A593">
        <v>592</v>
      </c>
      <c r="B593" s="2" t="s">
        <v>38</v>
      </c>
      <c r="C593" s="2" t="s">
        <v>261</v>
      </c>
      <c r="D593" s="2"/>
      <c r="E593" s="2"/>
      <c r="F593" s="2"/>
      <c r="G593" s="2"/>
      <c r="H593" s="2"/>
    </row>
    <row r="594" spans="1:9" x14ac:dyDescent="0.3">
      <c r="A594">
        <v>593</v>
      </c>
      <c r="B594" s="2" t="s">
        <v>38</v>
      </c>
      <c r="C594" s="2" t="s">
        <v>261</v>
      </c>
      <c r="D594" s="2"/>
      <c r="E594" s="2"/>
      <c r="F594" s="2"/>
      <c r="G594" s="2"/>
      <c r="H594" s="2"/>
    </row>
    <row r="595" spans="1:9" x14ac:dyDescent="0.3">
      <c r="A595">
        <v>594</v>
      </c>
      <c r="B595" s="2" t="s">
        <v>38</v>
      </c>
      <c r="C595" s="2" t="s">
        <v>261</v>
      </c>
      <c r="D595" s="2"/>
      <c r="E595" s="2"/>
      <c r="F595" s="2"/>
      <c r="G595" s="2"/>
      <c r="H595" s="2"/>
    </row>
    <row r="596" spans="1:9" x14ac:dyDescent="0.3">
      <c r="A596">
        <v>595</v>
      </c>
      <c r="B596" s="2" t="s">
        <v>38</v>
      </c>
      <c r="C596" s="2" t="s">
        <v>261</v>
      </c>
      <c r="D596" s="2"/>
      <c r="E596" s="2"/>
      <c r="F596" s="2"/>
      <c r="G596" s="2"/>
      <c r="H596" s="2"/>
    </row>
    <row r="597" spans="1:9" x14ac:dyDescent="0.3">
      <c r="A597">
        <v>596</v>
      </c>
      <c r="B597" s="2" t="s">
        <v>38</v>
      </c>
      <c r="C597" s="2" t="s">
        <v>261</v>
      </c>
      <c r="D597" s="2"/>
      <c r="E597" s="2"/>
      <c r="F597" s="2"/>
      <c r="G597" s="2"/>
      <c r="H597" s="2"/>
    </row>
    <row r="598" spans="1:9" x14ac:dyDescent="0.3">
      <c r="A598">
        <v>597</v>
      </c>
      <c r="B598" s="2" t="s">
        <v>4</v>
      </c>
      <c r="C598" s="2" t="s">
        <v>263</v>
      </c>
      <c r="D598" s="2">
        <v>4</v>
      </c>
      <c r="E598" s="2">
        <v>3.8490000000000002</v>
      </c>
      <c r="F598" s="2">
        <v>7.6680000000000001</v>
      </c>
      <c r="G598" s="2">
        <v>29.42</v>
      </c>
      <c r="H598" s="2">
        <v>14.71</v>
      </c>
      <c r="I598" s="2">
        <v>2</v>
      </c>
    </row>
    <row r="599" spans="1:9" x14ac:dyDescent="0.3">
      <c r="A599">
        <v>598</v>
      </c>
      <c r="B599" s="2" t="s">
        <v>63</v>
      </c>
      <c r="C599" s="2" t="s">
        <v>263</v>
      </c>
      <c r="D599" s="2">
        <v>4</v>
      </c>
      <c r="E599" s="2">
        <v>3.8490000000000002</v>
      </c>
      <c r="F599" s="2">
        <v>7.6680000000000001</v>
      </c>
      <c r="G599" s="2">
        <v>29.42</v>
      </c>
      <c r="H599" s="2">
        <v>14.71</v>
      </c>
      <c r="I599" s="2">
        <v>2</v>
      </c>
    </row>
    <row r="600" spans="1:9" x14ac:dyDescent="0.3">
      <c r="A600">
        <v>599</v>
      </c>
      <c r="B600" s="2" t="s">
        <v>63</v>
      </c>
      <c r="C600" s="2" t="s">
        <v>263</v>
      </c>
      <c r="D600" s="2">
        <v>4</v>
      </c>
      <c r="E600" s="2">
        <v>3.8490000000000002</v>
      </c>
      <c r="F600" s="2">
        <v>7.6680000000000001</v>
      </c>
      <c r="G600" s="2">
        <v>29.42</v>
      </c>
      <c r="H600" s="2">
        <v>14.71</v>
      </c>
      <c r="I600" s="2">
        <v>2</v>
      </c>
    </row>
    <row r="601" spans="1:9" x14ac:dyDescent="0.3">
      <c r="A601">
        <v>600</v>
      </c>
      <c r="B601" s="1" t="s">
        <v>889</v>
      </c>
      <c r="C601" s="1" t="s">
        <v>264</v>
      </c>
      <c r="D601" s="1"/>
      <c r="E601" s="1"/>
      <c r="F601" s="1"/>
      <c r="G601" s="1"/>
      <c r="H601" s="1"/>
    </row>
    <row r="602" spans="1:9" x14ac:dyDescent="0.3">
      <c r="A602">
        <v>601</v>
      </c>
      <c r="B602" s="1" t="s">
        <v>1427</v>
      </c>
      <c r="C602" s="1" t="s">
        <v>264</v>
      </c>
      <c r="D602" s="1"/>
      <c r="E602" s="1"/>
      <c r="F602" s="1"/>
      <c r="G602" s="1"/>
      <c r="H602" s="1"/>
    </row>
    <row r="603" spans="1:9" x14ac:dyDescent="0.3">
      <c r="A603">
        <v>602</v>
      </c>
      <c r="B603" s="2" t="s">
        <v>1429</v>
      </c>
      <c r="C603" s="2" t="s">
        <v>265</v>
      </c>
      <c r="D603" s="2"/>
      <c r="E603" s="2"/>
      <c r="F603" s="2"/>
      <c r="G603" s="2"/>
      <c r="H603" s="2"/>
    </row>
    <row r="604" spans="1:9" x14ac:dyDescent="0.3">
      <c r="A604">
        <v>603</v>
      </c>
      <c r="B604" s="2" t="s">
        <v>1430</v>
      </c>
      <c r="C604" s="2" t="s">
        <v>265</v>
      </c>
      <c r="D604" s="2"/>
      <c r="E604" s="2"/>
      <c r="F604" s="2"/>
      <c r="G604" s="2"/>
      <c r="H604" s="2"/>
    </row>
    <row r="605" spans="1:9" x14ac:dyDescent="0.3">
      <c r="A605">
        <v>604</v>
      </c>
      <c r="B605" s="2" t="s">
        <v>63</v>
      </c>
      <c r="C605" s="2" t="s">
        <v>265</v>
      </c>
      <c r="D605" s="2"/>
      <c r="E605" s="2"/>
      <c r="F605" s="2"/>
      <c r="G605" s="2"/>
      <c r="H605" s="2"/>
    </row>
    <row r="606" spans="1:9" x14ac:dyDescent="0.3">
      <c r="A606">
        <v>605</v>
      </c>
      <c r="B606" s="2" t="s">
        <v>63</v>
      </c>
      <c r="C606" s="2" t="s">
        <v>265</v>
      </c>
      <c r="D606" s="2"/>
      <c r="E606" s="2"/>
      <c r="F606" s="2"/>
      <c r="G606" s="2"/>
      <c r="H606" s="2"/>
    </row>
    <row r="607" spans="1:9" x14ac:dyDescent="0.3">
      <c r="A607">
        <v>606</v>
      </c>
      <c r="B607" s="2" t="s">
        <v>1431</v>
      </c>
      <c r="C607" s="2" t="s">
        <v>265</v>
      </c>
      <c r="D607" s="2"/>
      <c r="E607" s="2"/>
      <c r="F607" s="2"/>
      <c r="G607" s="2"/>
      <c r="H607" s="2"/>
    </row>
    <row r="608" spans="1:9" x14ac:dyDescent="0.3">
      <c r="A608">
        <v>607</v>
      </c>
      <c r="B608" s="2" t="s">
        <v>1432</v>
      </c>
      <c r="C608" s="2" t="s">
        <v>265</v>
      </c>
      <c r="D608" s="2"/>
      <c r="E608" s="2"/>
      <c r="F608" s="2"/>
      <c r="G608" s="2"/>
      <c r="H608" s="2"/>
    </row>
    <row r="609" spans="1:9" x14ac:dyDescent="0.3">
      <c r="A609">
        <v>608</v>
      </c>
      <c r="B609" s="2" t="s">
        <v>1433</v>
      </c>
      <c r="C609" s="2" t="s">
        <v>265</v>
      </c>
      <c r="D609" s="2"/>
      <c r="E609" s="2"/>
      <c r="F609" s="2"/>
      <c r="G609" s="2"/>
      <c r="H609" s="2"/>
    </row>
    <row r="610" spans="1:9" x14ac:dyDescent="0.3">
      <c r="A610">
        <v>609</v>
      </c>
      <c r="B610" s="2" t="s">
        <v>1434</v>
      </c>
      <c r="C610" s="2" t="s">
        <v>265</v>
      </c>
      <c r="D610" s="2"/>
      <c r="E610" s="2"/>
      <c r="F610" s="2"/>
      <c r="G610" s="2"/>
      <c r="H610" s="2"/>
    </row>
    <row r="611" spans="1:9" x14ac:dyDescent="0.3">
      <c r="A611">
        <v>610</v>
      </c>
      <c r="B611" s="2" t="s">
        <v>63</v>
      </c>
      <c r="C611" s="2" t="s">
        <v>265</v>
      </c>
      <c r="D611" s="2"/>
      <c r="E611" s="2"/>
      <c r="F611" s="2"/>
      <c r="G611" s="2"/>
      <c r="H611" s="2"/>
    </row>
    <row r="612" spans="1:9" x14ac:dyDescent="0.3">
      <c r="A612">
        <v>611</v>
      </c>
      <c r="B612" s="2" t="s">
        <v>266</v>
      </c>
      <c r="C612" s="2" t="s">
        <v>267</v>
      </c>
      <c r="D612" s="2">
        <v>1</v>
      </c>
      <c r="E612" s="2">
        <v>3.97</v>
      </c>
      <c r="F612" s="2">
        <v>3.97</v>
      </c>
      <c r="G612" s="2">
        <v>15.56</v>
      </c>
      <c r="H612" s="2">
        <v>15.56</v>
      </c>
      <c r="I612" s="2">
        <v>1</v>
      </c>
    </row>
    <row r="613" spans="1:9" x14ac:dyDescent="0.3">
      <c r="A613">
        <v>612</v>
      </c>
      <c r="B613" s="2" t="s">
        <v>266</v>
      </c>
      <c r="C613" s="2" t="s">
        <v>267</v>
      </c>
      <c r="D613" s="2">
        <v>1</v>
      </c>
      <c r="E613" s="2">
        <v>3.97</v>
      </c>
      <c r="F613" s="2">
        <v>3.97</v>
      </c>
      <c r="G613" s="2">
        <v>15.56</v>
      </c>
      <c r="H613" s="2">
        <v>15.56</v>
      </c>
      <c r="I613" s="2">
        <v>1</v>
      </c>
    </row>
    <row r="614" spans="1:9" x14ac:dyDescent="0.3">
      <c r="A614">
        <v>613</v>
      </c>
      <c r="B614" s="2" t="s">
        <v>266</v>
      </c>
      <c r="C614" s="2" t="s">
        <v>267</v>
      </c>
      <c r="D614" s="2">
        <v>1</v>
      </c>
      <c r="E614" s="2">
        <v>3.97</v>
      </c>
      <c r="F614" s="2">
        <v>3.97</v>
      </c>
      <c r="G614" s="2">
        <v>15.56</v>
      </c>
      <c r="H614" s="2">
        <v>15.56</v>
      </c>
      <c r="I614" s="2">
        <v>1</v>
      </c>
    </row>
    <row r="615" spans="1:9" x14ac:dyDescent="0.3">
      <c r="A615">
        <v>614</v>
      </c>
      <c r="B615" s="2" t="s">
        <v>266</v>
      </c>
      <c r="C615" s="2" t="s">
        <v>267</v>
      </c>
      <c r="D615" s="2">
        <v>1</v>
      </c>
      <c r="E615" s="2">
        <v>3.97</v>
      </c>
      <c r="F615" s="2">
        <v>3.97</v>
      </c>
      <c r="G615" s="2">
        <v>15.56</v>
      </c>
      <c r="H615" s="2">
        <v>15.56</v>
      </c>
      <c r="I615" s="2">
        <v>1</v>
      </c>
    </row>
    <row r="616" spans="1:9" x14ac:dyDescent="0.3">
      <c r="A616">
        <v>615</v>
      </c>
      <c r="B616" s="2" t="s">
        <v>268</v>
      </c>
      <c r="C616" s="2" t="s">
        <v>269</v>
      </c>
      <c r="D616" s="2">
        <v>1</v>
      </c>
      <c r="E616" s="2">
        <v>3.89</v>
      </c>
      <c r="F616" s="2">
        <v>3.89</v>
      </c>
      <c r="G616" s="2">
        <v>16.43</v>
      </c>
      <c r="H616" s="2">
        <v>16.43</v>
      </c>
      <c r="I616" s="2">
        <v>1</v>
      </c>
    </row>
    <row r="617" spans="1:9" x14ac:dyDescent="0.3">
      <c r="A617">
        <v>616</v>
      </c>
      <c r="B617" s="2" t="s">
        <v>270</v>
      </c>
      <c r="C617" s="2" t="s">
        <v>269</v>
      </c>
      <c r="D617" s="2">
        <v>1</v>
      </c>
      <c r="E617" s="2">
        <v>3.9</v>
      </c>
      <c r="F617" s="2">
        <v>3.9</v>
      </c>
      <c r="G617" s="2">
        <v>16.54</v>
      </c>
      <c r="H617" s="2">
        <v>16.54</v>
      </c>
      <c r="I617" s="2">
        <v>1</v>
      </c>
    </row>
    <row r="618" spans="1:9" x14ac:dyDescent="0.3">
      <c r="A618">
        <v>617</v>
      </c>
      <c r="B618" s="2" t="s">
        <v>271</v>
      </c>
      <c r="C618" s="2" t="s">
        <v>269</v>
      </c>
      <c r="D618" s="2">
        <v>1</v>
      </c>
      <c r="E618" s="2">
        <v>3.9</v>
      </c>
      <c r="F618" s="2">
        <v>3.9</v>
      </c>
      <c r="G618" s="2">
        <v>20.78</v>
      </c>
      <c r="H618" s="2">
        <v>20.78</v>
      </c>
      <c r="I618" s="2">
        <v>1</v>
      </c>
    </row>
    <row r="619" spans="1:9" x14ac:dyDescent="0.3">
      <c r="A619">
        <v>618</v>
      </c>
      <c r="B619" s="2" t="s">
        <v>272</v>
      </c>
      <c r="C619" s="2" t="s">
        <v>269</v>
      </c>
      <c r="D619" s="2">
        <v>1</v>
      </c>
      <c r="E619" s="2">
        <v>3.89</v>
      </c>
      <c r="F619" s="2">
        <v>3.89</v>
      </c>
      <c r="G619" s="2">
        <v>22.41</v>
      </c>
      <c r="H619" s="2">
        <v>22.41</v>
      </c>
      <c r="I619" s="2">
        <v>1</v>
      </c>
    </row>
    <row r="620" spans="1:9" x14ac:dyDescent="0.3">
      <c r="A620">
        <v>619</v>
      </c>
      <c r="B620" s="2" t="s">
        <v>273</v>
      </c>
      <c r="C620" s="2" t="s">
        <v>269</v>
      </c>
      <c r="D620" s="2">
        <v>1</v>
      </c>
      <c r="E620" s="2">
        <v>3.9</v>
      </c>
      <c r="F620" s="2">
        <v>3.9</v>
      </c>
      <c r="G620" s="2">
        <v>25.55</v>
      </c>
      <c r="H620" s="2">
        <v>25.55</v>
      </c>
      <c r="I620" s="2">
        <v>1</v>
      </c>
    </row>
    <row r="621" spans="1:9" x14ac:dyDescent="0.3">
      <c r="A621">
        <v>620</v>
      </c>
      <c r="B621" s="2" t="s">
        <v>274</v>
      </c>
      <c r="C621" s="2" t="s">
        <v>269</v>
      </c>
      <c r="D621" s="2">
        <v>1</v>
      </c>
      <c r="E621" s="2">
        <v>3.93</v>
      </c>
      <c r="F621" s="2">
        <v>3.93</v>
      </c>
      <c r="G621" s="2">
        <v>29.52</v>
      </c>
      <c r="H621" s="2">
        <v>29.52</v>
      </c>
      <c r="I621" s="2">
        <v>1</v>
      </c>
    </row>
    <row r="622" spans="1:9" x14ac:dyDescent="0.3">
      <c r="A622">
        <v>621</v>
      </c>
      <c r="B622" s="2" t="s">
        <v>275</v>
      </c>
      <c r="C622" s="2" t="s">
        <v>269</v>
      </c>
      <c r="D622" s="2">
        <v>1</v>
      </c>
      <c r="E622" s="2">
        <v>3.9</v>
      </c>
      <c r="F622" s="2">
        <v>3.9</v>
      </c>
      <c r="G622" s="2">
        <v>33.729999999999997</v>
      </c>
      <c r="H622" s="2">
        <v>33.729999999999997</v>
      </c>
      <c r="I622" s="2">
        <v>1</v>
      </c>
    </row>
    <row r="623" spans="1:9" x14ac:dyDescent="0.3">
      <c r="A623">
        <v>622</v>
      </c>
      <c r="B623" s="2" t="s">
        <v>276</v>
      </c>
      <c r="C623" s="2" t="s">
        <v>269</v>
      </c>
      <c r="D623" s="2">
        <v>2</v>
      </c>
      <c r="E623" s="2">
        <v>3.9</v>
      </c>
      <c r="F623" s="2">
        <v>3.9</v>
      </c>
      <c r="G623" s="2">
        <v>31.44</v>
      </c>
      <c r="H623" s="2">
        <v>31.44</v>
      </c>
      <c r="I623" s="2">
        <v>1</v>
      </c>
    </row>
    <row r="624" spans="1:9" x14ac:dyDescent="0.3">
      <c r="A624">
        <v>623</v>
      </c>
      <c r="B624" s="2" t="s">
        <v>277</v>
      </c>
      <c r="C624" s="2" t="s">
        <v>269</v>
      </c>
      <c r="D624" s="2">
        <v>1</v>
      </c>
      <c r="E624" s="2">
        <v>3.91</v>
      </c>
      <c r="F624" s="2">
        <v>3.91</v>
      </c>
      <c r="G624" s="2">
        <v>18.2</v>
      </c>
      <c r="H624" s="2">
        <v>18.2</v>
      </c>
      <c r="I624" s="2">
        <v>1</v>
      </c>
    </row>
    <row r="625" spans="1:9" x14ac:dyDescent="0.3">
      <c r="A625">
        <v>624</v>
      </c>
      <c r="B625" s="2" t="s">
        <v>278</v>
      </c>
      <c r="C625" s="2" t="s">
        <v>269</v>
      </c>
      <c r="D625" s="2">
        <v>1</v>
      </c>
      <c r="E625" s="2">
        <v>3.9</v>
      </c>
      <c r="F625" s="2">
        <v>3.9</v>
      </c>
      <c r="G625" s="2">
        <v>20.25</v>
      </c>
      <c r="H625" s="2">
        <v>20.25</v>
      </c>
      <c r="I625" s="2">
        <v>1</v>
      </c>
    </row>
    <row r="626" spans="1:9" x14ac:dyDescent="0.3">
      <c r="A626">
        <v>625</v>
      </c>
      <c r="B626" s="2" t="s">
        <v>279</v>
      </c>
      <c r="C626" s="2" t="s">
        <v>269</v>
      </c>
      <c r="D626" s="2">
        <v>1</v>
      </c>
      <c r="E626" s="2">
        <v>3.9</v>
      </c>
      <c r="F626" s="2">
        <v>3.9</v>
      </c>
      <c r="G626" s="2">
        <v>22.01</v>
      </c>
      <c r="H626" s="2">
        <v>22.01</v>
      </c>
      <c r="I626" s="2">
        <v>1</v>
      </c>
    </row>
    <row r="627" spans="1:9" x14ac:dyDescent="0.3">
      <c r="A627">
        <v>626</v>
      </c>
      <c r="B627" s="2" t="s">
        <v>280</v>
      </c>
      <c r="C627" s="2" t="s">
        <v>269</v>
      </c>
      <c r="D627" s="2">
        <v>1</v>
      </c>
      <c r="E627" s="2">
        <v>3.9</v>
      </c>
      <c r="F627" s="2">
        <v>3.9</v>
      </c>
      <c r="G627" s="2">
        <v>25.65</v>
      </c>
      <c r="H627" s="2">
        <v>25.65</v>
      </c>
      <c r="I627" s="2">
        <v>1</v>
      </c>
    </row>
    <row r="628" spans="1:9" x14ac:dyDescent="0.3">
      <c r="A628">
        <v>627</v>
      </c>
      <c r="B628" s="2" t="s">
        <v>281</v>
      </c>
      <c r="C628" s="2" t="s">
        <v>269</v>
      </c>
      <c r="D628" s="2">
        <v>1</v>
      </c>
      <c r="E628" s="2">
        <v>3.89</v>
      </c>
      <c r="F628" s="2">
        <v>3.89</v>
      </c>
      <c r="G628" s="2">
        <v>33.799999999999997</v>
      </c>
      <c r="H628" s="2">
        <v>33.799999999999997</v>
      </c>
      <c r="I628" s="2">
        <v>1</v>
      </c>
    </row>
    <row r="629" spans="1:9" x14ac:dyDescent="0.3">
      <c r="A629">
        <v>628</v>
      </c>
      <c r="B629" s="2" t="s">
        <v>282</v>
      </c>
      <c r="C629" s="2" t="s">
        <v>283</v>
      </c>
      <c r="D629" s="2"/>
      <c r="E629" s="2"/>
      <c r="F629" s="2"/>
      <c r="G629" s="2"/>
      <c r="H629" s="2"/>
    </row>
    <row r="630" spans="1:9" x14ac:dyDescent="0.3">
      <c r="A630">
        <v>629</v>
      </c>
      <c r="B630" s="2" t="s">
        <v>284</v>
      </c>
      <c r="C630" s="2" t="s">
        <v>283</v>
      </c>
      <c r="D630" s="2">
        <v>2</v>
      </c>
      <c r="E630">
        <v>3.8</v>
      </c>
      <c r="F630">
        <v>3.8</v>
      </c>
      <c r="G630">
        <v>28.5</v>
      </c>
      <c r="H630" s="2">
        <v>14.25</v>
      </c>
      <c r="I630" s="2">
        <v>2</v>
      </c>
    </row>
    <row r="631" spans="1:9" x14ac:dyDescent="0.3">
      <c r="A631">
        <v>630</v>
      </c>
      <c r="B631" s="2" t="s">
        <v>44</v>
      </c>
      <c r="C631" s="2" t="s">
        <v>283</v>
      </c>
      <c r="D631" s="2"/>
      <c r="E631" s="2"/>
      <c r="F631" s="2"/>
      <c r="G631" s="2"/>
      <c r="H631" s="2"/>
    </row>
    <row r="632" spans="1:9" x14ac:dyDescent="0.3">
      <c r="A632">
        <v>631</v>
      </c>
      <c r="B632" s="5" t="s">
        <v>285</v>
      </c>
      <c r="C632" s="5" t="s">
        <v>283</v>
      </c>
      <c r="D632" s="5"/>
      <c r="E632" s="5">
        <v>-1</v>
      </c>
      <c r="F632" s="5"/>
      <c r="G632" s="5"/>
      <c r="H632" s="5"/>
    </row>
    <row r="633" spans="1:9" x14ac:dyDescent="0.3">
      <c r="A633">
        <v>632</v>
      </c>
      <c r="B633" s="2" t="s">
        <v>286</v>
      </c>
      <c r="C633" s="2" t="s">
        <v>283</v>
      </c>
      <c r="D633" s="2"/>
      <c r="E633" s="2"/>
      <c r="F633" s="2"/>
      <c r="G633" s="2"/>
      <c r="H633" s="2"/>
    </row>
    <row r="634" spans="1:9" x14ac:dyDescent="0.3">
      <c r="A634">
        <v>633</v>
      </c>
      <c r="B634" s="2" t="s">
        <v>287</v>
      </c>
      <c r="C634" s="2" t="s">
        <v>283</v>
      </c>
      <c r="D634" s="2"/>
      <c r="E634" s="2"/>
      <c r="F634" s="2"/>
      <c r="G634" s="2"/>
      <c r="H634" s="2"/>
    </row>
    <row r="635" spans="1:9" x14ac:dyDescent="0.3">
      <c r="A635">
        <v>634</v>
      </c>
      <c r="B635" s="2" t="s">
        <v>4</v>
      </c>
      <c r="C635" s="2" t="s">
        <v>290</v>
      </c>
      <c r="D635" s="2"/>
      <c r="E635" s="2"/>
      <c r="F635" s="2"/>
      <c r="G635" s="2"/>
      <c r="H635" s="2"/>
    </row>
    <row r="636" spans="1:9" x14ac:dyDescent="0.3">
      <c r="A636">
        <v>635</v>
      </c>
      <c r="B636" s="2" t="s">
        <v>1436</v>
      </c>
      <c r="C636" s="1" t="s">
        <v>290</v>
      </c>
      <c r="D636" s="1"/>
      <c r="E636" s="1"/>
      <c r="F636" s="1"/>
      <c r="G636" s="1"/>
      <c r="H636" s="1"/>
    </row>
    <row r="637" spans="1:9" x14ac:dyDescent="0.3">
      <c r="A637">
        <v>636</v>
      </c>
      <c r="B637" s="2" t="s">
        <v>1437</v>
      </c>
      <c r="C637" s="1" t="s">
        <v>290</v>
      </c>
      <c r="D637" s="1"/>
      <c r="E637" s="1"/>
      <c r="F637" s="1"/>
      <c r="G637" s="1"/>
      <c r="H637" s="1"/>
    </row>
    <row r="638" spans="1:9" x14ac:dyDescent="0.3">
      <c r="A638">
        <v>637</v>
      </c>
      <c r="B638" s="2" t="s">
        <v>1436</v>
      </c>
      <c r="C638" s="1" t="s">
        <v>290</v>
      </c>
      <c r="D638" s="1"/>
      <c r="E638" s="1"/>
      <c r="F638" s="1"/>
      <c r="G638" s="1"/>
      <c r="H638" s="1"/>
    </row>
    <row r="639" spans="1:9" x14ac:dyDescent="0.3">
      <c r="A639">
        <v>638</v>
      </c>
      <c r="B639" s="2" t="s">
        <v>1437</v>
      </c>
      <c r="C639" s="1" t="s">
        <v>290</v>
      </c>
      <c r="D639" s="1"/>
      <c r="E639" s="1"/>
      <c r="F639" s="1"/>
      <c r="G639" s="1"/>
      <c r="H639" s="1"/>
    </row>
    <row r="640" spans="1:9" x14ac:dyDescent="0.3">
      <c r="A640">
        <v>639</v>
      </c>
      <c r="B640" s="2" t="s">
        <v>1438</v>
      </c>
      <c r="C640" s="2" t="s">
        <v>291</v>
      </c>
      <c r="D640" s="2"/>
      <c r="E640" s="2"/>
      <c r="F640" s="2"/>
      <c r="G640" s="2"/>
      <c r="H640" s="2"/>
    </row>
    <row r="641" spans="1:9" x14ac:dyDescent="0.3">
      <c r="A641">
        <v>640</v>
      </c>
      <c r="B641" s="2" t="s">
        <v>1438</v>
      </c>
      <c r="C641" s="2" t="s">
        <v>291</v>
      </c>
      <c r="D641" s="2"/>
      <c r="E641" s="2"/>
      <c r="F641" s="2"/>
      <c r="G641" s="2"/>
      <c r="H641" s="2"/>
    </row>
    <row r="642" spans="1:9" x14ac:dyDescent="0.3">
      <c r="A642">
        <v>641</v>
      </c>
      <c r="B642" s="2" t="s">
        <v>1438</v>
      </c>
      <c r="C642" s="2" t="s">
        <v>291</v>
      </c>
      <c r="D642" s="2"/>
      <c r="E642" s="2"/>
      <c r="F642" s="2"/>
      <c r="G642" s="2"/>
      <c r="H642" s="2"/>
    </row>
    <row r="643" spans="1:9" x14ac:dyDescent="0.3">
      <c r="A643">
        <v>642</v>
      </c>
      <c r="B643" s="2" t="s">
        <v>1438</v>
      </c>
      <c r="C643" s="2" t="s">
        <v>291</v>
      </c>
      <c r="D643" s="2"/>
      <c r="E643" s="2"/>
      <c r="F643" s="2"/>
      <c r="G643" s="2"/>
      <c r="H643" s="2"/>
    </row>
    <row r="644" spans="1:9" x14ac:dyDescent="0.3">
      <c r="A644">
        <v>643</v>
      </c>
      <c r="B644" s="2" t="s">
        <v>1438</v>
      </c>
      <c r="C644" s="2" t="s">
        <v>291</v>
      </c>
      <c r="D644" s="2"/>
      <c r="E644" s="2"/>
      <c r="F644" s="2"/>
      <c r="G644" s="2"/>
      <c r="H644" s="2"/>
    </row>
    <row r="645" spans="1:9" x14ac:dyDescent="0.3">
      <c r="A645">
        <v>644</v>
      </c>
      <c r="B645" s="2" t="s">
        <v>1438</v>
      </c>
      <c r="C645" s="2" t="s">
        <v>291</v>
      </c>
      <c r="D645" s="2"/>
      <c r="E645" s="2"/>
      <c r="F645" s="2"/>
      <c r="G645" s="2"/>
      <c r="H645" s="2"/>
    </row>
    <row r="646" spans="1:9" x14ac:dyDescent="0.3">
      <c r="A646">
        <v>645</v>
      </c>
      <c r="B646" s="2" t="s">
        <v>1438</v>
      </c>
      <c r="C646" s="2" t="s">
        <v>291</v>
      </c>
      <c r="D646" s="2"/>
      <c r="E646" s="2"/>
      <c r="F646" s="2"/>
      <c r="G646" s="2"/>
      <c r="H646" s="2"/>
    </row>
    <row r="647" spans="1:9" x14ac:dyDescent="0.3">
      <c r="A647">
        <v>646</v>
      </c>
      <c r="B647" s="2" t="s">
        <v>1438</v>
      </c>
      <c r="C647" s="2" t="s">
        <v>291</v>
      </c>
      <c r="D647" s="2"/>
      <c r="E647" s="2"/>
      <c r="F647" s="2"/>
      <c r="G647" s="2"/>
      <c r="H647" s="2"/>
    </row>
    <row r="648" spans="1:9" x14ac:dyDescent="0.3">
      <c r="A648">
        <v>647</v>
      </c>
      <c r="B648" s="2" t="s">
        <v>1438</v>
      </c>
      <c r="C648" s="2" t="s">
        <v>291</v>
      </c>
      <c r="D648" s="2"/>
      <c r="E648" s="2"/>
      <c r="F648" s="2"/>
      <c r="G648" s="2"/>
      <c r="H648" s="2"/>
    </row>
    <row r="649" spans="1:9" x14ac:dyDescent="0.3">
      <c r="A649">
        <v>648</v>
      </c>
      <c r="B649" s="2" t="s">
        <v>1438</v>
      </c>
      <c r="C649" s="2" t="s">
        <v>291</v>
      </c>
      <c r="D649" s="2"/>
      <c r="E649" s="2"/>
      <c r="F649" s="2"/>
      <c r="G649" s="2"/>
      <c r="H649" s="2"/>
    </row>
    <row r="650" spans="1:9" x14ac:dyDescent="0.3">
      <c r="A650">
        <v>649</v>
      </c>
      <c r="B650" s="2" t="s">
        <v>1438</v>
      </c>
      <c r="C650" s="2" t="s">
        <v>291</v>
      </c>
      <c r="D650" s="2"/>
      <c r="E650" s="2"/>
      <c r="F650" s="2"/>
      <c r="G650" s="2"/>
      <c r="H650" s="2"/>
    </row>
    <row r="651" spans="1:9" x14ac:dyDescent="0.3">
      <c r="A651">
        <v>650</v>
      </c>
      <c r="B651" s="2" t="s">
        <v>1438</v>
      </c>
      <c r="C651" s="2" t="s">
        <v>291</v>
      </c>
      <c r="D651" s="2"/>
      <c r="E651" s="2"/>
      <c r="F651" s="2"/>
      <c r="G651" s="2"/>
      <c r="H651" s="2"/>
    </row>
    <row r="652" spans="1:9" x14ac:dyDescent="0.3">
      <c r="A652">
        <v>651</v>
      </c>
      <c r="B652" s="2" t="s">
        <v>4</v>
      </c>
      <c r="C652" s="2" t="s">
        <v>292</v>
      </c>
      <c r="D652" s="2"/>
      <c r="E652" s="2"/>
      <c r="F652" s="2"/>
      <c r="G652" s="2"/>
      <c r="H652" s="2"/>
    </row>
    <row r="653" spans="1:9" x14ac:dyDescent="0.3">
      <c r="A653">
        <v>652</v>
      </c>
      <c r="B653" s="42" t="s">
        <v>991</v>
      </c>
      <c r="C653" s="2" t="s">
        <v>292</v>
      </c>
      <c r="D653" s="2">
        <v>4</v>
      </c>
      <c r="E653" s="2">
        <v>3.8759999999999999</v>
      </c>
      <c r="F653" s="2">
        <v>3.8849999999999998</v>
      </c>
      <c r="G653" s="2">
        <v>37.359000000000002</v>
      </c>
      <c r="H653" s="2">
        <v>18.679500000000001</v>
      </c>
      <c r="I653" s="2">
        <v>2</v>
      </c>
    </row>
    <row r="654" spans="1:9" x14ac:dyDescent="0.3">
      <c r="A654">
        <v>653</v>
      </c>
      <c r="B654" s="5" t="s">
        <v>992</v>
      </c>
      <c r="C654" s="5" t="s">
        <v>292</v>
      </c>
      <c r="D654" s="5"/>
      <c r="E654" s="5"/>
      <c r="F654" s="5"/>
      <c r="G654" s="5"/>
      <c r="H654" s="5"/>
    </row>
    <row r="655" spans="1:9" x14ac:dyDescent="0.3">
      <c r="A655">
        <v>654</v>
      </c>
      <c r="B655" s="5" t="s">
        <v>993</v>
      </c>
      <c r="C655" s="5" t="s">
        <v>292</v>
      </c>
      <c r="D655" s="5"/>
      <c r="E655" s="5"/>
      <c r="F655" s="5"/>
      <c r="G655" s="5"/>
      <c r="H655" s="5"/>
    </row>
    <row r="656" spans="1:9" x14ac:dyDescent="0.3">
      <c r="A656">
        <v>655</v>
      </c>
      <c r="B656" s="44" t="s">
        <v>63</v>
      </c>
      <c r="C656" s="2" t="s">
        <v>295</v>
      </c>
      <c r="D656" s="2">
        <v>1</v>
      </c>
      <c r="E656" s="25">
        <v>3.86</v>
      </c>
      <c r="F656" s="25">
        <v>3.86</v>
      </c>
      <c r="G656" s="2">
        <v>14.995541551467477</v>
      </c>
      <c r="H656" s="2">
        <v>14.995541551467477</v>
      </c>
      <c r="I656" s="2">
        <v>1</v>
      </c>
    </row>
    <row r="657" spans="1:9" x14ac:dyDescent="0.3">
      <c r="A657">
        <v>656</v>
      </c>
      <c r="B657" s="2" t="s">
        <v>296</v>
      </c>
      <c r="C657" s="2" t="s">
        <v>295</v>
      </c>
      <c r="D657" s="2">
        <v>1</v>
      </c>
      <c r="E657" s="25">
        <v>3.86</v>
      </c>
      <c r="F657" s="25">
        <v>3.86</v>
      </c>
      <c r="G657" s="2">
        <v>15.615511227317649</v>
      </c>
      <c r="H657" s="2">
        <v>15.615511227317649</v>
      </c>
      <c r="I657" s="2">
        <v>1</v>
      </c>
    </row>
    <row r="658" spans="1:9" x14ac:dyDescent="0.3">
      <c r="A658">
        <v>657</v>
      </c>
      <c r="B658" s="2" t="s">
        <v>297</v>
      </c>
      <c r="C658" s="2" t="s">
        <v>295</v>
      </c>
      <c r="D658" s="2">
        <v>1</v>
      </c>
      <c r="E658" s="25">
        <v>3.86</v>
      </c>
      <c r="F658" s="25">
        <v>3.86</v>
      </c>
      <c r="G658" s="2">
        <v>15.994210692250023</v>
      </c>
      <c r="H658" s="2">
        <v>15.994210692250023</v>
      </c>
      <c r="I658" s="2">
        <v>1</v>
      </c>
    </row>
    <row r="659" spans="1:9" x14ac:dyDescent="0.3">
      <c r="A659">
        <v>658</v>
      </c>
      <c r="B659" s="2" t="s">
        <v>298</v>
      </c>
      <c r="C659" s="2" t="s">
        <v>295</v>
      </c>
      <c r="D659" s="2">
        <v>1</v>
      </c>
      <c r="E659" s="25">
        <v>3.86</v>
      </c>
      <c r="F659" s="25">
        <v>3.86</v>
      </c>
      <c r="G659" s="2">
        <v>16.28902613653251</v>
      </c>
      <c r="H659" s="2">
        <v>16.28902613653251</v>
      </c>
      <c r="I659" s="2">
        <v>1</v>
      </c>
    </row>
    <row r="660" spans="1:9" x14ac:dyDescent="0.3">
      <c r="A660">
        <v>659</v>
      </c>
      <c r="B660" s="2" t="s">
        <v>151</v>
      </c>
      <c r="C660" s="2" t="s">
        <v>295</v>
      </c>
      <c r="D660" s="2">
        <v>1</v>
      </c>
      <c r="E660" s="25">
        <v>3.86</v>
      </c>
      <c r="F660" s="25">
        <v>3.86</v>
      </c>
      <c r="G660" s="2">
        <v>17.505628149549622</v>
      </c>
      <c r="H660" s="2">
        <v>17.505628149549622</v>
      </c>
      <c r="I660" s="2">
        <v>1</v>
      </c>
    </row>
    <row r="661" spans="1:9" x14ac:dyDescent="0.3">
      <c r="A661">
        <v>660</v>
      </c>
      <c r="B661" s="2" t="s">
        <v>299</v>
      </c>
      <c r="C661" s="2" t="s">
        <v>295</v>
      </c>
      <c r="D661" s="2">
        <v>1</v>
      </c>
      <c r="E661" s="25">
        <v>3.86</v>
      </c>
      <c r="F661" s="25">
        <v>3.86</v>
      </c>
      <c r="G661" s="2">
        <v>14.582394405034421</v>
      </c>
      <c r="H661" s="2">
        <v>14.582394405034421</v>
      </c>
      <c r="I661" s="2">
        <v>1</v>
      </c>
    </row>
    <row r="662" spans="1:9" x14ac:dyDescent="0.3">
      <c r="A662">
        <v>661</v>
      </c>
      <c r="B662" s="2" t="s">
        <v>300</v>
      </c>
      <c r="C662" s="2" t="s">
        <v>295</v>
      </c>
      <c r="D662" s="2">
        <v>1</v>
      </c>
      <c r="E662" s="25">
        <v>3.86</v>
      </c>
      <c r="F662" s="25">
        <v>3.86</v>
      </c>
      <c r="G662" s="2">
        <v>14.909538142748223</v>
      </c>
      <c r="H662" s="2">
        <v>14.909538142748223</v>
      </c>
      <c r="I662" s="2">
        <v>1</v>
      </c>
    </row>
    <row r="663" spans="1:9" x14ac:dyDescent="0.3">
      <c r="A663">
        <v>662</v>
      </c>
      <c r="B663" s="2" t="s">
        <v>301</v>
      </c>
      <c r="C663" s="2" t="s">
        <v>295</v>
      </c>
      <c r="D663" s="2">
        <v>1</v>
      </c>
      <c r="E663" s="25">
        <v>3.86</v>
      </c>
      <c r="F663" s="25">
        <v>3.86</v>
      </c>
      <c r="G663" s="2">
        <v>15.013371612679299</v>
      </c>
      <c r="H663" s="2">
        <v>15.013371612679299</v>
      </c>
      <c r="I663" s="2">
        <v>1</v>
      </c>
    </row>
    <row r="664" spans="1:9" x14ac:dyDescent="0.3">
      <c r="A664">
        <v>663</v>
      </c>
      <c r="B664" s="2" t="s">
        <v>4</v>
      </c>
      <c r="C664" s="2" t="s">
        <v>302</v>
      </c>
      <c r="D664" s="2"/>
      <c r="E664" s="2"/>
      <c r="F664" s="2"/>
      <c r="G664" s="2"/>
      <c r="H664" s="2"/>
    </row>
    <row r="665" spans="1:9" x14ac:dyDescent="0.3">
      <c r="A665">
        <v>664</v>
      </c>
      <c r="B665" s="2" t="s">
        <v>303</v>
      </c>
      <c r="C665" s="2" t="s">
        <v>302</v>
      </c>
      <c r="D665" s="2"/>
      <c r="E665" s="2"/>
      <c r="F665" s="2"/>
      <c r="G665" s="2"/>
      <c r="H665" s="2"/>
    </row>
    <row r="666" spans="1:9" x14ac:dyDescent="0.3">
      <c r="A666">
        <v>665</v>
      </c>
      <c r="B666" s="2" t="s">
        <v>7</v>
      </c>
      <c r="C666" s="2" t="s">
        <v>302</v>
      </c>
      <c r="D666" s="2"/>
      <c r="E666" s="2">
        <v>-1</v>
      </c>
      <c r="F666" s="2"/>
      <c r="G666" s="2"/>
      <c r="H666" s="2"/>
    </row>
    <row r="667" spans="1:9" x14ac:dyDescent="0.3">
      <c r="A667">
        <v>666</v>
      </c>
      <c r="B667" s="2" t="s">
        <v>63</v>
      </c>
      <c r="C667" s="2" t="s">
        <v>305</v>
      </c>
      <c r="D667" s="2">
        <v>1</v>
      </c>
      <c r="E667" s="2">
        <v>-1</v>
      </c>
      <c r="F667" s="2"/>
      <c r="G667" s="2"/>
      <c r="H667" s="2"/>
    </row>
    <row r="668" spans="1:9" x14ac:dyDescent="0.3">
      <c r="A668">
        <v>667</v>
      </c>
      <c r="B668" s="2" t="s">
        <v>304</v>
      </c>
      <c r="C668" s="2" t="s">
        <v>305</v>
      </c>
      <c r="D668" s="2">
        <v>4</v>
      </c>
      <c r="E668" s="2">
        <v>6.47</v>
      </c>
      <c r="F668" s="2">
        <v>6.47</v>
      </c>
      <c r="G668" s="2">
        <v>30.69</v>
      </c>
      <c r="H668" s="2">
        <v>15.345000000000001</v>
      </c>
      <c r="I668" s="1">
        <v>2</v>
      </c>
    </row>
    <row r="669" spans="1:9" x14ac:dyDescent="0.3">
      <c r="A669">
        <v>668</v>
      </c>
      <c r="B669" s="2" t="s">
        <v>299</v>
      </c>
      <c r="C669" s="2" t="s">
        <v>306</v>
      </c>
      <c r="D669" s="2">
        <v>1</v>
      </c>
      <c r="E669" s="2">
        <v>3.8531</v>
      </c>
      <c r="F669" s="2">
        <v>3.8531</v>
      </c>
      <c r="G669" s="2">
        <v>16.2151</v>
      </c>
      <c r="H669" s="2">
        <v>16.2151</v>
      </c>
      <c r="I669" s="2">
        <v>1</v>
      </c>
    </row>
    <row r="670" spans="1:9" x14ac:dyDescent="0.3">
      <c r="A670">
        <v>669</v>
      </c>
      <c r="B670" s="2" t="s">
        <v>301</v>
      </c>
      <c r="C670" s="2" t="s">
        <v>306</v>
      </c>
      <c r="D670" s="2">
        <v>1</v>
      </c>
      <c r="E670" s="2">
        <v>3.8531</v>
      </c>
      <c r="F670" s="2">
        <v>3.8531</v>
      </c>
      <c r="G670" s="2">
        <v>16.2151</v>
      </c>
      <c r="H670" s="2">
        <v>16.2151</v>
      </c>
      <c r="I670" s="2">
        <v>1</v>
      </c>
    </row>
    <row r="671" spans="1:9" x14ac:dyDescent="0.3">
      <c r="A671">
        <v>670</v>
      </c>
      <c r="B671" s="2" t="s">
        <v>46</v>
      </c>
      <c r="C671" s="2" t="s">
        <v>307</v>
      </c>
      <c r="D671" s="2"/>
      <c r="E671" s="2"/>
      <c r="F671" s="2"/>
      <c r="G671" s="2"/>
      <c r="H671" s="1">
        <v>0</v>
      </c>
    </row>
    <row r="672" spans="1:9" x14ac:dyDescent="0.3">
      <c r="A672">
        <v>671</v>
      </c>
      <c r="B672" s="2" t="s">
        <v>891</v>
      </c>
      <c r="C672" s="2" t="s">
        <v>307</v>
      </c>
      <c r="D672" s="2"/>
      <c r="E672" s="2"/>
      <c r="F672" s="2"/>
      <c r="G672" s="2"/>
      <c r="H672" s="2"/>
    </row>
    <row r="673" spans="1:9" x14ac:dyDescent="0.3">
      <c r="A673">
        <v>672</v>
      </c>
      <c r="B673" s="2" t="s">
        <v>308</v>
      </c>
      <c r="C673" s="2" t="s">
        <v>309</v>
      </c>
      <c r="D673" s="2"/>
      <c r="E673" s="2"/>
      <c r="F673" s="2"/>
      <c r="G673" s="2"/>
      <c r="H673" s="2"/>
    </row>
    <row r="674" spans="1:9" x14ac:dyDescent="0.3">
      <c r="A674">
        <v>673</v>
      </c>
      <c r="B674" s="2" t="s">
        <v>63</v>
      </c>
      <c r="C674" s="2" t="s">
        <v>310</v>
      </c>
      <c r="D674" s="2">
        <v>1</v>
      </c>
      <c r="E674" s="2">
        <v>3.8531</v>
      </c>
      <c r="F674" s="2">
        <v>3.8531</v>
      </c>
      <c r="G674" s="2">
        <v>16.2151</v>
      </c>
      <c r="H674" s="2">
        <v>16.2151</v>
      </c>
      <c r="I674" s="2">
        <v>1</v>
      </c>
    </row>
    <row r="675" spans="1:9" x14ac:dyDescent="0.3">
      <c r="A675">
        <v>674</v>
      </c>
      <c r="B675" s="2" t="s">
        <v>1440</v>
      </c>
      <c r="C675" s="2" t="s">
        <v>310</v>
      </c>
      <c r="D675" s="2">
        <v>1</v>
      </c>
      <c r="E675" s="2">
        <v>3.8531</v>
      </c>
      <c r="F675" s="2">
        <v>3.8531</v>
      </c>
      <c r="G675" s="2">
        <v>16.2151</v>
      </c>
      <c r="H675" s="2">
        <v>16.2151</v>
      </c>
      <c r="I675" s="2">
        <v>1</v>
      </c>
    </row>
    <row r="676" spans="1:9" x14ac:dyDescent="0.3">
      <c r="A676">
        <v>675</v>
      </c>
      <c r="B676" s="2" t="s">
        <v>311</v>
      </c>
      <c r="C676" s="2" t="s">
        <v>312</v>
      </c>
      <c r="D676" s="2">
        <v>1</v>
      </c>
      <c r="E676" s="2">
        <v>3.9647999999999999</v>
      </c>
      <c r="F676" s="2">
        <v>3.9647999999999999</v>
      </c>
      <c r="G676" s="2">
        <v>15.7392</v>
      </c>
      <c r="H676" s="2">
        <v>15.7392</v>
      </c>
      <c r="I676" s="2">
        <v>1</v>
      </c>
    </row>
    <row r="677" spans="1:9" x14ac:dyDescent="0.3">
      <c r="A677">
        <v>676</v>
      </c>
      <c r="B677" s="2" t="s">
        <v>313</v>
      </c>
      <c r="C677" s="2" t="s">
        <v>314</v>
      </c>
      <c r="D677" s="2"/>
      <c r="E677" s="2"/>
      <c r="F677" s="2"/>
      <c r="G677" s="2"/>
      <c r="H677" s="2"/>
    </row>
    <row r="678" spans="1:9" x14ac:dyDescent="0.3">
      <c r="A678">
        <v>677</v>
      </c>
      <c r="B678" s="2" t="s">
        <v>1444</v>
      </c>
      <c r="C678" s="2" t="s">
        <v>314</v>
      </c>
      <c r="D678" s="2"/>
      <c r="E678" s="2"/>
      <c r="F678" s="2"/>
      <c r="G678" s="2"/>
      <c r="H678" s="2"/>
    </row>
    <row r="679" spans="1:9" x14ac:dyDescent="0.3">
      <c r="A679">
        <v>678</v>
      </c>
      <c r="B679" s="2" t="s">
        <v>1445</v>
      </c>
      <c r="C679" s="2" t="s">
        <v>314</v>
      </c>
      <c r="D679" s="2"/>
      <c r="E679" s="2"/>
      <c r="F679" s="2"/>
      <c r="G679" s="2"/>
      <c r="H679" s="2"/>
    </row>
    <row r="680" spans="1:9" x14ac:dyDescent="0.3">
      <c r="A680">
        <v>679</v>
      </c>
      <c r="B680" s="2" t="s">
        <v>1446</v>
      </c>
      <c r="C680" s="2" t="s">
        <v>314</v>
      </c>
      <c r="D680" s="2"/>
      <c r="E680" s="2"/>
      <c r="F680" s="2"/>
      <c r="G680" s="2"/>
      <c r="H680" s="2"/>
    </row>
    <row r="681" spans="1:9" x14ac:dyDescent="0.3">
      <c r="A681">
        <v>680</v>
      </c>
      <c r="B681" s="2" t="s">
        <v>1447</v>
      </c>
      <c r="C681" s="2" t="s">
        <v>314</v>
      </c>
      <c r="D681" s="2"/>
      <c r="E681" s="2"/>
      <c r="F681" s="2"/>
      <c r="G681" s="2"/>
      <c r="H681" s="2"/>
    </row>
    <row r="682" spans="1:9" x14ac:dyDescent="0.3">
      <c r="A682">
        <v>681</v>
      </c>
      <c r="B682" s="2" t="s">
        <v>1448</v>
      </c>
      <c r="C682" s="2" t="s">
        <v>314</v>
      </c>
      <c r="D682" s="2"/>
      <c r="E682" s="2"/>
      <c r="F682" s="2"/>
      <c r="G682" s="2"/>
      <c r="H682" s="2"/>
    </row>
    <row r="683" spans="1:9" x14ac:dyDescent="0.3">
      <c r="A683">
        <v>682</v>
      </c>
      <c r="B683" s="2" t="s">
        <v>1449</v>
      </c>
      <c r="C683" s="2" t="s">
        <v>314</v>
      </c>
      <c r="D683" s="2"/>
      <c r="E683" s="2"/>
      <c r="F683" s="2"/>
      <c r="G683" s="2"/>
      <c r="H683" s="2"/>
    </row>
    <row r="684" spans="1:9" x14ac:dyDescent="0.3">
      <c r="A684">
        <v>683</v>
      </c>
      <c r="B684" s="2" t="s">
        <v>1445</v>
      </c>
      <c r="C684" s="2" t="s">
        <v>314</v>
      </c>
      <c r="D684" s="2"/>
      <c r="E684" s="2"/>
      <c r="F684" s="2"/>
      <c r="G684" s="2"/>
      <c r="H684" s="2"/>
    </row>
    <row r="685" spans="1:9" x14ac:dyDescent="0.3">
      <c r="A685">
        <v>684</v>
      </c>
      <c r="B685" s="2" t="s">
        <v>1445</v>
      </c>
      <c r="C685" s="2" t="s">
        <v>314</v>
      </c>
      <c r="D685" s="2"/>
      <c r="E685" s="2"/>
      <c r="F685" s="2"/>
      <c r="G685" s="2"/>
      <c r="H685" s="2"/>
    </row>
    <row r="686" spans="1:9" x14ac:dyDescent="0.3">
      <c r="A686">
        <v>685</v>
      </c>
      <c r="B686" s="2" t="s">
        <v>1445</v>
      </c>
      <c r="C686" s="2" t="s">
        <v>314</v>
      </c>
      <c r="D686" s="2"/>
      <c r="E686" s="2"/>
      <c r="F686" s="2"/>
      <c r="G686" s="2"/>
      <c r="H686" s="2"/>
    </row>
    <row r="687" spans="1:9" x14ac:dyDescent="0.3">
      <c r="A687">
        <v>686</v>
      </c>
      <c r="B687" s="2" t="s">
        <v>1445</v>
      </c>
      <c r="C687" s="2" t="s">
        <v>314</v>
      </c>
      <c r="D687" s="2"/>
      <c r="E687" s="2"/>
      <c r="F687" s="2"/>
      <c r="G687" s="2"/>
      <c r="H687" s="2"/>
    </row>
    <row r="688" spans="1:9" ht="15" x14ac:dyDescent="0.35">
      <c r="A688">
        <v>687</v>
      </c>
      <c r="B688" s="2" t="s">
        <v>69</v>
      </c>
      <c r="C688" s="8" t="s">
        <v>315</v>
      </c>
      <c r="D688" s="8"/>
      <c r="E688" s="2"/>
      <c r="F688" s="2"/>
      <c r="G688" s="2"/>
      <c r="H688" s="2"/>
    </row>
    <row r="689" spans="1:9" x14ac:dyDescent="0.3">
      <c r="A689">
        <v>688</v>
      </c>
      <c r="B689" s="2" t="s">
        <v>316</v>
      </c>
      <c r="C689" s="2" t="s">
        <v>317</v>
      </c>
      <c r="D689" s="2">
        <v>2</v>
      </c>
      <c r="E689" s="2">
        <v>3.823</v>
      </c>
      <c r="F689" s="2">
        <v>2.9550000000000001</v>
      </c>
      <c r="G689" s="2">
        <v>17.215</v>
      </c>
      <c r="H689" s="2">
        <v>17.215</v>
      </c>
      <c r="I689" s="2">
        <v>1</v>
      </c>
    </row>
    <row r="690" spans="1:9" x14ac:dyDescent="0.3">
      <c r="A690">
        <v>689</v>
      </c>
      <c r="B690" s="2" t="s">
        <v>318</v>
      </c>
      <c r="C690" s="2" t="s">
        <v>319</v>
      </c>
      <c r="D690" s="2">
        <v>2</v>
      </c>
      <c r="E690" s="71">
        <v>3.71</v>
      </c>
      <c r="F690" s="71">
        <v>3.71</v>
      </c>
      <c r="G690" s="71">
        <v>12.2</v>
      </c>
      <c r="H690" s="2">
        <v>12.2</v>
      </c>
      <c r="I690" s="71">
        <v>1</v>
      </c>
    </row>
    <row r="691" spans="1:9" x14ac:dyDescent="0.3">
      <c r="A691">
        <v>690</v>
      </c>
      <c r="B691" s="2" t="s">
        <v>320</v>
      </c>
      <c r="C691" s="2" t="s">
        <v>319</v>
      </c>
      <c r="D691" s="2">
        <v>4</v>
      </c>
      <c r="E691" s="2">
        <v>3.77</v>
      </c>
      <c r="F691" s="2">
        <v>3.77</v>
      </c>
      <c r="G691" s="2">
        <v>33.299999999999997</v>
      </c>
      <c r="H691" s="2">
        <v>16.649999999999999</v>
      </c>
      <c r="I691" s="2">
        <v>2</v>
      </c>
    </row>
    <row r="692" spans="1:9" x14ac:dyDescent="0.3">
      <c r="A692">
        <v>691</v>
      </c>
      <c r="B692" s="2" t="s">
        <v>321</v>
      </c>
      <c r="C692" s="2" t="s">
        <v>319</v>
      </c>
      <c r="D692" s="2">
        <v>4</v>
      </c>
      <c r="E692" s="2">
        <v>3.75</v>
      </c>
      <c r="F692" s="2">
        <v>3.75</v>
      </c>
      <c r="G692" s="2">
        <v>37.299999999999997</v>
      </c>
      <c r="H692" s="2">
        <v>18.649999999999999</v>
      </c>
      <c r="I692" s="2">
        <v>2</v>
      </c>
    </row>
    <row r="693" spans="1:9" x14ac:dyDescent="0.3">
      <c r="A693">
        <v>692</v>
      </c>
      <c r="B693" s="2" t="s">
        <v>322</v>
      </c>
      <c r="C693" s="2" t="s">
        <v>319</v>
      </c>
      <c r="D693" s="2">
        <v>4</v>
      </c>
      <c r="E693" s="2">
        <v>3.76</v>
      </c>
      <c r="F693" s="2">
        <v>3.76</v>
      </c>
      <c r="G693" s="2">
        <v>41.2</v>
      </c>
      <c r="H693" s="2">
        <v>20.6</v>
      </c>
      <c r="I693" s="2">
        <v>2</v>
      </c>
    </row>
    <row r="694" spans="1:9" x14ac:dyDescent="0.3">
      <c r="A694">
        <v>693</v>
      </c>
      <c r="B694" s="2" t="s">
        <v>323</v>
      </c>
      <c r="C694" s="2" t="s">
        <v>319</v>
      </c>
      <c r="D694" s="2">
        <v>4</v>
      </c>
      <c r="E694" s="2">
        <v>3.76</v>
      </c>
      <c r="F694" s="2">
        <v>3.76</v>
      </c>
      <c r="G694" s="2">
        <v>47.8</v>
      </c>
      <c r="H694" s="2">
        <v>23.9</v>
      </c>
      <c r="I694" s="2">
        <v>2</v>
      </c>
    </row>
    <row r="695" spans="1:9" x14ac:dyDescent="0.3">
      <c r="A695">
        <v>694</v>
      </c>
      <c r="B695" s="2" t="s">
        <v>324</v>
      </c>
      <c r="C695" s="2" t="s">
        <v>319</v>
      </c>
      <c r="D695" s="2">
        <v>4</v>
      </c>
      <c r="E695" s="2">
        <v>3.76</v>
      </c>
      <c r="F695" s="2">
        <v>3.76</v>
      </c>
      <c r="G695" s="2">
        <v>54.9</v>
      </c>
      <c r="H695" s="2">
        <v>27.45</v>
      </c>
      <c r="I695" s="2">
        <v>2</v>
      </c>
    </row>
    <row r="696" spans="1:9" x14ac:dyDescent="0.3">
      <c r="A696">
        <v>695</v>
      </c>
      <c r="B696" s="2" t="s">
        <v>325</v>
      </c>
      <c r="C696" s="2" t="s">
        <v>319</v>
      </c>
      <c r="D696" s="2">
        <v>4</v>
      </c>
      <c r="E696" s="2">
        <v>3.78</v>
      </c>
      <c r="F696" s="2">
        <v>3.78</v>
      </c>
      <c r="G696" s="2">
        <v>66.3</v>
      </c>
      <c r="H696" s="2">
        <v>33.15</v>
      </c>
      <c r="I696" s="2">
        <v>2</v>
      </c>
    </row>
    <row r="697" spans="1:9" x14ac:dyDescent="0.3">
      <c r="A697">
        <v>696</v>
      </c>
      <c r="B697" s="2" t="s">
        <v>326</v>
      </c>
      <c r="C697" s="2" t="s">
        <v>319</v>
      </c>
      <c r="D697" s="2">
        <v>4</v>
      </c>
      <c r="E697" s="2">
        <v>3.72</v>
      </c>
      <c r="F697" s="2">
        <v>3.72</v>
      </c>
      <c r="G697" s="2">
        <v>32.299999999999997</v>
      </c>
      <c r="H697" s="2">
        <v>16.149999999999999</v>
      </c>
      <c r="I697" s="2">
        <v>2</v>
      </c>
    </row>
    <row r="698" spans="1:9" x14ac:dyDescent="0.3">
      <c r="A698">
        <v>697</v>
      </c>
      <c r="B698" s="2" t="s">
        <v>327</v>
      </c>
      <c r="C698" s="2" t="s">
        <v>319</v>
      </c>
      <c r="D698" s="2">
        <v>4</v>
      </c>
      <c r="E698" s="2">
        <v>3.72</v>
      </c>
      <c r="F698" s="2">
        <v>3.72</v>
      </c>
      <c r="G698" s="2">
        <v>36.6</v>
      </c>
      <c r="H698" s="2">
        <v>18.3</v>
      </c>
      <c r="I698" s="2">
        <v>2</v>
      </c>
    </row>
    <row r="699" spans="1:9" x14ac:dyDescent="0.3">
      <c r="A699">
        <v>698</v>
      </c>
      <c r="B699" s="2" t="s">
        <v>328</v>
      </c>
      <c r="C699" s="2" t="s">
        <v>319</v>
      </c>
      <c r="D699" s="2">
        <v>4</v>
      </c>
      <c r="E699" s="2">
        <v>3.73</v>
      </c>
      <c r="F699" s="2">
        <v>3.73</v>
      </c>
      <c r="G699" s="2">
        <v>41.6</v>
      </c>
      <c r="H699" s="2">
        <v>20.8</v>
      </c>
      <c r="I699" s="2">
        <v>2</v>
      </c>
    </row>
    <row r="700" spans="1:9" x14ac:dyDescent="0.3">
      <c r="A700">
        <v>699</v>
      </c>
      <c r="B700" s="2" t="s">
        <v>329</v>
      </c>
      <c r="C700" s="2" t="s">
        <v>319</v>
      </c>
      <c r="D700" s="2">
        <v>4</v>
      </c>
      <c r="E700" s="2">
        <v>3.73</v>
      </c>
      <c r="F700" s="2">
        <v>3.73</v>
      </c>
      <c r="G700" s="2">
        <v>45.6</v>
      </c>
      <c r="H700" s="2">
        <v>22.8</v>
      </c>
      <c r="I700" s="2">
        <v>2</v>
      </c>
    </row>
    <row r="701" spans="1:9" x14ac:dyDescent="0.3">
      <c r="A701">
        <v>700</v>
      </c>
      <c r="B701" s="2" t="s">
        <v>330</v>
      </c>
      <c r="C701" s="2" t="s">
        <v>319</v>
      </c>
      <c r="D701" s="2">
        <v>4</v>
      </c>
      <c r="E701" s="2">
        <v>3.74</v>
      </c>
      <c r="F701" s="2">
        <v>3.74</v>
      </c>
      <c r="G701" s="2">
        <v>55.4</v>
      </c>
      <c r="H701" s="2">
        <v>27.7</v>
      </c>
      <c r="I701" s="2">
        <v>2</v>
      </c>
    </row>
    <row r="702" spans="1:9" x14ac:dyDescent="0.3">
      <c r="A702">
        <v>701</v>
      </c>
      <c r="B702" s="2" t="s">
        <v>1453</v>
      </c>
      <c r="C702" s="2" t="s">
        <v>319</v>
      </c>
      <c r="D702" s="2">
        <v>4</v>
      </c>
      <c r="E702" s="2">
        <v>3.73</v>
      </c>
      <c r="F702" s="2">
        <v>3.73</v>
      </c>
      <c r="G702" s="2">
        <v>56.8</v>
      </c>
      <c r="H702" s="2">
        <v>28.4</v>
      </c>
      <c r="I702" s="2">
        <v>2</v>
      </c>
    </row>
    <row r="703" spans="1:9" x14ac:dyDescent="0.3">
      <c r="A703">
        <v>702</v>
      </c>
      <c r="B703" s="2" t="s">
        <v>332</v>
      </c>
      <c r="C703" s="2" t="s">
        <v>319</v>
      </c>
      <c r="D703" s="2">
        <v>2</v>
      </c>
      <c r="E703" s="2">
        <v>3.68</v>
      </c>
      <c r="F703" s="2">
        <v>3.68</v>
      </c>
      <c r="G703" s="2">
        <v>12.1</v>
      </c>
      <c r="H703" s="2">
        <v>12.1</v>
      </c>
      <c r="I703" s="2">
        <v>1</v>
      </c>
    </row>
    <row r="704" spans="1:9" x14ac:dyDescent="0.3">
      <c r="A704">
        <v>703</v>
      </c>
      <c r="B704" s="2" t="s">
        <v>333</v>
      </c>
      <c r="C704" s="2" t="s">
        <v>319</v>
      </c>
      <c r="D704" s="2">
        <v>4</v>
      </c>
      <c r="E704" s="2">
        <v>3.74</v>
      </c>
      <c r="F704" s="2">
        <v>3.74</v>
      </c>
      <c r="G704" s="2">
        <v>33.1</v>
      </c>
      <c r="H704" s="2">
        <v>16.55</v>
      </c>
      <c r="I704" s="2">
        <v>2</v>
      </c>
    </row>
    <row r="705" spans="1:9" x14ac:dyDescent="0.3">
      <c r="A705">
        <v>704</v>
      </c>
      <c r="B705" s="2" t="s">
        <v>334</v>
      </c>
      <c r="C705" s="2" t="s">
        <v>319</v>
      </c>
      <c r="D705" s="2">
        <v>4</v>
      </c>
      <c r="E705" s="2">
        <v>3.74</v>
      </c>
      <c r="F705" s="2">
        <v>3.74</v>
      </c>
      <c r="G705" s="2">
        <v>37.6</v>
      </c>
      <c r="H705" s="2">
        <v>18.8</v>
      </c>
      <c r="I705" s="2">
        <v>2</v>
      </c>
    </row>
    <row r="706" spans="1:9" x14ac:dyDescent="0.3">
      <c r="A706">
        <v>705</v>
      </c>
      <c r="B706" s="2" t="s">
        <v>335</v>
      </c>
      <c r="C706" s="2" t="s">
        <v>319</v>
      </c>
      <c r="D706" s="2">
        <v>4</v>
      </c>
      <c r="E706" s="2">
        <v>3.74</v>
      </c>
      <c r="F706" s="2">
        <v>3.74</v>
      </c>
      <c r="G706" s="2">
        <v>40.4</v>
      </c>
      <c r="H706" s="2">
        <v>20.2</v>
      </c>
      <c r="I706" s="2">
        <v>2</v>
      </c>
    </row>
    <row r="707" spans="1:9" x14ac:dyDescent="0.3">
      <c r="A707">
        <v>706</v>
      </c>
      <c r="B707" s="2" t="s">
        <v>336</v>
      </c>
      <c r="C707" s="2" t="s">
        <v>319</v>
      </c>
      <c r="D707" s="2">
        <v>4</v>
      </c>
      <c r="E707" s="2">
        <v>3.74</v>
      </c>
      <c r="F707" s="2">
        <v>3.74</v>
      </c>
      <c r="G707" s="2">
        <v>47.7</v>
      </c>
      <c r="H707" s="2">
        <v>23.85</v>
      </c>
      <c r="I707" s="2">
        <v>2</v>
      </c>
    </row>
    <row r="708" spans="1:9" x14ac:dyDescent="0.3">
      <c r="A708">
        <v>707</v>
      </c>
      <c r="B708" s="2" t="s">
        <v>337</v>
      </c>
      <c r="C708" s="2" t="s">
        <v>319</v>
      </c>
      <c r="D708" s="2">
        <v>4</v>
      </c>
      <c r="E708" s="2">
        <v>3.72</v>
      </c>
      <c r="F708" s="2">
        <v>3.72</v>
      </c>
      <c r="G708" s="2">
        <v>54</v>
      </c>
      <c r="H708" s="2">
        <v>27</v>
      </c>
      <c r="I708" s="2">
        <v>2</v>
      </c>
    </row>
    <row r="709" spans="1:9" x14ac:dyDescent="0.3">
      <c r="A709">
        <v>708</v>
      </c>
      <c r="B709" s="2" t="s">
        <v>338</v>
      </c>
      <c r="C709" s="2" t="s">
        <v>319</v>
      </c>
      <c r="D709" s="2">
        <v>4</v>
      </c>
      <c r="E709" s="2">
        <v>3.81</v>
      </c>
      <c r="F709" s="2">
        <v>3.81</v>
      </c>
      <c r="G709" s="2">
        <v>65.400000000000006</v>
      </c>
      <c r="H709" s="2">
        <v>32.700000000000003</v>
      </c>
      <c r="I709" s="2">
        <v>2</v>
      </c>
    </row>
    <row r="710" spans="1:9" x14ac:dyDescent="0.3">
      <c r="A710">
        <v>709</v>
      </c>
      <c r="B710" s="2" t="s">
        <v>339</v>
      </c>
      <c r="C710" s="2" t="s">
        <v>319</v>
      </c>
      <c r="D710" s="2">
        <v>4</v>
      </c>
      <c r="E710" s="2">
        <v>3.71</v>
      </c>
      <c r="F710" s="2">
        <v>3.71</v>
      </c>
      <c r="G710" s="2">
        <v>32</v>
      </c>
      <c r="H710" s="2">
        <v>16</v>
      </c>
      <c r="I710" s="2">
        <v>2</v>
      </c>
    </row>
    <row r="711" spans="1:9" x14ac:dyDescent="0.3">
      <c r="A711">
        <v>710</v>
      </c>
      <c r="B711" s="2" t="s">
        <v>340</v>
      </c>
      <c r="C711" s="2" t="s">
        <v>319</v>
      </c>
      <c r="D711" s="2">
        <v>4</v>
      </c>
      <c r="E711" s="2">
        <v>3.7</v>
      </c>
      <c r="F711" s="2">
        <v>3.7</v>
      </c>
      <c r="G711" s="2">
        <v>36.4</v>
      </c>
      <c r="H711" s="2">
        <v>18.2</v>
      </c>
      <c r="I711" s="2">
        <v>2</v>
      </c>
    </row>
    <row r="712" spans="1:9" x14ac:dyDescent="0.3">
      <c r="A712">
        <v>711</v>
      </c>
      <c r="B712" s="2" t="s">
        <v>341</v>
      </c>
      <c r="C712" s="2" t="s">
        <v>319</v>
      </c>
      <c r="D712" s="2">
        <v>4</v>
      </c>
      <c r="E712" s="2">
        <v>3.72</v>
      </c>
      <c r="F712" s="2">
        <v>3.72</v>
      </c>
      <c r="G712" s="2">
        <v>41.1</v>
      </c>
      <c r="H712" s="2">
        <v>20.55</v>
      </c>
      <c r="I712" s="2">
        <v>2</v>
      </c>
    </row>
    <row r="713" spans="1:9" x14ac:dyDescent="0.3">
      <c r="A713">
        <v>712</v>
      </c>
      <c r="B713" s="2" t="s">
        <v>342</v>
      </c>
      <c r="C713" s="2" t="s">
        <v>319</v>
      </c>
      <c r="D713" s="2">
        <v>4</v>
      </c>
      <c r="E713" s="2">
        <v>3.71</v>
      </c>
      <c r="F713" s="2">
        <v>3.71</v>
      </c>
      <c r="G713" s="2">
        <v>44.5</v>
      </c>
      <c r="H713" s="2">
        <v>22.25</v>
      </c>
      <c r="I713" s="2">
        <v>2</v>
      </c>
    </row>
    <row r="714" spans="1:9" x14ac:dyDescent="0.3">
      <c r="A714">
        <v>713</v>
      </c>
      <c r="B714" s="2" t="s">
        <v>343</v>
      </c>
      <c r="C714" s="2" t="s">
        <v>319</v>
      </c>
      <c r="D714" s="2">
        <v>4</v>
      </c>
      <c r="E714" s="2">
        <v>3.71</v>
      </c>
      <c r="F714" s="2">
        <v>3.71</v>
      </c>
      <c r="G714" s="2">
        <v>54.9</v>
      </c>
      <c r="H714" s="2">
        <v>27.45</v>
      </c>
      <c r="I714" s="2">
        <v>2</v>
      </c>
    </row>
    <row r="715" spans="1:9" x14ac:dyDescent="0.3">
      <c r="A715">
        <v>714</v>
      </c>
      <c r="B715" s="2" t="s">
        <v>344</v>
      </c>
      <c r="C715" s="2" t="s">
        <v>319</v>
      </c>
      <c r="D715" s="2">
        <v>4</v>
      </c>
      <c r="E715" s="2">
        <v>3.71</v>
      </c>
      <c r="F715" s="2">
        <v>3.71</v>
      </c>
      <c r="G715" s="2">
        <v>58</v>
      </c>
      <c r="H715" s="2">
        <v>29</v>
      </c>
      <c r="I715" s="2">
        <v>2</v>
      </c>
    </row>
    <row r="716" spans="1:9" x14ac:dyDescent="0.3">
      <c r="A716">
        <v>715</v>
      </c>
      <c r="B716" s="2" t="s">
        <v>318</v>
      </c>
      <c r="C716" s="2" t="s">
        <v>319</v>
      </c>
      <c r="D716" s="2">
        <v>2</v>
      </c>
      <c r="E716" s="71">
        <v>3.71</v>
      </c>
      <c r="F716" s="71">
        <v>3.71</v>
      </c>
      <c r="G716" s="71">
        <v>12.2</v>
      </c>
      <c r="H716" s="2">
        <v>12.2</v>
      </c>
      <c r="I716" s="71">
        <v>1</v>
      </c>
    </row>
    <row r="717" spans="1:9" x14ac:dyDescent="0.3">
      <c r="A717">
        <v>716</v>
      </c>
      <c r="B717" s="2" t="s">
        <v>320</v>
      </c>
      <c r="C717" s="2" t="s">
        <v>319</v>
      </c>
      <c r="D717" s="2">
        <v>4</v>
      </c>
      <c r="E717" s="2">
        <v>3.77</v>
      </c>
      <c r="F717" s="2">
        <v>3.77</v>
      </c>
      <c r="G717" s="2">
        <v>33.299999999999997</v>
      </c>
      <c r="H717" s="2">
        <v>16.649999999999999</v>
      </c>
      <c r="I717" s="2">
        <v>2</v>
      </c>
    </row>
    <row r="718" spans="1:9" x14ac:dyDescent="0.3">
      <c r="A718">
        <v>717</v>
      </c>
      <c r="B718" s="2" t="s">
        <v>321</v>
      </c>
      <c r="C718" s="2" t="s">
        <v>319</v>
      </c>
      <c r="D718" s="2">
        <v>4</v>
      </c>
      <c r="E718" s="2">
        <v>3.75</v>
      </c>
      <c r="F718" s="2">
        <v>3.75</v>
      </c>
      <c r="G718" s="2">
        <v>37.299999999999997</v>
      </c>
      <c r="H718" s="2">
        <v>18.649999999999999</v>
      </c>
      <c r="I718" s="2">
        <v>2</v>
      </c>
    </row>
    <row r="719" spans="1:9" x14ac:dyDescent="0.3">
      <c r="A719">
        <v>718</v>
      </c>
      <c r="B719" s="2" t="s">
        <v>322</v>
      </c>
      <c r="C719" s="2" t="s">
        <v>319</v>
      </c>
      <c r="D719" s="2">
        <v>4</v>
      </c>
      <c r="E719" s="2">
        <v>3.76</v>
      </c>
      <c r="F719" s="2">
        <v>3.76</v>
      </c>
      <c r="G719" s="2">
        <v>41.2</v>
      </c>
      <c r="H719" s="2">
        <v>20.6</v>
      </c>
      <c r="I719" s="2">
        <v>2</v>
      </c>
    </row>
    <row r="720" spans="1:9" x14ac:dyDescent="0.3">
      <c r="A720">
        <v>719</v>
      </c>
      <c r="B720" s="2" t="s">
        <v>323</v>
      </c>
      <c r="C720" s="2" t="s">
        <v>319</v>
      </c>
      <c r="D720" s="2">
        <v>4</v>
      </c>
      <c r="E720" s="2">
        <v>3.76</v>
      </c>
      <c r="F720" s="2">
        <v>3.76</v>
      </c>
      <c r="G720" s="2">
        <v>47.8</v>
      </c>
      <c r="H720" s="2">
        <v>23.9</v>
      </c>
      <c r="I720" s="2">
        <v>2</v>
      </c>
    </row>
    <row r="721" spans="1:9" x14ac:dyDescent="0.3">
      <c r="A721">
        <v>720</v>
      </c>
      <c r="B721" s="2" t="s">
        <v>324</v>
      </c>
      <c r="C721" s="2" t="s">
        <v>319</v>
      </c>
      <c r="D721" s="2">
        <v>4</v>
      </c>
      <c r="E721" s="2">
        <v>3.76</v>
      </c>
      <c r="F721" s="2">
        <v>3.76</v>
      </c>
      <c r="G721" s="2">
        <v>54.9</v>
      </c>
      <c r="H721" s="2">
        <v>27.45</v>
      </c>
      <c r="I721" s="2">
        <v>2</v>
      </c>
    </row>
    <row r="722" spans="1:9" x14ac:dyDescent="0.3">
      <c r="A722">
        <v>721</v>
      </c>
      <c r="B722" s="2" t="s">
        <v>325</v>
      </c>
      <c r="C722" s="2" t="s">
        <v>319</v>
      </c>
      <c r="D722" s="2">
        <v>4</v>
      </c>
      <c r="E722" s="2">
        <v>3.78</v>
      </c>
      <c r="F722" s="2">
        <v>3.78</v>
      </c>
      <c r="G722" s="2">
        <v>66.3</v>
      </c>
      <c r="H722" s="2">
        <v>33.15</v>
      </c>
      <c r="I722" s="2">
        <v>2</v>
      </c>
    </row>
    <row r="723" spans="1:9" x14ac:dyDescent="0.3">
      <c r="A723">
        <v>722</v>
      </c>
      <c r="B723" s="2" t="s">
        <v>326</v>
      </c>
      <c r="C723" s="2" t="s">
        <v>319</v>
      </c>
      <c r="D723" s="2">
        <v>4</v>
      </c>
      <c r="E723" s="2">
        <v>3.72</v>
      </c>
      <c r="F723" s="2">
        <v>3.72</v>
      </c>
      <c r="G723" s="2">
        <v>32.299999999999997</v>
      </c>
      <c r="H723" s="2">
        <v>16.149999999999999</v>
      </c>
      <c r="I723" s="2">
        <v>2</v>
      </c>
    </row>
    <row r="724" spans="1:9" x14ac:dyDescent="0.3">
      <c r="A724">
        <v>723</v>
      </c>
      <c r="B724" s="2" t="s">
        <v>327</v>
      </c>
      <c r="C724" s="2" t="s">
        <v>319</v>
      </c>
      <c r="D724" s="2">
        <v>4</v>
      </c>
      <c r="E724" s="2">
        <v>3.72</v>
      </c>
      <c r="F724" s="2">
        <v>3.72</v>
      </c>
      <c r="G724" s="2">
        <v>36.6</v>
      </c>
      <c r="H724" s="2">
        <v>18.3</v>
      </c>
      <c r="I724" s="2">
        <v>2</v>
      </c>
    </row>
    <row r="725" spans="1:9" x14ac:dyDescent="0.3">
      <c r="A725">
        <v>724</v>
      </c>
      <c r="B725" s="2" t="s">
        <v>328</v>
      </c>
      <c r="C725" s="2" t="s">
        <v>319</v>
      </c>
      <c r="D725" s="2">
        <v>4</v>
      </c>
      <c r="E725" s="2">
        <v>3.73</v>
      </c>
      <c r="F725" s="2">
        <v>3.73</v>
      </c>
      <c r="G725" s="2">
        <v>41.6</v>
      </c>
      <c r="H725" s="2">
        <v>20.8</v>
      </c>
      <c r="I725" s="2">
        <v>2</v>
      </c>
    </row>
    <row r="726" spans="1:9" x14ac:dyDescent="0.3">
      <c r="A726">
        <v>725</v>
      </c>
      <c r="B726" s="2" t="s">
        <v>329</v>
      </c>
      <c r="C726" s="2" t="s">
        <v>319</v>
      </c>
      <c r="D726" s="2">
        <v>4</v>
      </c>
      <c r="E726" s="2">
        <v>3.73</v>
      </c>
      <c r="F726" s="2">
        <v>3.73</v>
      </c>
      <c r="G726" s="2">
        <v>45.6</v>
      </c>
      <c r="H726" s="2">
        <v>22.8</v>
      </c>
      <c r="I726" s="2">
        <v>2</v>
      </c>
    </row>
    <row r="727" spans="1:9" x14ac:dyDescent="0.3">
      <c r="A727">
        <v>726</v>
      </c>
      <c r="B727" s="2" t="s">
        <v>330</v>
      </c>
      <c r="C727" s="2" t="s">
        <v>319</v>
      </c>
      <c r="D727" s="2">
        <v>4</v>
      </c>
      <c r="E727" s="2">
        <v>3.74</v>
      </c>
      <c r="F727" s="2">
        <v>3.74</v>
      </c>
      <c r="G727" s="2">
        <v>55.4</v>
      </c>
      <c r="H727" s="2">
        <v>27.7</v>
      </c>
      <c r="I727" s="2">
        <v>2</v>
      </c>
    </row>
    <row r="728" spans="1:9" x14ac:dyDescent="0.3">
      <c r="A728">
        <v>727</v>
      </c>
      <c r="B728" s="2" t="s">
        <v>1453</v>
      </c>
      <c r="C728" s="2" t="s">
        <v>319</v>
      </c>
      <c r="D728" s="2">
        <v>4</v>
      </c>
      <c r="E728" s="2">
        <v>3.73</v>
      </c>
      <c r="F728" s="2">
        <v>3.73</v>
      </c>
      <c r="G728" s="2">
        <v>56.8</v>
      </c>
      <c r="H728" s="2">
        <v>28.4</v>
      </c>
      <c r="I728" s="2">
        <v>2</v>
      </c>
    </row>
    <row r="729" spans="1:9" x14ac:dyDescent="0.3">
      <c r="A729">
        <v>728</v>
      </c>
      <c r="B729" s="2" t="s">
        <v>332</v>
      </c>
      <c r="C729" s="2" t="s">
        <v>319</v>
      </c>
      <c r="D729" s="2">
        <v>2</v>
      </c>
      <c r="E729" s="2">
        <v>3.68</v>
      </c>
      <c r="F729" s="2">
        <v>3.68</v>
      </c>
      <c r="G729" s="2">
        <v>12.1</v>
      </c>
      <c r="H729" s="2">
        <v>12.1</v>
      </c>
      <c r="I729" s="2">
        <v>1</v>
      </c>
    </row>
    <row r="730" spans="1:9" x14ac:dyDescent="0.3">
      <c r="A730">
        <v>729</v>
      </c>
      <c r="B730" s="2" t="s">
        <v>333</v>
      </c>
      <c r="C730" s="2" t="s">
        <v>319</v>
      </c>
      <c r="D730" s="2">
        <v>4</v>
      </c>
      <c r="E730" s="2">
        <v>3.74</v>
      </c>
      <c r="F730" s="2">
        <v>3.74</v>
      </c>
      <c r="G730" s="2">
        <v>33.1</v>
      </c>
      <c r="H730" s="2">
        <v>16.55</v>
      </c>
      <c r="I730" s="2">
        <v>2</v>
      </c>
    </row>
    <row r="731" spans="1:9" x14ac:dyDescent="0.3">
      <c r="A731">
        <v>730</v>
      </c>
      <c r="B731" s="2" t="s">
        <v>334</v>
      </c>
      <c r="C731" s="2" t="s">
        <v>319</v>
      </c>
      <c r="D731" s="2">
        <v>4</v>
      </c>
      <c r="E731" s="2">
        <v>3.74</v>
      </c>
      <c r="F731" s="2">
        <v>3.74</v>
      </c>
      <c r="G731" s="2">
        <v>37.6</v>
      </c>
      <c r="H731" s="2">
        <v>18.8</v>
      </c>
      <c r="I731" s="2">
        <v>2</v>
      </c>
    </row>
    <row r="732" spans="1:9" x14ac:dyDescent="0.3">
      <c r="A732">
        <v>731</v>
      </c>
      <c r="B732" s="2" t="s">
        <v>335</v>
      </c>
      <c r="C732" s="2" t="s">
        <v>319</v>
      </c>
      <c r="D732" s="2">
        <v>4</v>
      </c>
      <c r="E732" s="2">
        <v>3.74</v>
      </c>
      <c r="F732" s="2">
        <v>3.74</v>
      </c>
      <c r="G732" s="2">
        <v>40.4</v>
      </c>
      <c r="H732" s="2">
        <v>20.2</v>
      </c>
      <c r="I732" s="2">
        <v>2</v>
      </c>
    </row>
    <row r="733" spans="1:9" x14ac:dyDescent="0.3">
      <c r="A733">
        <v>732</v>
      </c>
      <c r="B733" s="2" t="s">
        <v>336</v>
      </c>
      <c r="C733" s="2" t="s">
        <v>319</v>
      </c>
      <c r="D733" s="2">
        <v>4</v>
      </c>
      <c r="E733" s="2">
        <v>3.74</v>
      </c>
      <c r="F733" s="2">
        <v>3.74</v>
      </c>
      <c r="G733" s="2">
        <v>47.7</v>
      </c>
      <c r="H733" s="2">
        <v>23.85</v>
      </c>
      <c r="I733" s="2">
        <v>2</v>
      </c>
    </row>
    <row r="734" spans="1:9" x14ac:dyDescent="0.3">
      <c r="A734">
        <v>733</v>
      </c>
      <c r="B734" s="2" t="s">
        <v>337</v>
      </c>
      <c r="C734" s="2" t="s">
        <v>319</v>
      </c>
      <c r="D734" s="2">
        <v>4</v>
      </c>
      <c r="E734" s="2">
        <v>3.72</v>
      </c>
      <c r="F734" s="2">
        <v>3.72</v>
      </c>
      <c r="G734" s="2">
        <v>54</v>
      </c>
      <c r="H734" s="2">
        <v>27</v>
      </c>
      <c r="I734" s="2">
        <v>2</v>
      </c>
    </row>
    <row r="735" spans="1:9" x14ac:dyDescent="0.3">
      <c r="A735">
        <v>734</v>
      </c>
      <c r="B735" s="2" t="s">
        <v>338</v>
      </c>
      <c r="C735" s="2" t="s">
        <v>319</v>
      </c>
      <c r="D735" s="2">
        <v>4</v>
      </c>
      <c r="E735" s="2">
        <v>3.81</v>
      </c>
      <c r="F735" s="2">
        <v>3.81</v>
      </c>
      <c r="G735" s="2">
        <v>65.400000000000006</v>
      </c>
      <c r="H735" s="2">
        <v>32.700000000000003</v>
      </c>
      <c r="I735" s="2">
        <v>2</v>
      </c>
    </row>
    <row r="736" spans="1:9" x14ac:dyDescent="0.3">
      <c r="A736">
        <v>735</v>
      </c>
      <c r="B736" s="2" t="s">
        <v>339</v>
      </c>
      <c r="C736" s="2" t="s">
        <v>319</v>
      </c>
      <c r="D736" s="2">
        <v>4</v>
      </c>
      <c r="E736" s="2">
        <v>3.71</v>
      </c>
      <c r="F736" s="2">
        <v>3.71</v>
      </c>
      <c r="G736" s="2">
        <v>32</v>
      </c>
      <c r="H736" s="2">
        <v>16</v>
      </c>
      <c r="I736" s="2">
        <v>2</v>
      </c>
    </row>
    <row r="737" spans="1:9" x14ac:dyDescent="0.3">
      <c r="A737">
        <v>736</v>
      </c>
      <c r="B737" s="2" t="s">
        <v>340</v>
      </c>
      <c r="C737" s="2" t="s">
        <v>319</v>
      </c>
      <c r="D737" s="2">
        <v>4</v>
      </c>
      <c r="E737" s="2">
        <v>3.7</v>
      </c>
      <c r="F737" s="2">
        <v>3.7</v>
      </c>
      <c r="G737" s="2">
        <v>36.4</v>
      </c>
      <c r="H737" s="2">
        <v>18.2</v>
      </c>
      <c r="I737" s="2">
        <v>2</v>
      </c>
    </row>
    <row r="738" spans="1:9" x14ac:dyDescent="0.3">
      <c r="A738">
        <v>737</v>
      </c>
      <c r="B738" s="2" t="s">
        <v>341</v>
      </c>
      <c r="C738" s="2" t="s">
        <v>319</v>
      </c>
      <c r="D738" s="2">
        <v>4</v>
      </c>
      <c r="E738" s="2">
        <v>3.72</v>
      </c>
      <c r="F738" s="2">
        <v>3.72</v>
      </c>
      <c r="G738" s="2">
        <v>41.1</v>
      </c>
      <c r="H738" s="2">
        <v>20.55</v>
      </c>
      <c r="I738" s="2">
        <v>2</v>
      </c>
    </row>
    <row r="739" spans="1:9" x14ac:dyDescent="0.3">
      <c r="A739">
        <v>738</v>
      </c>
      <c r="B739" s="2" t="s">
        <v>342</v>
      </c>
      <c r="C739" s="2" t="s">
        <v>319</v>
      </c>
      <c r="D739" s="2">
        <v>4</v>
      </c>
      <c r="E739" s="2">
        <v>3.71</v>
      </c>
      <c r="F739" s="2">
        <v>3.71</v>
      </c>
      <c r="G739" s="2">
        <v>44.5</v>
      </c>
      <c r="H739" s="2">
        <v>22.25</v>
      </c>
      <c r="I739" s="2">
        <v>2</v>
      </c>
    </row>
    <row r="740" spans="1:9" x14ac:dyDescent="0.3">
      <c r="A740">
        <v>739</v>
      </c>
      <c r="B740" s="2" t="s">
        <v>343</v>
      </c>
      <c r="C740" s="2" t="s">
        <v>319</v>
      </c>
      <c r="D740" s="2">
        <v>4</v>
      </c>
      <c r="E740" s="2">
        <v>3.71</v>
      </c>
      <c r="F740" s="2">
        <v>3.71</v>
      </c>
      <c r="G740" s="2">
        <v>54.9</v>
      </c>
      <c r="H740" s="2">
        <v>27.45</v>
      </c>
      <c r="I740" s="2">
        <v>2</v>
      </c>
    </row>
    <row r="741" spans="1:9" x14ac:dyDescent="0.3">
      <c r="A741">
        <v>740</v>
      </c>
      <c r="B741" s="2" t="s">
        <v>344</v>
      </c>
      <c r="C741" s="2" t="s">
        <v>319</v>
      </c>
      <c r="D741" s="2">
        <v>4</v>
      </c>
      <c r="E741" s="2">
        <v>3.71</v>
      </c>
      <c r="F741" s="2">
        <v>3.71</v>
      </c>
      <c r="G741" s="2">
        <v>58</v>
      </c>
      <c r="H741" s="2">
        <v>29</v>
      </c>
      <c r="I741" s="2">
        <v>2</v>
      </c>
    </row>
    <row r="742" spans="1:9" x14ac:dyDescent="0.3">
      <c r="A742">
        <v>741</v>
      </c>
      <c r="B742" s="2" t="s">
        <v>151</v>
      </c>
      <c r="C742" s="96" t="s">
        <v>345</v>
      </c>
      <c r="D742" s="2">
        <v>1</v>
      </c>
      <c r="E742" s="2">
        <v>3.89</v>
      </c>
      <c r="F742" s="2">
        <v>3.89</v>
      </c>
      <c r="G742" s="2">
        <v>16.399999999999999</v>
      </c>
      <c r="H742" s="2">
        <v>16.399999999999999</v>
      </c>
      <c r="I742" s="2">
        <v>1</v>
      </c>
    </row>
    <row r="743" spans="1:9" x14ac:dyDescent="0.3">
      <c r="A743">
        <v>742</v>
      </c>
      <c r="B743" s="2" t="s">
        <v>63</v>
      </c>
      <c r="C743" s="96" t="s">
        <v>345</v>
      </c>
      <c r="D743" s="2">
        <v>1</v>
      </c>
      <c r="E743" s="2">
        <v>3.82</v>
      </c>
      <c r="F743" s="2">
        <v>3.82</v>
      </c>
      <c r="G743" s="2">
        <v>16</v>
      </c>
      <c r="H743" s="2">
        <v>16</v>
      </c>
      <c r="I743" s="2">
        <v>1</v>
      </c>
    </row>
    <row r="744" spans="1:9" x14ac:dyDescent="0.3">
      <c r="A744">
        <v>743</v>
      </c>
      <c r="B744" s="2" t="s">
        <v>151</v>
      </c>
      <c r="C744" s="96" t="s">
        <v>345</v>
      </c>
      <c r="D744" s="2">
        <v>1</v>
      </c>
      <c r="E744" s="2">
        <v>3.89</v>
      </c>
      <c r="F744" s="2">
        <v>3.89</v>
      </c>
      <c r="G744" s="2">
        <v>16.399999999999999</v>
      </c>
      <c r="H744" s="2">
        <v>16.399999999999999</v>
      </c>
      <c r="I744" s="2">
        <v>1</v>
      </c>
    </row>
    <row r="745" spans="1:9" x14ac:dyDescent="0.3">
      <c r="A745">
        <v>744</v>
      </c>
      <c r="B745" s="2" t="s">
        <v>63</v>
      </c>
      <c r="C745" s="96" t="s">
        <v>345</v>
      </c>
      <c r="D745" s="2">
        <v>1</v>
      </c>
      <c r="E745" s="2">
        <v>3.82</v>
      </c>
      <c r="F745" s="2">
        <v>3.82</v>
      </c>
      <c r="G745" s="2">
        <v>16</v>
      </c>
      <c r="H745" s="2">
        <v>16</v>
      </c>
      <c r="I745" s="2">
        <v>1</v>
      </c>
    </row>
    <row r="746" spans="1:9" x14ac:dyDescent="0.3">
      <c r="A746">
        <v>745</v>
      </c>
      <c r="B746" s="2" t="s">
        <v>151</v>
      </c>
      <c r="C746" s="96" t="s">
        <v>345</v>
      </c>
      <c r="D746" s="2">
        <v>1</v>
      </c>
      <c r="E746" s="2">
        <v>3.89</v>
      </c>
      <c r="F746" s="2">
        <v>3.89</v>
      </c>
      <c r="G746" s="2">
        <v>16.399999999999999</v>
      </c>
      <c r="H746" s="2">
        <v>16.399999999999999</v>
      </c>
      <c r="I746" s="2">
        <v>1</v>
      </c>
    </row>
    <row r="747" spans="1:9" x14ac:dyDescent="0.3">
      <c r="A747">
        <v>746</v>
      </c>
      <c r="B747" s="2" t="s">
        <v>63</v>
      </c>
      <c r="C747" s="96" t="s">
        <v>345</v>
      </c>
      <c r="D747" s="2">
        <v>1</v>
      </c>
      <c r="E747" s="2">
        <v>3.82</v>
      </c>
      <c r="F747" s="2">
        <v>3.82</v>
      </c>
      <c r="G747" s="2">
        <v>16</v>
      </c>
      <c r="H747" s="2">
        <v>16</v>
      </c>
      <c r="I747" s="2">
        <v>1</v>
      </c>
    </row>
    <row r="748" spans="1:9" x14ac:dyDescent="0.3">
      <c r="A748">
        <v>747</v>
      </c>
      <c r="B748" s="2" t="s">
        <v>151</v>
      </c>
      <c r="C748" s="96" t="s">
        <v>345</v>
      </c>
      <c r="D748" s="2">
        <v>1</v>
      </c>
      <c r="E748" s="2">
        <v>3.89</v>
      </c>
      <c r="F748" s="2">
        <v>3.89</v>
      </c>
      <c r="G748" s="2">
        <v>16.399999999999999</v>
      </c>
      <c r="H748" s="2">
        <v>16.399999999999999</v>
      </c>
      <c r="I748" s="2">
        <v>1</v>
      </c>
    </row>
    <row r="749" spans="1:9" x14ac:dyDescent="0.3">
      <c r="A749">
        <v>748</v>
      </c>
      <c r="B749" s="2" t="s">
        <v>63</v>
      </c>
      <c r="C749" s="96" t="s">
        <v>345</v>
      </c>
      <c r="D749" s="2">
        <v>1</v>
      </c>
      <c r="E749" s="2">
        <v>3.82</v>
      </c>
      <c r="F749" s="2">
        <v>3.82</v>
      </c>
      <c r="G749" s="2">
        <v>16</v>
      </c>
      <c r="H749" s="2">
        <v>16</v>
      </c>
      <c r="I749" s="2">
        <v>1</v>
      </c>
    </row>
    <row r="750" spans="1:9" x14ac:dyDescent="0.3">
      <c r="A750">
        <v>749</v>
      </c>
      <c r="B750" s="2" t="s">
        <v>151</v>
      </c>
      <c r="C750" s="96" t="s">
        <v>345</v>
      </c>
      <c r="D750" s="2">
        <v>1</v>
      </c>
      <c r="E750" s="2">
        <v>3.89</v>
      </c>
      <c r="F750" s="2">
        <v>3.89</v>
      </c>
      <c r="G750" s="2">
        <v>16.399999999999999</v>
      </c>
      <c r="H750" s="2">
        <v>16.399999999999999</v>
      </c>
      <c r="I750" s="2">
        <v>1</v>
      </c>
    </row>
    <row r="751" spans="1:9" x14ac:dyDescent="0.3">
      <c r="A751">
        <v>750</v>
      </c>
      <c r="B751" s="2" t="s">
        <v>63</v>
      </c>
      <c r="C751" s="96" t="s">
        <v>345</v>
      </c>
      <c r="D751" s="2">
        <v>1</v>
      </c>
      <c r="E751" s="2">
        <v>3.82</v>
      </c>
      <c r="F751" s="2">
        <v>3.82</v>
      </c>
      <c r="G751" s="2">
        <v>16</v>
      </c>
      <c r="H751" s="2">
        <v>16</v>
      </c>
      <c r="I751" s="2">
        <v>1</v>
      </c>
    </row>
    <row r="752" spans="1:9" x14ac:dyDescent="0.3">
      <c r="A752">
        <v>751</v>
      </c>
      <c r="B752" s="2" t="s">
        <v>151</v>
      </c>
      <c r="C752" s="96" t="s">
        <v>345</v>
      </c>
      <c r="D752" s="2">
        <v>1</v>
      </c>
      <c r="E752" s="2">
        <v>3.89</v>
      </c>
      <c r="F752" s="2">
        <v>3.89</v>
      </c>
      <c r="G752" s="2">
        <v>16.399999999999999</v>
      </c>
      <c r="H752" s="2">
        <v>16.399999999999999</v>
      </c>
      <c r="I752" s="2">
        <v>1</v>
      </c>
    </row>
    <row r="753" spans="1:9" x14ac:dyDescent="0.3">
      <c r="A753">
        <v>752</v>
      </c>
      <c r="B753" s="2" t="s">
        <v>63</v>
      </c>
      <c r="C753" s="96" t="s">
        <v>345</v>
      </c>
      <c r="D753" s="2">
        <v>1</v>
      </c>
      <c r="E753" s="2">
        <v>3.82</v>
      </c>
      <c r="F753" s="2">
        <v>3.82</v>
      </c>
      <c r="G753" s="2">
        <v>16</v>
      </c>
      <c r="H753" s="2">
        <v>16</v>
      </c>
      <c r="I753" s="2">
        <v>1</v>
      </c>
    </row>
    <row r="754" spans="1:9" x14ac:dyDescent="0.3">
      <c r="A754">
        <v>753</v>
      </c>
      <c r="B754" s="2" t="s">
        <v>151</v>
      </c>
      <c r="C754" s="96" t="s">
        <v>345</v>
      </c>
      <c r="D754" s="2">
        <v>1</v>
      </c>
      <c r="E754" s="2">
        <v>3.89</v>
      </c>
      <c r="F754" s="2">
        <v>3.89</v>
      </c>
      <c r="G754" s="2">
        <v>16.399999999999999</v>
      </c>
      <c r="H754" s="2">
        <v>16.399999999999999</v>
      </c>
      <c r="I754" s="2">
        <v>1</v>
      </c>
    </row>
    <row r="755" spans="1:9" x14ac:dyDescent="0.3">
      <c r="A755">
        <v>754</v>
      </c>
      <c r="B755" s="2" t="s">
        <v>63</v>
      </c>
      <c r="C755" s="96" t="s">
        <v>345</v>
      </c>
      <c r="D755" s="2">
        <v>1</v>
      </c>
      <c r="E755" s="2">
        <v>3.82</v>
      </c>
      <c r="F755" s="2">
        <v>3.82</v>
      </c>
      <c r="G755" s="2">
        <v>16</v>
      </c>
      <c r="H755" s="2">
        <v>16</v>
      </c>
      <c r="I755" s="2">
        <v>1</v>
      </c>
    </row>
    <row r="756" spans="1:9" x14ac:dyDescent="0.3">
      <c r="A756">
        <v>755</v>
      </c>
      <c r="B756" s="2" t="s">
        <v>151</v>
      </c>
      <c r="C756" s="96" t="s">
        <v>345</v>
      </c>
      <c r="D756" s="2">
        <v>1</v>
      </c>
      <c r="E756" s="2">
        <v>3.89</v>
      </c>
      <c r="F756" s="2">
        <v>3.89</v>
      </c>
      <c r="G756" s="2">
        <v>16.399999999999999</v>
      </c>
      <c r="H756" s="2">
        <v>16.399999999999999</v>
      </c>
      <c r="I756" s="2">
        <v>1</v>
      </c>
    </row>
    <row r="757" spans="1:9" x14ac:dyDescent="0.3">
      <c r="A757">
        <v>756</v>
      </c>
      <c r="B757" s="2" t="s">
        <v>63</v>
      </c>
      <c r="C757" s="96" t="s">
        <v>345</v>
      </c>
      <c r="D757" s="2">
        <v>1</v>
      </c>
      <c r="E757" s="2">
        <v>3.82</v>
      </c>
      <c r="F757" s="2">
        <v>3.82</v>
      </c>
      <c r="G757" s="2">
        <v>16</v>
      </c>
      <c r="H757" s="2">
        <v>16</v>
      </c>
      <c r="I757" s="2">
        <v>1</v>
      </c>
    </row>
    <row r="758" spans="1:9" x14ac:dyDescent="0.3">
      <c r="A758">
        <v>757</v>
      </c>
      <c r="B758" s="2" t="s">
        <v>4</v>
      </c>
      <c r="C758" s="97" t="s">
        <v>352</v>
      </c>
      <c r="D758" s="2">
        <v>2</v>
      </c>
      <c r="E758" s="2">
        <v>3.86</v>
      </c>
      <c r="F758" s="2">
        <v>3.86</v>
      </c>
      <c r="G758" s="2">
        <v>29.4</v>
      </c>
      <c r="H758" s="2">
        <v>14.7</v>
      </c>
      <c r="I758" s="2">
        <v>2</v>
      </c>
    </row>
    <row r="759" spans="1:9" x14ac:dyDescent="0.3">
      <c r="A759">
        <v>758</v>
      </c>
      <c r="B759" s="2" t="s">
        <v>63</v>
      </c>
      <c r="C759" s="97" t="s">
        <v>352</v>
      </c>
      <c r="D759" s="2">
        <v>1</v>
      </c>
      <c r="E759" s="2">
        <v>3.82</v>
      </c>
      <c r="F759" s="2">
        <v>3.82</v>
      </c>
      <c r="G759" s="2">
        <v>16</v>
      </c>
      <c r="H759" s="2">
        <v>16</v>
      </c>
      <c r="I759" s="2">
        <v>1</v>
      </c>
    </row>
    <row r="760" spans="1:9" x14ac:dyDescent="0.3">
      <c r="A760">
        <v>759</v>
      </c>
      <c r="B760" s="2" t="s">
        <v>346</v>
      </c>
      <c r="C760" s="97" t="s">
        <v>352</v>
      </c>
      <c r="D760" s="2">
        <v>1</v>
      </c>
      <c r="E760" s="2">
        <v>3.86</v>
      </c>
      <c r="F760" s="2">
        <v>3.86</v>
      </c>
      <c r="G760" s="2">
        <v>20.9</v>
      </c>
      <c r="H760" s="2">
        <v>20.9</v>
      </c>
      <c r="I760" s="2">
        <v>1</v>
      </c>
    </row>
    <row r="761" spans="1:9" x14ac:dyDescent="0.3">
      <c r="A761">
        <v>760</v>
      </c>
      <c r="B761" s="2" t="s">
        <v>347</v>
      </c>
      <c r="C761" s="97" t="s">
        <v>352</v>
      </c>
      <c r="D761" s="2">
        <v>1</v>
      </c>
      <c r="E761" s="2">
        <v>3.86</v>
      </c>
      <c r="F761" s="2">
        <v>3.86</v>
      </c>
      <c r="G761" s="2">
        <v>17.899999999999999</v>
      </c>
      <c r="H761" s="2">
        <v>17.899999999999999</v>
      </c>
      <c r="I761" s="2">
        <v>1</v>
      </c>
    </row>
    <row r="762" spans="1:9" x14ac:dyDescent="0.3">
      <c r="A762">
        <v>761</v>
      </c>
      <c r="B762" s="2" t="s">
        <v>348</v>
      </c>
      <c r="C762" s="97" t="s">
        <v>352</v>
      </c>
      <c r="D762" s="2">
        <v>1</v>
      </c>
      <c r="E762" s="2">
        <v>3.86</v>
      </c>
      <c r="F762" s="2">
        <v>3.86</v>
      </c>
      <c r="G762" s="2">
        <v>19.899999999999999</v>
      </c>
      <c r="H762" s="2">
        <v>19.899999999999999</v>
      </c>
      <c r="I762" s="2">
        <v>1</v>
      </c>
    </row>
    <row r="763" spans="1:9" x14ac:dyDescent="0.3">
      <c r="A763">
        <v>762</v>
      </c>
      <c r="B763" s="2" t="s">
        <v>349</v>
      </c>
      <c r="C763" s="97" t="s">
        <v>352</v>
      </c>
      <c r="D763" s="2">
        <v>1</v>
      </c>
      <c r="E763" s="2">
        <v>3.87</v>
      </c>
      <c r="F763" s="2">
        <v>3.87</v>
      </c>
      <c r="G763" s="2">
        <v>22.1</v>
      </c>
      <c r="H763" s="2">
        <v>22.1</v>
      </c>
      <c r="I763" s="2">
        <v>1</v>
      </c>
    </row>
    <row r="764" spans="1:9" x14ac:dyDescent="0.3">
      <c r="A764">
        <v>763</v>
      </c>
      <c r="B764" s="2" t="s">
        <v>350</v>
      </c>
      <c r="C764" s="97" t="s">
        <v>352</v>
      </c>
      <c r="D764" s="2">
        <v>1</v>
      </c>
      <c r="E764" s="2">
        <v>3.87</v>
      </c>
      <c r="F764" s="2">
        <v>3.87</v>
      </c>
      <c r="G764" s="2">
        <v>26.4</v>
      </c>
      <c r="H764" s="2">
        <v>26.4</v>
      </c>
      <c r="I764" s="2">
        <v>1</v>
      </c>
    </row>
    <row r="765" spans="1:9" x14ac:dyDescent="0.3">
      <c r="A765">
        <v>764</v>
      </c>
      <c r="B765" s="2" t="s">
        <v>351</v>
      </c>
      <c r="C765" s="97" t="s">
        <v>352</v>
      </c>
      <c r="D765" s="2">
        <v>1</v>
      </c>
      <c r="E765" s="2">
        <v>3.87</v>
      </c>
      <c r="F765" s="2">
        <v>3.87</v>
      </c>
      <c r="G765" s="2">
        <v>34.799999999999997</v>
      </c>
      <c r="H765" s="2">
        <v>34.799999999999997</v>
      </c>
      <c r="I765" s="2">
        <v>1</v>
      </c>
    </row>
    <row r="766" spans="1:9" x14ac:dyDescent="0.3">
      <c r="A766">
        <v>765</v>
      </c>
      <c r="B766" s="2" t="s">
        <v>4</v>
      </c>
      <c r="C766" s="97" t="s">
        <v>352</v>
      </c>
      <c r="D766" s="2">
        <v>2</v>
      </c>
      <c r="E766" s="2">
        <v>3.86</v>
      </c>
      <c r="F766" s="2">
        <v>3.86</v>
      </c>
      <c r="G766" s="2">
        <v>29.4</v>
      </c>
      <c r="H766" s="2">
        <v>14.7</v>
      </c>
      <c r="I766" s="2">
        <v>2</v>
      </c>
    </row>
    <row r="767" spans="1:9" x14ac:dyDescent="0.3">
      <c r="A767">
        <v>766</v>
      </c>
      <c r="B767" s="2" t="s">
        <v>63</v>
      </c>
      <c r="C767" s="97" t="s">
        <v>352</v>
      </c>
      <c r="D767" s="2">
        <v>1</v>
      </c>
      <c r="E767" s="2">
        <v>3.82</v>
      </c>
      <c r="F767" s="2">
        <v>3.82</v>
      </c>
      <c r="G767" s="2">
        <v>16</v>
      </c>
      <c r="H767" s="2">
        <v>16</v>
      </c>
      <c r="I767" s="2">
        <v>1</v>
      </c>
    </row>
    <row r="768" spans="1:9" x14ac:dyDescent="0.3">
      <c r="A768">
        <v>767</v>
      </c>
      <c r="B768" s="2" t="s">
        <v>346</v>
      </c>
      <c r="C768" s="97" t="s">
        <v>352</v>
      </c>
      <c r="D768" s="2">
        <v>1</v>
      </c>
      <c r="E768" s="2">
        <v>3.86</v>
      </c>
      <c r="F768" s="2">
        <v>3.86</v>
      </c>
      <c r="G768" s="2">
        <v>20.9</v>
      </c>
      <c r="H768" s="2">
        <v>20.9</v>
      </c>
      <c r="I768" s="2">
        <v>1</v>
      </c>
    </row>
    <row r="769" spans="1:9" x14ac:dyDescent="0.3">
      <c r="A769">
        <v>768</v>
      </c>
      <c r="B769" s="2" t="s">
        <v>347</v>
      </c>
      <c r="C769" s="97" t="s">
        <v>352</v>
      </c>
      <c r="D769" s="2">
        <v>1</v>
      </c>
      <c r="E769" s="2">
        <v>3.86</v>
      </c>
      <c r="F769" s="2">
        <v>3.86</v>
      </c>
      <c r="G769" s="2">
        <v>17.899999999999999</v>
      </c>
      <c r="H769" s="2">
        <v>17.899999999999999</v>
      </c>
      <c r="I769" s="2">
        <v>1</v>
      </c>
    </row>
    <row r="770" spans="1:9" x14ac:dyDescent="0.3">
      <c r="A770">
        <v>769</v>
      </c>
      <c r="B770" s="2" t="s">
        <v>348</v>
      </c>
      <c r="C770" s="97" t="s">
        <v>352</v>
      </c>
      <c r="D770" s="2">
        <v>1</v>
      </c>
      <c r="E770" s="2">
        <v>3.86</v>
      </c>
      <c r="F770" s="2">
        <v>3.86</v>
      </c>
      <c r="G770" s="2">
        <v>19.899999999999999</v>
      </c>
      <c r="H770" s="2">
        <v>19.899999999999999</v>
      </c>
      <c r="I770" s="2">
        <v>1</v>
      </c>
    </row>
    <row r="771" spans="1:9" x14ac:dyDescent="0.3">
      <c r="A771">
        <v>770</v>
      </c>
      <c r="B771" s="2" t="s">
        <v>349</v>
      </c>
      <c r="C771" s="97" t="s">
        <v>352</v>
      </c>
      <c r="D771" s="2">
        <v>1</v>
      </c>
      <c r="E771" s="2">
        <v>3.87</v>
      </c>
      <c r="F771" s="2">
        <v>3.87</v>
      </c>
      <c r="G771" s="2">
        <v>22.1</v>
      </c>
      <c r="H771" s="2">
        <v>22.1</v>
      </c>
      <c r="I771" s="2">
        <v>1</v>
      </c>
    </row>
    <row r="772" spans="1:9" x14ac:dyDescent="0.3">
      <c r="A772">
        <v>771</v>
      </c>
      <c r="B772" s="2" t="s">
        <v>350</v>
      </c>
      <c r="C772" s="97" t="s">
        <v>352</v>
      </c>
      <c r="D772" s="2">
        <v>1</v>
      </c>
      <c r="E772" s="2">
        <v>3.87</v>
      </c>
      <c r="F772" s="2">
        <v>3.87</v>
      </c>
      <c r="G772" s="2">
        <v>26.4</v>
      </c>
      <c r="H772" s="2">
        <v>26.4</v>
      </c>
      <c r="I772" s="2">
        <v>1</v>
      </c>
    </row>
    <row r="773" spans="1:9" x14ac:dyDescent="0.3">
      <c r="A773">
        <v>772</v>
      </c>
      <c r="B773" s="2" t="s">
        <v>351</v>
      </c>
      <c r="C773" s="97" t="s">
        <v>352</v>
      </c>
      <c r="D773" s="2">
        <v>1</v>
      </c>
      <c r="E773" s="2">
        <v>3.87</v>
      </c>
      <c r="F773" s="2">
        <v>3.87</v>
      </c>
      <c r="G773" s="2">
        <v>34.799999999999997</v>
      </c>
      <c r="H773" s="2">
        <v>34.799999999999997</v>
      </c>
      <c r="I773" s="2">
        <v>1</v>
      </c>
    </row>
    <row r="774" spans="1:9" x14ac:dyDescent="0.3">
      <c r="A774">
        <v>773</v>
      </c>
      <c r="B774" s="2" t="s">
        <v>180</v>
      </c>
      <c r="C774" s="98" t="s">
        <v>354</v>
      </c>
      <c r="D774" s="2">
        <v>2</v>
      </c>
      <c r="E774" s="2">
        <v>3.895</v>
      </c>
      <c r="F774" s="2">
        <v>3.895</v>
      </c>
      <c r="G774" s="2">
        <v>30.46</v>
      </c>
      <c r="H774" s="2">
        <v>15.23</v>
      </c>
      <c r="I774" s="2">
        <v>2</v>
      </c>
    </row>
    <row r="775" spans="1:9" x14ac:dyDescent="0.3">
      <c r="A775">
        <v>774</v>
      </c>
      <c r="B775" s="2" t="s">
        <v>952</v>
      </c>
      <c r="C775" s="98" t="s">
        <v>354</v>
      </c>
      <c r="D775" s="2">
        <v>2</v>
      </c>
      <c r="E775" s="2">
        <v>3.84</v>
      </c>
      <c r="F775" s="2">
        <v>3.84</v>
      </c>
      <c r="G775" s="2">
        <v>32.520000000000003</v>
      </c>
      <c r="H775" s="2">
        <v>16.260000000000002</v>
      </c>
      <c r="I775" s="2">
        <v>2</v>
      </c>
    </row>
    <row r="776" spans="1:9" x14ac:dyDescent="0.3">
      <c r="A776">
        <v>775</v>
      </c>
      <c r="B776" s="2" t="s">
        <v>953</v>
      </c>
      <c r="C776" s="98" t="s">
        <v>354</v>
      </c>
      <c r="D776" s="2">
        <v>1</v>
      </c>
      <c r="E776" s="2">
        <v>3.82</v>
      </c>
      <c r="F776" s="2">
        <v>3.82</v>
      </c>
      <c r="G776" s="2">
        <v>14.9</v>
      </c>
      <c r="H776" s="2">
        <v>14.9</v>
      </c>
      <c r="I776" s="2">
        <v>1</v>
      </c>
    </row>
    <row r="777" spans="1:9" x14ac:dyDescent="0.3">
      <c r="A777">
        <v>776</v>
      </c>
      <c r="B777" s="2" t="s">
        <v>353</v>
      </c>
      <c r="C777" s="98" t="s">
        <v>354</v>
      </c>
      <c r="D777" s="2">
        <v>2</v>
      </c>
      <c r="E777" s="2">
        <v>3.8050000000000002</v>
      </c>
      <c r="F777" s="2">
        <v>3.8050000000000002</v>
      </c>
      <c r="G777" s="2">
        <v>27.44</v>
      </c>
      <c r="H777" s="2">
        <v>13.72</v>
      </c>
      <c r="I777" s="2">
        <v>2</v>
      </c>
    </row>
    <row r="778" spans="1:9" x14ac:dyDescent="0.3">
      <c r="A778">
        <v>777</v>
      </c>
      <c r="B778" s="2" t="s">
        <v>8</v>
      </c>
      <c r="C778" s="98" t="s">
        <v>354</v>
      </c>
      <c r="D778" s="2"/>
      <c r="E778" s="2"/>
      <c r="F778" s="2"/>
      <c r="G778" s="2"/>
      <c r="H778" s="2">
        <v>0</v>
      </c>
    </row>
    <row r="779" spans="1:9" x14ac:dyDescent="0.3">
      <c r="A779">
        <v>778</v>
      </c>
      <c r="B779" s="2" t="s">
        <v>142</v>
      </c>
      <c r="C779" s="96" t="s">
        <v>357</v>
      </c>
      <c r="D779" s="2">
        <v>1</v>
      </c>
      <c r="E779" s="2">
        <v>3.89</v>
      </c>
      <c r="F779" s="2">
        <v>3.89</v>
      </c>
      <c r="G779" s="2">
        <v>10.48</v>
      </c>
      <c r="H779" s="2">
        <v>10.48</v>
      </c>
      <c r="I779" s="2">
        <v>1</v>
      </c>
    </row>
    <row r="780" spans="1:9" x14ac:dyDescent="0.3">
      <c r="A780">
        <v>779</v>
      </c>
      <c r="B780" s="2" t="s">
        <v>355</v>
      </c>
      <c r="C780" s="96" t="s">
        <v>357</v>
      </c>
      <c r="D780" s="1">
        <v>1</v>
      </c>
      <c r="E780" s="1">
        <v>3.8620000000000001</v>
      </c>
      <c r="F780" s="1">
        <v>3.8620000000000001</v>
      </c>
      <c r="G780" s="1">
        <v>10.220000000000001</v>
      </c>
      <c r="H780" s="1">
        <v>10.220000000000001</v>
      </c>
      <c r="I780" s="1">
        <v>1</v>
      </c>
    </row>
    <row r="781" spans="1:9" x14ac:dyDescent="0.3">
      <c r="A781">
        <v>780</v>
      </c>
      <c r="B781" s="2" t="s">
        <v>143</v>
      </c>
      <c r="C781" s="96" t="s">
        <v>357</v>
      </c>
      <c r="D781" s="2">
        <v>2</v>
      </c>
      <c r="E781" s="2">
        <v>3.92</v>
      </c>
      <c r="F781" s="2">
        <v>3.92</v>
      </c>
      <c r="G781" s="2">
        <v>21.024000000000001</v>
      </c>
      <c r="H781" s="2">
        <v>10.512</v>
      </c>
      <c r="I781" s="2">
        <v>2</v>
      </c>
    </row>
    <row r="782" spans="1:9" x14ac:dyDescent="0.3">
      <c r="A782">
        <v>781</v>
      </c>
      <c r="B782" s="2" t="s">
        <v>356</v>
      </c>
      <c r="C782" s="96" t="s">
        <v>357</v>
      </c>
      <c r="D782" s="2"/>
      <c r="E782" s="2"/>
      <c r="F782" s="2"/>
      <c r="G782" s="2"/>
      <c r="H782" s="2"/>
    </row>
    <row r="783" spans="1:9" x14ac:dyDescent="0.3">
      <c r="A783">
        <v>782</v>
      </c>
      <c r="B783" s="2" t="s">
        <v>12</v>
      </c>
      <c r="C783" s="96" t="s">
        <v>357</v>
      </c>
      <c r="D783" s="2"/>
      <c r="E783" s="2"/>
      <c r="F783" s="2"/>
      <c r="G783" s="2"/>
      <c r="H783" s="2"/>
    </row>
    <row r="784" spans="1:9" x14ac:dyDescent="0.3">
      <c r="A784">
        <v>783</v>
      </c>
      <c r="B784" s="2" t="s">
        <v>144</v>
      </c>
      <c r="C784" s="96" t="s">
        <v>357</v>
      </c>
      <c r="D784" s="1">
        <v>1</v>
      </c>
      <c r="E784" s="1">
        <v>3.84</v>
      </c>
      <c r="F784" s="1">
        <v>3.84</v>
      </c>
      <c r="G784" s="1">
        <v>11.5395</v>
      </c>
      <c r="H784" s="1">
        <v>11.5395</v>
      </c>
      <c r="I784" s="1">
        <v>1</v>
      </c>
    </row>
    <row r="785" spans="1:9" x14ac:dyDescent="0.3">
      <c r="A785">
        <v>784</v>
      </c>
      <c r="B785" s="2" t="s">
        <v>63</v>
      </c>
      <c r="C785" s="97" t="s">
        <v>361</v>
      </c>
      <c r="D785" s="2">
        <v>1</v>
      </c>
      <c r="E785" s="2">
        <v>3.82</v>
      </c>
      <c r="F785" s="2">
        <v>3.82</v>
      </c>
      <c r="G785" s="2">
        <v>16</v>
      </c>
      <c r="H785" s="2">
        <v>16</v>
      </c>
      <c r="I785" s="2">
        <v>1</v>
      </c>
    </row>
    <row r="786" spans="1:9" x14ac:dyDescent="0.3">
      <c r="A786">
        <v>785</v>
      </c>
      <c r="B786" s="2" t="s">
        <v>366</v>
      </c>
      <c r="C786" s="97" t="s">
        <v>361</v>
      </c>
      <c r="D786" s="2">
        <v>1</v>
      </c>
      <c r="E786" s="2">
        <v>3.86</v>
      </c>
      <c r="F786" s="2">
        <v>3.86</v>
      </c>
      <c r="G786" s="2">
        <v>25.4</v>
      </c>
      <c r="H786" s="2">
        <v>25.4</v>
      </c>
      <c r="I786" s="2">
        <v>1</v>
      </c>
    </row>
    <row r="787" spans="1:9" x14ac:dyDescent="0.3">
      <c r="A787">
        <v>786</v>
      </c>
      <c r="B787" s="2" t="s">
        <v>347</v>
      </c>
      <c r="C787" s="97" t="s">
        <v>361</v>
      </c>
      <c r="D787" s="2">
        <v>2</v>
      </c>
      <c r="E787" s="2">
        <v>3.86</v>
      </c>
      <c r="F787" s="2">
        <v>3.86</v>
      </c>
      <c r="G787" s="2">
        <v>35.799999999999997</v>
      </c>
      <c r="H787" s="2">
        <v>17.899999999999999</v>
      </c>
      <c r="I787" s="2">
        <v>2</v>
      </c>
    </row>
    <row r="788" spans="1:9" x14ac:dyDescent="0.3">
      <c r="A788">
        <v>787</v>
      </c>
      <c r="B788" s="2" t="s">
        <v>353</v>
      </c>
      <c r="C788" s="97" t="s">
        <v>361</v>
      </c>
      <c r="D788" s="2">
        <v>2</v>
      </c>
      <c r="E788" s="2">
        <v>3.79</v>
      </c>
      <c r="F788" s="2">
        <v>3.79</v>
      </c>
      <c r="G788" s="2">
        <v>27.2</v>
      </c>
      <c r="H788" s="2">
        <v>13.6</v>
      </c>
      <c r="I788" s="2">
        <v>2</v>
      </c>
    </row>
    <row r="789" spans="1:9" x14ac:dyDescent="0.3">
      <c r="A789">
        <v>788</v>
      </c>
      <c r="B789" s="2" t="s">
        <v>370</v>
      </c>
      <c r="C789" s="97" t="s">
        <v>361</v>
      </c>
      <c r="D789" s="2">
        <v>1</v>
      </c>
      <c r="E789" s="2">
        <v>3.82</v>
      </c>
      <c r="F789" s="2">
        <v>3.82</v>
      </c>
      <c r="G789" s="2">
        <v>20.2</v>
      </c>
      <c r="H789" s="2">
        <v>20.2</v>
      </c>
      <c r="I789" s="2">
        <v>1</v>
      </c>
    </row>
    <row r="790" spans="1:9" x14ac:dyDescent="0.3">
      <c r="A790">
        <v>789</v>
      </c>
      <c r="B790" s="2" t="s">
        <v>376</v>
      </c>
      <c r="C790" s="97" t="s">
        <v>361</v>
      </c>
      <c r="D790" s="2">
        <v>2</v>
      </c>
      <c r="E790" s="2">
        <v>3.83</v>
      </c>
      <c r="F790" s="2">
        <v>3.83</v>
      </c>
      <c r="G790" s="2">
        <v>39.5</v>
      </c>
      <c r="H790" s="2">
        <v>19.75</v>
      </c>
      <c r="I790" s="2">
        <v>2</v>
      </c>
    </row>
    <row r="791" spans="1:9" x14ac:dyDescent="0.3">
      <c r="A791">
        <v>790</v>
      </c>
      <c r="B791" s="2" t="s">
        <v>63</v>
      </c>
      <c r="C791" s="55" t="s">
        <v>362</v>
      </c>
      <c r="D791" s="2">
        <v>1</v>
      </c>
      <c r="E791" s="2">
        <v>3.8531</v>
      </c>
      <c r="F791" s="2">
        <v>3.8531</v>
      </c>
      <c r="G791" s="2">
        <v>16.2151</v>
      </c>
      <c r="H791" s="5">
        <v>16.2151</v>
      </c>
      <c r="I791" s="2">
        <v>1</v>
      </c>
    </row>
    <row r="792" spans="1:9" x14ac:dyDescent="0.3">
      <c r="A792">
        <v>791</v>
      </c>
      <c r="B792" s="2" t="s">
        <v>363</v>
      </c>
      <c r="C792" s="55" t="s">
        <v>362</v>
      </c>
      <c r="D792" s="2">
        <v>1</v>
      </c>
      <c r="E792" s="2">
        <v>3.86</v>
      </c>
      <c r="F792" s="2">
        <v>3.86</v>
      </c>
      <c r="G792" s="2">
        <v>16.079999999999998</v>
      </c>
      <c r="H792" s="5">
        <v>16.079999999999998</v>
      </c>
      <c r="I792" s="2">
        <v>1</v>
      </c>
    </row>
    <row r="793" spans="1:9" x14ac:dyDescent="0.3">
      <c r="A793">
        <v>792</v>
      </c>
      <c r="B793" s="2" t="s">
        <v>364</v>
      </c>
      <c r="C793" s="55" t="s">
        <v>362</v>
      </c>
      <c r="D793" s="2">
        <v>1</v>
      </c>
      <c r="E793" s="2">
        <v>3.87</v>
      </c>
      <c r="F793" s="2">
        <v>3.87</v>
      </c>
      <c r="G793" s="2">
        <v>20.49</v>
      </c>
      <c r="H793" s="5">
        <v>20.49</v>
      </c>
      <c r="I793" s="2">
        <v>1</v>
      </c>
    </row>
    <row r="794" spans="1:9" x14ac:dyDescent="0.3">
      <c r="A794">
        <v>793</v>
      </c>
      <c r="B794" s="2" t="s">
        <v>365</v>
      </c>
      <c r="C794" s="55" t="s">
        <v>362</v>
      </c>
      <c r="D794" s="2">
        <v>1</v>
      </c>
      <c r="E794" s="2">
        <v>3.87</v>
      </c>
      <c r="F794" s="2">
        <v>3.87</v>
      </c>
      <c r="G794" s="2">
        <v>22.22</v>
      </c>
      <c r="H794" s="5">
        <v>22.22</v>
      </c>
      <c r="I794" s="2">
        <v>1</v>
      </c>
    </row>
    <row r="795" spans="1:9" x14ac:dyDescent="0.3">
      <c r="A795">
        <v>794</v>
      </c>
      <c r="B795" s="2" t="s">
        <v>366</v>
      </c>
      <c r="C795" s="55" t="s">
        <v>362</v>
      </c>
      <c r="D795" s="2">
        <v>1</v>
      </c>
      <c r="E795" s="2">
        <v>3.86</v>
      </c>
      <c r="F795" s="2">
        <v>3.86</v>
      </c>
      <c r="G795" s="2">
        <v>25.35</v>
      </c>
      <c r="H795" s="5">
        <v>25.35</v>
      </c>
      <c r="I795" s="2">
        <v>1</v>
      </c>
    </row>
    <row r="796" spans="1:9" x14ac:dyDescent="0.3">
      <c r="A796">
        <v>795</v>
      </c>
      <c r="B796" s="2" t="s">
        <v>367</v>
      </c>
      <c r="C796" s="55" t="s">
        <v>362</v>
      </c>
      <c r="D796" s="2">
        <v>1</v>
      </c>
      <c r="E796" s="2">
        <v>3.86</v>
      </c>
      <c r="F796" s="2">
        <v>3.86</v>
      </c>
      <c r="G796" s="2">
        <v>29.53</v>
      </c>
      <c r="H796" s="5">
        <v>29.53</v>
      </c>
      <c r="I796" s="2">
        <v>1</v>
      </c>
    </row>
    <row r="797" spans="1:9" x14ac:dyDescent="0.3">
      <c r="A797">
        <v>796</v>
      </c>
      <c r="B797" s="2" t="s">
        <v>368</v>
      </c>
      <c r="C797" s="55" t="s">
        <v>362</v>
      </c>
      <c r="D797" s="2">
        <v>1</v>
      </c>
      <c r="E797" s="2">
        <v>3.86</v>
      </c>
      <c r="F797" s="2">
        <v>3.86</v>
      </c>
      <c r="G797" s="2">
        <v>33.53</v>
      </c>
      <c r="H797" s="5">
        <v>33.53</v>
      </c>
      <c r="I797" s="2">
        <v>1</v>
      </c>
    </row>
    <row r="798" spans="1:9" x14ac:dyDescent="0.3">
      <c r="A798">
        <v>797</v>
      </c>
      <c r="B798" s="2" t="s">
        <v>353</v>
      </c>
      <c r="C798" s="2" t="s">
        <v>380</v>
      </c>
      <c r="D798" s="2">
        <v>2</v>
      </c>
      <c r="E798" s="2">
        <v>3.79</v>
      </c>
      <c r="F798" s="2">
        <v>3.79</v>
      </c>
      <c r="G798" s="2">
        <v>27.2</v>
      </c>
      <c r="H798" s="2">
        <v>13.6</v>
      </c>
      <c r="I798" s="2">
        <v>2</v>
      </c>
    </row>
    <row r="799" spans="1:9" x14ac:dyDescent="0.3">
      <c r="A799">
        <v>798</v>
      </c>
      <c r="B799" s="2" t="s">
        <v>369</v>
      </c>
      <c r="C799" s="2" t="s">
        <v>380</v>
      </c>
      <c r="D799" s="2">
        <v>2</v>
      </c>
      <c r="E799" s="2">
        <v>3.83</v>
      </c>
      <c r="F799" s="2">
        <v>3.83</v>
      </c>
      <c r="G799" s="2">
        <v>36.700000000000003</v>
      </c>
      <c r="H799" s="2">
        <v>18.350000000000001</v>
      </c>
      <c r="I799" s="2">
        <v>2</v>
      </c>
    </row>
    <row r="800" spans="1:9" x14ac:dyDescent="0.3">
      <c r="A800">
        <v>799</v>
      </c>
      <c r="B800" s="2" t="s">
        <v>370</v>
      </c>
      <c r="C800" s="2" t="s">
        <v>380</v>
      </c>
      <c r="D800" s="2">
        <v>1</v>
      </c>
      <c r="E800" s="2">
        <v>3.82</v>
      </c>
      <c r="F800" s="2">
        <v>3.82</v>
      </c>
      <c r="G800" s="2">
        <v>20.2</v>
      </c>
      <c r="H800" s="2">
        <v>20.2</v>
      </c>
      <c r="I800" s="2">
        <v>1</v>
      </c>
    </row>
    <row r="801" spans="1:9" x14ac:dyDescent="0.3">
      <c r="A801">
        <v>800</v>
      </c>
      <c r="B801" s="2" t="s">
        <v>371</v>
      </c>
      <c r="C801" s="2" t="s">
        <v>380</v>
      </c>
      <c r="D801" s="2">
        <v>1</v>
      </c>
      <c r="E801" s="2">
        <v>3.82</v>
      </c>
      <c r="F801" s="2">
        <v>3.82</v>
      </c>
      <c r="G801" s="2">
        <v>21.7</v>
      </c>
      <c r="H801" s="2">
        <v>21.7</v>
      </c>
      <c r="I801" s="2">
        <v>1</v>
      </c>
    </row>
    <row r="802" spans="1:9" x14ac:dyDescent="0.3">
      <c r="A802">
        <v>801</v>
      </c>
      <c r="B802" s="2" t="s">
        <v>372</v>
      </c>
      <c r="C802" s="2" t="s">
        <v>380</v>
      </c>
      <c r="D802" s="2">
        <v>1</v>
      </c>
      <c r="E802" s="2">
        <v>3.81</v>
      </c>
      <c r="F802" s="2">
        <v>3.81</v>
      </c>
      <c r="G802" s="2">
        <v>24.7</v>
      </c>
      <c r="H802" s="2">
        <v>24.7</v>
      </c>
      <c r="I802" s="2">
        <v>1</v>
      </c>
    </row>
    <row r="803" spans="1:9" x14ac:dyDescent="0.3">
      <c r="A803">
        <v>802</v>
      </c>
      <c r="B803" s="2" t="s">
        <v>373</v>
      </c>
      <c r="C803" s="2" t="s">
        <v>380</v>
      </c>
      <c r="D803" s="2">
        <v>1</v>
      </c>
      <c r="E803" s="2">
        <v>3.87</v>
      </c>
      <c r="F803" s="2">
        <v>3.87</v>
      </c>
      <c r="G803" s="2">
        <v>29.4</v>
      </c>
      <c r="H803" s="2">
        <v>29.4</v>
      </c>
      <c r="I803" s="2">
        <v>1</v>
      </c>
    </row>
    <row r="804" spans="1:9" x14ac:dyDescent="0.3">
      <c r="A804">
        <v>803</v>
      </c>
      <c r="B804" s="2" t="s">
        <v>374</v>
      </c>
      <c r="C804" s="2" t="s">
        <v>380</v>
      </c>
      <c r="D804" s="2">
        <v>1</v>
      </c>
      <c r="E804" s="2">
        <v>3.85</v>
      </c>
      <c r="F804" s="2">
        <v>3.85</v>
      </c>
      <c r="G804" s="2">
        <v>34.200000000000003</v>
      </c>
      <c r="H804" s="2">
        <v>34.200000000000003</v>
      </c>
      <c r="I804" s="2">
        <v>1</v>
      </c>
    </row>
    <row r="805" spans="1:9" x14ac:dyDescent="0.3">
      <c r="A805">
        <v>804</v>
      </c>
      <c r="B805" s="2" t="s">
        <v>375</v>
      </c>
      <c r="C805" s="2" t="s">
        <v>380</v>
      </c>
      <c r="D805" s="2">
        <v>2</v>
      </c>
      <c r="E805" s="2">
        <v>3.81</v>
      </c>
      <c r="F805" s="2">
        <v>3.81</v>
      </c>
      <c r="G805" s="2">
        <v>35.1</v>
      </c>
      <c r="H805" s="2">
        <v>17.55</v>
      </c>
      <c r="I805" s="2">
        <v>2</v>
      </c>
    </row>
    <row r="806" spans="1:9" x14ac:dyDescent="0.3">
      <c r="A806">
        <v>805</v>
      </c>
      <c r="B806" s="2" t="s">
        <v>376</v>
      </c>
      <c r="C806" s="2" t="s">
        <v>380</v>
      </c>
      <c r="D806" s="2">
        <v>2</v>
      </c>
      <c r="E806" s="2">
        <v>3.83</v>
      </c>
      <c r="F806" s="2">
        <v>3.83</v>
      </c>
      <c r="G806" s="2">
        <v>39.5</v>
      </c>
      <c r="H806" s="2">
        <v>19.75</v>
      </c>
      <c r="I806" s="2">
        <v>2</v>
      </c>
    </row>
    <row r="807" spans="1:9" x14ac:dyDescent="0.3">
      <c r="A807">
        <v>806</v>
      </c>
      <c r="B807" s="2" t="s">
        <v>377</v>
      </c>
      <c r="C807" s="2" t="s">
        <v>380</v>
      </c>
      <c r="D807" s="2">
        <v>2</v>
      </c>
      <c r="E807" s="2">
        <v>3.83</v>
      </c>
      <c r="F807" s="2">
        <v>3.83</v>
      </c>
      <c r="G807" s="2">
        <v>44.2</v>
      </c>
      <c r="H807" s="2">
        <v>22.1</v>
      </c>
      <c r="I807" s="2">
        <v>2</v>
      </c>
    </row>
    <row r="808" spans="1:9" x14ac:dyDescent="0.3">
      <c r="A808">
        <v>807</v>
      </c>
      <c r="B808" s="2" t="s">
        <v>378</v>
      </c>
      <c r="C808" s="2" t="s">
        <v>380</v>
      </c>
      <c r="D808" s="2">
        <v>2</v>
      </c>
      <c r="E808" s="2">
        <v>3.82</v>
      </c>
      <c r="F808" s="2">
        <v>3.82</v>
      </c>
      <c r="G808" s="2">
        <v>48.5</v>
      </c>
      <c r="H808" s="2">
        <v>24.25</v>
      </c>
      <c r="I808" s="2">
        <v>2</v>
      </c>
    </row>
    <row r="809" spans="1:9" x14ac:dyDescent="0.3">
      <c r="A809">
        <v>808</v>
      </c>
      <c r="B809" s="2" t="s">
        <v>379</v>
      </c>
      <c r="C809" s="2" t="s">
        <v>380</v>
      </c>
      <c r="D809" s="2">
        <v>1</v>
      </c>
      <c r="E809" s="2">
        <v>3.82</v>
      </c>
      <c r="F809" s="2">
        <v>3.82</v>
      </c>
      <c r="G809" s="2">
        <v>29.2</v>
      </c>
      <c r="H809" s="2">
        <v>29.2</v>
      </c>
      <c r="I809" s="2">
        <v>1</v>
      </c>
    </row>
    <row r="810" spans="1:9" x14ac:dyDescent="0.3">
      <c r="A810">
        <v>809</v>
      </c>
      <c r="B810" s="2" t="s">
        <v>1134</v>
      </c>
      <c r="C810" s="2" t="s">
        <v>380</v>
      </c>
      <c r="D810" s="2">
        <v>1</v>
      </c>
      <c r="E810" s="2">
        <v>3.82</v>
      </c>
      <c r="F810" s="2">
        <v>3.82</v>
      </c>
      <c r="G810" s="2">
        <v>31.3</v>
      </c>
      <c r="H810" s="2">
        <v>31.3</v>
      </c>
      <c r="I810" s="2">
        <v>1</v>
      </c>
    </row>
    <row r="811" spans="1:9" x14ac:dyDescent="0.3">
      <c r="A811">
        <v>810</v>
      </c>
      <c r="B811" s="2" t="s">
        <v>381</v>
      </c>
      <c r="C811" s="2" t="s">
        <v>380</v>
      </c>
      <c r="D811" s="2">
        <v>2</v>
      </c>
      <c r="E811" s="2">
        <v>3.78</v>
      </c>
      <c r="F811" s="2">
        <v>3.78</v>
      </c>
      <c r="G811" s="2">
        <v>27.2</v>
      </c>
      <c r="H811" s="2">
        <v>13.6</v>
      </c>
      <c r="I811" s="2">
        <v>2</v>
      </c>
    </row>
    <row r="812" spans="1:9" x14ac:dyDescent="0.3">
      <c r="A812">
        <v>811</v>
      </c>
      <c r="B812" s="2" t="s">
        <v>382</v>
      </c>
      <c r="C812" s="2" t="s">
        <v>380</v>
      </c>
      <c r="D812" s="2">
        <v>2</v>
      </c>
      <c r="E812" s="2">
        <v>3.81</v>
      </c>
      <c r="F812" s="2">
        <v>3.81</v>
      </c>
      <c r="G812" s="2">
        <v>35.4</v>
      </c>
      <c r="H812" s="2">
        <v>17.7</v>
      </c>
      <c r="I812" s="2">
        <v>2</v>
      </c>
    </row>
    <row r="813" spans="1:9" x14ac:dyDescent="0.3">
      <c r="A813">
        <v>812</v>
      </c>
      <c r="B813" s="2" t="s">
        <v>383</v>
      </c>
      <c r="C813" s="2" t="s">
        <v>380</v>
      </c>
      <c r="D813" s="2">
        <v>1</v>
      </c>
      <c r="E813" s="2">
        <v>3.8</v>
      </c>
      <c r="F813" s="2">
        <v>3.8</v>
      </c>
      <c r="G813" s="2">
        <v>19.899999999999999</v>
      </c>
      <c r="H813" s="2">
        <v>19.899999999999999</v>
      </c>
      <c r="I813" s="2">
        <v>1</v>
      </c>
    </row>
    <row r="814" spans="1:9" x14ac:dyDescent="0.3">
      <c r="A814">
        <v>813</v>
      </c>
      <c r="B814" s="2" t="s">
        <v>384</v>
      </c>
      <c r="C814" s="2" t="s">
        <v>380</v>
      </c>
      <c r="D814" s="2">
        <v>1</v>
      </c>
      <c r="E814" s="2">
        <v>3.78</v>
      </c>
      <c r="F814" s="2">
        <v>3.78</v>
      </c>
      <c r="G814" s="2">
        <v>21.5</v>
      </c>
      <c r="H814" s="2">
        <v>21.5</v>
      </c>
      <c r="I814" s="2">
        <v>1</v>
      </c>
    </row>
    <row r="815" spans="1:9" x14ac:dyDescent="0.3">
      <c r="A815">
        <v>814</v>
      </c>
      <c r="B815" s="2" t="s">
        <v>385</v>
      </c>
      <c r="C815" s="2" t="s">
        <v>380</v>
      </c>
      <c r="D815" s="2">
        <v>1</v>
      </c>
      <c r="E815" s="2">
        <v>3.78</v>
      </c>
      <c r="F815" s="2">
        <v>3.78</v>
      </c>
      <c r="G815" s="2">
        <v>24.4</v>
      </c>
      <c r="H815" s="2">
        <v>24.4</v>
      </c>
      <c r="I815" s="2">
        <v>1</v>
      </c>
    </row>
    <row r="816" spans="1:9" x14ac:dyDescent="0.3">
      <c r="A816">
        <v>815</v>
      </c>
      <c r="B816" s="2" t="s">
        <v>386</v>
      </c>
      <c r="C816" s="2" t="s">
        <v>380</v>
      </c>
      <c r="D816" s="2">
        <v>1</v>
      </c>
      <c r="E816" s="2">
        <v>3.8</v>
      </c>
      <c r="F816" s="2">
        <v>3.8</v>
      </c>
      <c r="G816" s="2">
        <v>29.2</v>
      </c>
      <c r="H816" s="2">
        <v>29.2</v>
      </c>
      <c r="I816" s="2">
        <v>1</v>
      </c>
    </row>
    <row r="817" spans="1:9" x14ac:dyDescent="0.3">
      <c r="A817">
        <v>816</v>
      </c>
      <c r="B817" s="2" t="s">
        <v>387</v>
      </c>
      <c r="C817" s="2" t="s">
        <v>380</v>
      </c>
      <c r="D817" s="2">
        <v>1</v>
      </c>
      <c r="E817" s="2">
        <v>3.8</v>
      </c>
      <c r="F817" s="2">
        <v>3.8</v>
      </c>
      <c r="G817" s="2">
        <v>33.4</v>
      </c>
      <c r="H817" s="2">
        <v>33.4</v>
      </c>
      <c r="I817" s="2">
        <v>1</v>
      </c>
    </row>
    <row r="818" spans="1:9" x14ac:dyDescent="0.3">
      <c r="A818">
        <v>817</v>
      </c>
      <c r="B818" s="2" t="s">
        <v>388</v>
      </c>
      <c r="C818" s="2" t="s">
        <v>380</v>
      </c>
      <c r="D818" s="2">
        <v>2</v>
      </c>
      <c r="E818" s="2">
        <v>3.76</v>
      </c>
      <c r="F818" s="2">
        <v>3.76</v>
      </c>
      <c r="G818" s="2">
        <v>34.1</v>
      </c>
      <c r="H818" s="2">
        <v>17.05</v>
      </c>
      <c r="I818" s="2">
        <v>2</v>
      </c>
    </row>
    <row r="819" spans="1:9" x14ac:dyDescent="0.3">
      <c r="A819">
        <v>818</v>
      </c>
      <c r="B819" s="2" t="s">
        <v>389</v>
      </c>
      <c r="C819" s="2" t="s">
        <v>380</v>
      </c>
      <c r="D819" s="2">
        <v>2</v>
      </c>
      <c r="E819" s="2">
        <v>3.77</v>
      </c>
      <c r="F819" s="2">
        <v>3.77</v>
      </c>
      <c r="G819" s="2">
        <v>40.9</v>
      </c>
      <c r="H819" s="2">
        <v>20.45</v>
      </c>
      <c r="I819" s="2">
        <v>2</v>
      </c>
    </row>
    <row r="820" spans="1:9" x14ac:dyDescent="0.3">
      <c r="A820">
        <v>819</v>
      </c>
      <c r="B820" s="2" t="s">
        <v>390</v>
      </c>
      <c r="C820" s="2" t="s">
        <v>380</v>
      </c>
      <c r="D820" s="2">
        <v>2</v>
      </c>
      <c r="E820" s="2">
        <v>3.79</v>
      </c>
      <c r="F820" s="2">
        <v>3.79</v>
      </c>
      <c r="G820" s="2">
        <v>43.8</v>
      </c>
      <c r="H820" s="2">
        <v>21.9</v>
      </c>
      <c r="I820" s="2">
        <v>2</v>
      </c>
    </row>
    <row r="821" spans="1:9" x14ac:dyDescent="0.3">
      <c r="A821">
        <v>820</v>
      </c>
      <c r="B821" s="2" t="s">
        <v>391</v>
      </c>
      <c r="C821" s="2" t="s">
        <v>380</v>
      </c>
      <c r="D821" s="2">
        <v>2</v>
      </c>
      <c r="E821" s="2">
        <v>3.78</v>
      </c>
      <c r="F821" s="2">
        <v>3.78</v>
      </c>
      <c r="G821" s="2">
        <v>47.3</v>
      </c>
      <c r="H821" s="2">
        <v>23.65</v>
      </c>
      <c r="I821" s="2">
        <v>2</v>
      </c>
    </row>
    <row r="822" spans="1:9" x14ac:dyDescent="0.3">
      <c r="A822">
        <v>821</v>
      </c>
      <c r="B822" s="2" t="s">
        <v>392</v>
      </c>
      <c r="C822" s="2" t="s">
        <v>380</v>
      </c>
      <c r="D822" s="2">
        <v>1</v>
      </c>
      <c r="E822" s="2">
        <v>3.81</v>
      </c>
      <c r="F822" s="2">
        <v>3.81</v>
      </c>
      <c r="G822" s="2">
        <v>28.3</v>
      </c>
      <c r="H822" s="2">
        <v>28.3</v>
      </c>
      <c r="I822" s="2">
        <v>1</v>
      </c>
    </row>
    <row r="823" spans="1:9" x14ac:dyDescent="0.3">
      <c r="A823">
        <v>822</v>
      </c>
      <c r="B823" s="2" t="s">
        <v>1133</v>
      </c>
      <c r="C823" s="2" t="s">
        <v>380</v>
      </c>
      <c r="D823" s="2">
        <v>1</v>
      </c>
      <c r="E823" s="2">
        <v>3.74</v>
      </c>
      <c r="F823" s="2">
        <v>3.74</v>
      </c>
      <c r="G823" s="2">
        <v>30.8</v>
      </c>
      <c r="H823" s="2">
        <v>30.8</v>
      </c>
      <c r="I823" s="2">
        <v>1</v>
      </c>
    </row>
    <row r="824" spans="1:9" x14ac:dyDescent="0.3">
      <c r="A824">
        <v>823</v>
      </c>
      <c r="B824" s="2" t="s">
        <v>353</v>
      </c>
      <c r="C824" s="2" t="s">
        <v>380</v>
      </c>
      <c r="D824" s="2">
        <v>2</v>
      </c>
      <c r="E824" s="2">
        <v>3.79</v>
      </c>
      <c r="F824" s="2">
        <v>3.79</v>
      </c>
      <c r="G824" s="2">
        <v>27.2</v>
      </c>
      <c r="H824" s="2">
        <v>13.6</v>
      </c>
      <c r="I824" s="2">
        <v>2</v>
      </c>
    </row>
    <row r="825" spans="1:9" x14ac:dyDescent="0.3">
      <c r="A825">
        <v>824</v>
      </c>
      <c r="B825" s="2" t="s">
        <v>369</v>
      </c>
      <c r="C825" s="2" t="s">
        <v>380</v>
      </c>
      <c r="D825" s="2">
        <v>2</v>
      </c>
      <c r="E825" s="2">
        <v>3.83</v>
      </c>
      <c r="F825" s="2">
        <v>3.83</v>
      </c>
      <c r="G825" s="2">
        <v>36.700000000000003</v>
      </c>
      <c r="H825" s="2">
        <v>18.350000000000001</v>
      </c>
      <c r="I825" s="2">
        <v>2</v>
      </c>
    </row>
    <row r="826" spans="1:9" x14ac:dyDescent="0.3">
      <c r="A826">
        <v>825</v>
      </c>
      <c r="B826" s="2" t="s">
        <v>370</v>
      </c>
      <c r="C826" s="2" t="s">
        <v>380</v>
      </c>
      <c r="D826" s="2">
        <v>1</v>
      </c>
      <c r="E826" s="2">
        <v>3.82</v>
      </c>
      <c r="F826" s="2">
        <v>3.82</v>
      </c>
      <c r="G826" s="2">
        <v>20.2</v>
      </c>
      <c r="H826" s="2">
        <v>20.2</v>
      </c>
      <c r="I826" s="2">
        <v>1</v>
      </c>
    </row>
    <row r="827" spans="1:9" x14ac:dyDescent="0.3">
      <c r="A827">
        <v>826</v>
      </c>
      <c r="B827" s="2" t="s">
        <v>371</v>
      </c>
      <c r="C827" s="2" t="s">
        <v>380</v>
      </c>
      <c r="D827" s="2">
        <v>1</v>
      </c>
      <c r="E827" s="2">
        <v>3.82</v>
      </c>
      <c r="F827" s="2">
        <v>3.82</v>
      </c>
      <c r="G827" s="2">
        <v>21.7</v>
      </c>
      <c r="H827" s="2">
        <v>21.7</v>
      </c>
      <c r="I827" s="2">
        <v>1</v>
      </c>
    </row>
    <row r="828" spans="1:9" x14ac:dyDescent="0.3">
      <c r="A828">
        <v>827</v>
      </c>
      <c r="B828" s="2" t="s">
        <v>372</v>
      </c>
      <c r="C828" s="2" t="s">
        <v>380</v>
      </c>
      <c r="D828" s="2">
        <v>1</v>
      </c>
      <c r="E828" s="2">
        <v>3.81</v>
      </c>
      <c r="F828" s="2">
        <v>3.81</v>
      </c>
      <c r="G828" s="2">
        <v>24.7</v>
      </c>
      <c r="H828" s="2">
        <v>24.7</v>
      </c>
      <c r="I828" s="2">
        <v>1</v>
      </c>
    </row>
    <row r="829" spans="1:9" x14ac:dyDescent="0.3">
      <c r="A829">
        <v>828</v>
      </c>
      <c r="B829" s="2" t="s">
        <v>373</v>
      </c>
      <c r="C829" s="2" t="s">
        <v>380</v>
      </c>
      <c r="D829" s="2">
        <v>1</v>
      </c>
      <c r="E829" s="2">
        <v>3.87</v>
      </c>
      <c r="F829" s="2">
        <v>3.87</v>
      </c>
      <c r="G829" s="2">
        <v>29.4</v>
      </c>
      <c r="H829" s="2">
        <v>29.4</v>
      </c>
      <c r="I829" s="2">
        <v>1</v>
      </c>
    </row>
    <row r="830" spans="1:9" x14ac:dyDescent="0.3">
      <c r="A830">
        <v>829</v>
      </c>
      <c r="B830" s="2" t="s">
        <v>374</v>
      </c>
      <c r="C830" s="2" t="s">
        <v>380</v>
      </c>
      <c r="D830" s="2">
        <v>1</v>
      </c>
      <c r="E830" s="2">
        <v>3.85</v>
      </c>
      <c r="F830" s="2">
        <v>3.85</v>
      </c>
      <c r="G830" s="2">
        <v>34.200000000000003</v>
      </c>
      <c r="H830" s="2">
        <v>34.200000000000003</v>
      </c>
      <c r="I830" s="2">
        <v>1</v>
      </c>
    </row>
    <row r="831" spans="1:9" x14ac:dyDescent="0.3">
      <c r="A831">
        <v>830</v>
      </c>
      <c r="B831" s="2" t="s">
        <v>375</v>
      </c>
      <c r="C831" s="2" t="s">
        <v>380</v>
      </c>
      <c r="D831" s="2">
        <v>2</v>
      </c>
      <c r="E831" s="2">
        <v>3.81</v>
      </c>
      <c r="F831" s="2">
        <v>3.81</v>
      </c>
      <c r="G831" s="2">
        <v>35.1</v>
      </c>
      <c r="H831" s="2">
        <v>17.55</v>
      </c>
      <c r="I831" s="2">
        <v>2</v>
      </c>
    </row>
    <row r="832" spans="1:9" x14ac:dyDescent="0.3">
      <c r="A832">
        <v>831</v>
      </c>
      <c r="B832" s="2" t="s">
        <v>376</v>
      </c>
      <c r="C832" s="2" t="s">
        <v>380</v>
      </c>
      <c r="D832" s="2">
        <v>2</v>
      </c>
      <c r="E832" s="2">
        <v>3.83</v>
      </c>
      <c r="F832" s="2">
        <v>3.83</v>
      </c>
      <c r="G832" s="2">
        <v>39.5</v>
      </c>
      <c r="H832" s="2">
        <v>19.75</v>
      </c>
      <c r="I832" s="2">
        <v>2</v>
      </c>
    </row>
    <row r="833" spans="1:9" x14ac:dyDescent="0.3">
      <c r="A833">
        <v>832</v>
      </c>
      <c r="B833" s="2" t="s">
        <v>377</v>
      </c>
      <c r="C833" s="2" t="s">
        <v>380</v>
      </c>
      <c r="D833" s="2">
        <v>2</v>
      </c>
      <c r="E833" s="2">
        <v>3.83</v>
      </c>
      <c r="F833" s="2">
        <v>3.83</v>
      </c>
      <c r="G833" s="2">
        <v>44.2</v>
      </c>
      <c r="H833" s="2">
        <v>22.1</v>
      </c>
      <c r="I833" s="2">
        <v>2</v>
      </c>
    </row>
    <row r="834" spans="1:9" x14ac:dyDescent="0.3">
      <c r="A834">
        <v>833</v>
      </c>
      <c r="B834" s="2" t="s">
        <v>378</v>
      </c>
      <c r="C834" s="2" t="s">
        <v>380</v>
      </c>
      <c r="D834" s="2">
        <v>2</v>
      </c>
      <c r="E834" s="2">
        <v>3.82</v>
      </c>
      <c r="F834" s="2">
        <v>3.82</v>
      </c>
      <c r="G834" s="2">
        <v>48.5</v>
      </c>
      <c r="H834" s="2">
        <v>24.25</v>
      </c>
      <c r="I834" s="2">
        <v>2</v>
      </c>
    </row>
    <row r="835" spans="1:9" x14ac:dyDescent="0.3">
      <c r="A835">
        <v>834</v>
      </c>
      <c r="B835" s="2" t="s">
        <v>379</v>
      </c>
      <c r="C835" s="2" t="s">
        <v>380</v>
      </c>
      <c r="D835" s="2">
        <v>1</v>
      </c>
      <c r="E835" s="2">
        <v>3.82</v>
      </c>
      <c r="F835" s="2">
        <v>3.82</v>
      </c>
      <c r="G835" s="2">
        <v>29.2</v>
      </c>
      <c r="H835" s="2">
        <v>29.2</v>
      </c>
      <c r="I835" s="2">
        <v>1</v>
      </c>
    </row>
    <row r="836" spans="1:9" x14ac:dyDescent="0.3">
      <c r="A836">
        <v>835</v>
      </c>
      <c r="B836" s="2" t="s">
        <v>1134</v>
      </c>
      <c r="C836" s="2" t="s">
        <v>380</v>
      </c>
      <c r="D836" s="2">
        <v>1</v>
      </c>
      <c r="E836" s="2">
        <v>3.82</v>
      </c>
      <c r="F836" s="2">
        <v>3.82</v>
      </c>
      <c r="G836" s="2">
        <v>31.3</v>
      </c>
      <c r="H836" s="2">
        <v>31.3</v>
      </c>
      <c r="I836" s="2">
        <v>1</v>
      </c>
    </row>
    <row r="837" spans="1:9" x14ac:dyDescent="0.3">
      <c r="A837">
        <v>836</v>
      </c>
      <c r="B837" s="2" t="s">
        <v>381</v>
      </c>
      <c r="C837" s="2" t="s">
        <v>380</v>
      </c>
      <c r="D837" s="2">
        <v>2</v>
      </c>
      <c r="E837" s="2">
        <v>3.78</v>
      </c>
      <c r="F837" s="2">
        <v>3.78</v>
      </c>
      <c r="G837" s="2">
        <v>27.2</v>
      </c>
      <c r="H837" s="2">
        <v>13.6</v>
      </c>
      <c r="I837" s="2">
        <v>2</v>
      </c>
    </row>
    <row r="838" spans="1:9" x14ac:dyDescent="0.3">
      <c r="A838">
        <v>837</v>
      </c>
      <c r="B838" s="2" t="s">
        <v>382</v>
      </c>
      <c r="C838" s="2" t="s">
        <v>380</v>
      </c>
      <c r="D838" s="2">
        <v>2</v>
      </c>
      <c r="E838" s="2">
        <v>3.81</v>
      </c>
      <c r="F838" s="2">
        <v>3.81</v>
      </c>
      <c r="G838" s="2">
        <v>35.4</v>
      </c>
      <c r="H838" s="2">
        <v>17.7</v>
      </c>
      <c r="I838" s="2">
        <v>2</v>
      </c>
    </row>
    <row r="839" spans="1:9" x14ac:dyDescent="0.3">
      <c r="A839">
        <v>838</v>
      </c>
      <c r="B839" s="2" t="s">
        <v>383</v>
      </c>
      <c r="C839" s="2" t="s">
        <v>380</v>
      </c>
      <c r="D839" s="2">
        <v>1</v>
      </c>
      <c r="E839" s="2">
        <v>3.8</v>
      </c>
      <c r="F839" s="2">
        <v>3.8</v>
      </c>
      <c r="G839" s="2">
        <v>19.899999999999999</v>
      </c>
      <c r="H839" s="2">
        <v>19.899999999999999</v>
      </c>
      <c r="I839" s="2">
        <v>1</v>
      </c>
    </row>
    <row r="840" spans="1:9" x14ac:dyDescent="0.3">
      <c r="A840">
        <v>839</v>
      </c>
      <c r="B840" s="2" t="s">
        <v>384</v>
      </c>
      <c r="C840" s="2" t="s">
        <v>380</v>
      </c>
      <c r="D840" s="2">
        <v>1</v>
      </c>
      <c r="E840" s="2">
        <v>3.78</v>
      </c>
      <c r="F840" s="2">
        <v>3.78</v>
      </c>
      <c r="G840" s="2">
        <v>21.5</v>
      </c>
      <c r="H840" s="2">
        <v>21.5</v>
      </c>
      <c r="I840" s="2">
        <v>1</v>
      </c>
    </row>
    <row r="841" spans="1:9" x14ac:dyDescent="0.3">
      <c r="A841">
        <v>840</v>
      </c>
      <c r="B841" s="2" t="s">
        <v>385</v>
      </c>
      <c r="C841" s="2" t="s">
        <v>380</v>
      </c>
      <c r="D841" s="2">
        <v>1</v>
      </c>
      <c r="E841" s="2">
        <v>3.78</v>
      </c>
      <c r="F841" s="2">
        <v>3.78</v>
      </c>
      <c r="G841" s="2">
        <v>24.4</v>
      </c>
      <c r="H841" s="2">
        <v>24.4</v>
      </c>
      <c r="I841" s="2">
        <v>1</v>
      </c>
    </row>
    <row r="842" spans="1:9" x14ac:dyDescent="0.3">
      <c r="A842">
        <v>841</v>
      </c>
      <c r="B842" s="2" t="s">
        <v>386</v>
      </c>
      <c r="C842" s="2" t="s">
        <v>380</v>
      </c>
      <c r="D842" s="2">
        <v>1</v>
      </c>
      <c r="E842" s="2">
        <v>3.8</v>
      </c>
      <c r="F842" s="2">
        <v>3.8</v>
      </c>
      <c r="G842" s="2">
        <v>29.2</v>
      </c>
      <c r="H842" s="2">
        <v>29.2</v>
      </c>
      <c r="I842" s="2">
        <v>1</v>
      </c>
    </row>
    <row r="843" spans="1:9" x14ac:dyDescent="0.3">
      <c r="A843">
        <v>842</v>
      </c>
      <c r="B843" s="2" t="s">
        <v>387</v>
      </c>
      <c r="C843" s="2" t="s">
        <v>380</v>
      </c>
      <c r="D843" s="2">
        <v>1</v>
      </c>
      <c r="E843" s="2">
        <v>3.8</v>
      </c>
      <c r="F843" s="2">
        <v>3.8</v>
      </c>
      <c r="G843" s="2">
        <v>33.4</v>
      </c>
      <c r="H843" s="2">
        <v>33.4</v>
      </c>
      <c r="I843" s="2">
        <v>1</v>
      </c>
    </row>
    <row r="844" spans="1:9" x14ac:dyDescent="0.3">
      <c r="A844">
        <v>843</v>
      </c>
      <c r="B844" s="2" t="s">
        <v>388</v>
      </c>
      <c r="C844" s="2" t="s">
        <v>380</v>
      </c>
      <c r="D844" s="2">
        <v>2</v>
      </c>
      <c r="E844" s="2">
        <v>3.76</v>
      </c>
      <c r="F844" s="2">
        <v>3.76</v>
      </c>
      <c r="G844" s="2">
        <v>34.1</v>
      </c>
      <c r="H844" s="2">
        <v>17.05</v>
      </c>
      <c r="I844" s="2">
        <v>2</v>
      </c>
    </row>
    <row r="845" spans="1:9" x14ac:dyDescent="0.3">
      <c r="A845">
        <v>844</v>
      </c>
      <c r="B845" s="2" t="s">
        <v>389</v>
      </c>
      <c r="C845" s="2" t="s">
        <v>380</v>
      </c>
      <c r="D845" s="2">
        <v>2</v>
      </c>
      <c r="E845" s="2">
        <v>3.77</v>
      </c>
      <c r="F845" s="2">
        <v>3.77</v>
      </c>
      <c r="G845" s="2">
        <v>40.9</v>
      </c>
      <c r="H845" s="2">
        <v>20.45</v>
      </c>
      <c r="I845" s="2">
        <v>2</v>
      </c>
    </row>
    <row r="846" spans="1:9" x14ac:dyDescent="0.3">
      <c r="A846">
        <v>845</v>
      </c>
      <c r="B846" s="2" t="s">
        <v>390</v>
      </c>
      <c r="C846" s="2" t="s">
        <v>380</v>
      </c>
      <c r="D846" s="2">
        <v>2</v>
      </c>
      <c r="E846" s="2">
        <v>3.79</v>
      </c>
      <c r="F846" s="2">
        <v>3.79</v>
      </c>
      <c r="G846" s="2">
        <v>43.8</v>
      </c>
      <c r="H846" s="2">
        <v>21.9</v>
      </c>
      <c r="I846" s="2">
        <v>2</v>
      </c>
    </row>
    <row r="847" spans="1:9" x14ac:dyDescent="0.3">
      <c r="A847">
        <v>846</v>
      </c>
      <c r="B847" s="2" t="s">
        <v>391</v>
      </c>
      <c r="C847" s="2" t="s">
        <v>380</v>
      </c>
      <c r="D847" s="2">
        <v>2</v>
      </c>
      <c r="E847" s="2">
        <v>3.78</v>
      </c>
      <c r="F847" s="2">
        <v>3.78</v>
      </c>
      <c r="G847" s="2">
        <v>47.3</v>
      </c>
      <c r="H847" s="2">
        <v>23.65</v>
      </c>
      <c r="I847" s="2">
        <v>2</v>
      </c>
    </row>
    <row r="848" spans="1:9" x14ac:dyDescent="0.3">
      <c r="A848">
        <v>847</v>
      </c>
      <c r="B848" s="2" t="s">
        <v>392</v>
      </c>
      <c r="C848" s="2" t="s">
        <v>380</v>
      </c>
      <c r="D848" s="2">
        <v>1</v>
      </c>
      <c r="E848" s="2">
        <v>3.81</v>
      </c>
      <c r="F848" s="2">
        <v>3.81</v>
      </c>
      <c r="G848" s="2">
        <v>28.3</v>
      </c>
      <c r="H848" s="2">
        <v>28.3</v>
      </c>
      <c r="I848" s="2">
        <v>1</v>
      </c>
    </row>
    <row r="849" spans="1:9" x14ac:dyDescent="0.3">
      <c r="A849">
        <v>848</v>
      </c>
      <c r="B849" s="2" t="s">
        <v>1133</v>
      </c>
      <c r="C849" s="2" t="s">
        <v>380</v>
      </c>
      <c r="D849" s="2">
        <v>1</v>
      </c>
      <c r="E849" s="2">
        <v>3.74</v>
      </c>
      <c r="F849" s="2">
        <v>3.74</v>
      </c>
      <c r="G849" s="2">
        <v>30.8</v>
      </c>
      <c r="H849" s="2">
        <v>30.8</v>
      </c>
      <c r="I849" s="2">
        <v>1</v>
      </c>
    </row>
    <row r="850" spans="1:9" x14ac:dyDescent="0.3">
      <c r="A850">
        <v>849</v>
      </c>
      <c r="B850" s="1" t="s">
        <v>394</v>
      </c>
      <c r="C850" s="2" t="s">
        <v>393</v>
      </c>
      <c r="D850" s="2">
        <v>1</v>
      </c>
      <c r="E850" s="2">
        <v>3.85</v>
      </c>
      <c r="F850" s="2">
        <v>3.85</v>
      </c>
      <c r="G850" s="2">
        <v>21.37</v>
      </c>
      <c r="H850" s="2">
        <v>21.37</v>
      </c>
      <c r="I850" s="2">
        <v>1</v>
      </c>
    </row>
    <row r="851" spans="1:9" x14ac:dyDescent="0.3">
      <c r="A851">
        <v>850</v>
      </c>
      <c r="B851" s="5" t="s">
        <v>395</v>
      </c>
      <c r="C851" s="5" t="s">
        <v>393</v>
      </c>
      <c r="D851" s="5">
        <v>1</v>
      </c>
      <c r="E851" s="2">
        <v>3.85</v>
      </c>
      <c r="F851" s="2">
        <v>3.85</v>
      </c>
      <c r="G851" s="5">
        <v>21.88</v>
      </c>
      <c r="H851" s="5">
        <v>21.88</v>
      </c>
      <c r="I851" s="5">
        <v>1</v>
      </c>
    </row>
    <row r="852" spans="1:9" x14ac:dyDescent="0.3">
      <c r="A852">
        <v>851</v>
      </c>
      <c r="B852" s="5" t="s">
        <v>396</v>
      </c>
      <c r="C852" s="5" t="s">
        <v>393</v>
      </c>
      <c r="D852" s="5">
        <v>1</v>
      </c>
      <c r="E852" s="2">
        <v>3.85</v>
      </c>
      <c r="F852" s="2">
        <v>3.85</v>
      </c>
      <c r="G852" s="5">
        <v>23.3</v>
      </c>
      <c r="H852" s="5">
        <v>23.3</v>
      </c>
      <c r="I852" s="5">
        <v>1</v>
      </c>
    </row>
    <row r="853" spans="1:9" x14ac:dyDescent="0.3">
      <c r="A853">
        <v>852</v>
      </c>
      <c r="B853" s="5" t="s">
        <v>397</v>
      </c>
      <c r="C853" s="5" t="s">
        <v>393</v>
      </c>
      <c r="D853" s="5">
        <v>1</v>
      </c>
      <c r="E853" s="2">
        <v>3.85</v>
      </c>
      <c r="F853" s="2">
        <v>3.85</v>
      </c>
      <c r="G853" s="5">
        <v>25.26</v>
      </c>
      <c r="H853" s="5">
        <v>25.26</v>
      </c>
      <c r="I853" s="5">
        <v>1</v>
      </c>
    </row>
    <row r="854" spans="1:9" x14ac:dyDescent="0.3">
      <c r="A854">
        <v>853</v>
      </c>
      <c r="B854" s="5" t="s">
        <v>398</v>
      </c>
      <c r="C854" s="5" t="s">
        <v>393</v>
      </c>
      <c r="D854" s="5">
        <v>1</v>
      </c>
      <c r="E854" s="2">
        <v>3.85</v>
      </c>
      <c r="F854" s="2">
        <v>3.85</v>
      </c>
      <c r="G854" s="5">
        <v>27.23</v>
      </c>
      <c r="H854" s="5">
        <v>27.23</v>
      </c>
      <c r="I854" s="5">
        <v>1</v>
      </c>
    </row>
    <row r="855" spans="1:9" x14ac:dyDescent="0.3">
      <c r="A855">
        <v>854</v>
      </c>
      <c r="B855" s="5" t="s">
        <v>399</v>
      </c>
      <c r="C855" s="5" t="s">
        <v>393</v>
      </c>
      <c r="D855" s="5">
        <v>1</v>
      </c>
      <c r="E855" s="2">
        <v>3.85</v>
      </c>
      <c r="F855" s="2">
        <v>3.85</v>
      </c>
      <c r="G855" s="5">
        <v>33.19</v>
      </c>
      <c r="H855" s="5">
        <v>33.19</v>
      </c>
      <c r="I855" s="5">
        <v>1</v>
      </c>
    </row>
    <row r="856" spans="1:9" x14ac:dyDescent="0.3">
      <c r="A856">
        <v>855</v>
      </c>
      <c r="B856" s="5" t="s">
        <v>400</v>
      </c>
      <c r="C856" s="5" t="s">
        <v>393</v>
      </c>
      <c r="D856" s="5">
        <v>1</v>
      </c>
      <c r="E856" s="2">
        <v>3.85</v>
      </c>
      <c r="F856" s="2">
        <v>3.85</v>
      </c>
      <c r="G856" s="5">
        <v>38.67</v>
      </c>
      <c r="H856" s="5">
        <v>38.67</v>
      </c>
      <c r="I856" s="5">
        <v>1</v>
      </c>
    </row>
    <row r="857" spans="1:9" x14ac:dyDescent="0.3">
      <c r="A857">
        <v>856</v>
      </c>
      <c r="B857" s="2" t="s">
        <v>381</v>
      </c>
      <c r="C857" s="2" t="s">
        <v>401</v>
      </c>
      <c r="D857" s="2">
        <v>2</v>
      </c>
      <c r="E857" s="2">
        <v>3.7829999999999999</v>
      </c>
      <c r="F857" s="2">
        <v>3.7829999999999999</v>
      </c>
      <c r="G857" s="2">
        <v>27.18</v>
      </c>
      <c r="H857" s="2">
        <v>13.59</v>
      </c>
      <c r="I857" s="2">
        <v>2</v>
      </c>
    </row>
    <row r="858" spans="1:9" x14ac:dyDescent="0.3">
      <c r="A858">
        <v>857</v>
      </c>
      <c r="B858" s="2" t="s">
        <v>385</v>
      </c>
      <c r="C858" s="2" t="s">
        <v>401</v>
      </c>
      <c r="D858" s="2">
        <v>1</v>
      </c>
      <c r="E858" s="2">
        <v>3.802</v>
      </c>
      <c r="F858" s="2">
        <v>3.802</v>
      </c>
      <c r="G858" s="2">
        <v>24.7</v>
      </c>
      <c r="H858" s="2">
        <v>24.7</v>
      </c>
      <c r="I858" s="2">
        <v>1</v>
      </c>
    </row>
    <row r="859" spans="1:9" x14ac:dyDescent="0.3">
      <c r="A859">
        <v>858</v>
      </c>
      <c r="B859" s="2" t="s">
        <v>381</v>
      </c>
      <c r="C859" s="2" t="s">
        <v>401</v>
      </c>
      <c r="D859" s="2">
        <v>2</v>
      </c>
      <c r="E859" s="2">
        <v>3.7829999999999999</v>
      </c>
      <c r="F859" s="2">
        <v>3.7829999999999999</v>
      </c>
      <c r="G859" s="2">
        <v>27.18</v>
      </c>
      <c r="H859" s="2">
        <v>13.59</v>
      </c>
      <c r="I859" s="2">
        <v>2</v>
      </c>
    </row>
    <row r="860" spans="1:9" x14ac:dyDescent="0.3">
      <c r="A860">
        <v>859</v>
      </c>
      <c r="B860" s="2" t="s">
        <v>385</v>
      </c>
      <c r="C860" s="2" t="s">
        <v>401</v>
      </c>
      <c r="D860" s="2">
        <v>1</v>
      </c>
      <c r="E860" s="2">
        <v>3.802</v>
      </c>
      <c r="F860" s="2">
        <v>3.802</v>
      </c>
      <c r="G860" s="2">
        <v>24.7</v>
      </c>
      <c r="H860" s="2">
        <v>24.7</v>
      </c>
      <c r="I860" s="2">
        <v>1</v>
      </c>
    </row>
    <row r="861" spans="1:9" x14ac:dyDescent="0.3">
      <c r="A861">
        <v>860</v>
      </c>
      <c r="B861" s="2" t="s">
        <v>385</v>
      </c>
      <c r="C861" s="2" t="s">
        <v>401</v>
      </c>
      <c r="D861" s="2">
        <v>1</v>
      </c>
      <c r="E861" s="2">
        <v>3.802</v>
      </c>
      <c r="F861" s="2">
        <v>3.802</v>
      </c>
      <c r="G861" s="2">
        <v>24.7</v>
      </c>
      <c r="H861" s="2">
        <v>24.7</v>
      </c>
      <c r="I861" s="2">
        <v>1</v>
      </c>
    </row>
    <row r="862" spans="1:9" x14ac:dyDescent="0.3">
      <c r="A862">
        <v>861</v>
      </c>
      <c r="B862" s="2" t="s">
        <v>385</v>
      </c>
      <c r="C862" s="2" t="s">
        <v>401</v>
      </c>
      <c r="D862" s="2">
        <v>1</v>
      </c>
      <c r="E862" s="2">
        <v>3.802</v>
      </c>
      <c r="F862" s="2">
        <v>3.802</v>
      </c>
      <c r="G862" s="2">
        <v>24.7</v>
      </c>
      <c r="H862" s="2">
        <v>24.7</v>
      </c>
      <c r="I862" s="2">
        <v>1</v>
      </c>
    </row>
    <row r="863" spans="1:9" x14ac:dyDescent="0.3">
      <c r="A863">
        <v>862</v>
      </c>
      <c r="B863" s="2" t="s">
        <v>385</v>
      </c>
      <c r="C863" s="2" t="s">
        <v>401</v>
      </c>
      <c r="D863" s="2">
        <v>1</v>
      </c>
      <c r="E863" s="2">
        <v>3.802</v>
      </c>
      <c r="F863" s="2">
        <v>3.802</v>
      </c>
      <c r="G863" s="2">
        <v>24.7</v>
      </c>
      <c r="H863" s="2">
        <v>24.7</v>
      </c>
      <c r="I863" s="2">
        <v>1</v>
      </c>
    </row>
    <row r="864" spans="1:9" x14ac:dyDescent="0.3">
      <c r="A864">
        <v>863</v>
      </c>
      <c r="B864" s="2" t="s">
        <v>385</v>
      </c>
      <c r="C864" s="2" t="s">
        <v>401</v>
      </c>
      <c r="D864" s="2">
        <v>1</v>
      </c>
      <c r="E864" s="2">
        <v>3.802</v>
      </c>
      <c r="F864" s="2">
        <v>3.802</v>
      </c>
      <c r="G864" s="2">
        <v>24.7</v>
      </c>
      <c r="H864" s="2">
        <v>24.7</v>
      </c>
      <c r="I864" s="2">
        <v>1</v>
      </c>
    </row>
    <row r="865" spans="1:9" x14ac:dyDescent="0.3">
      <c r="A865">
        <v>864</v>
      </c>
      <c r="B865" s="2" t="s">
        <v>385</v>
      </c>
      <c r="C865" s="2" t="s">
        <v>401</v>
      </c>
      <c r="D865" s="2">
        <v>1</v>
      </c>
      <c r="E865" s="2">
        <v>3.802</v>
      </c>
      <c r="F865" s="2">
        <v>3.802</v>
      </c>
      <c r="G865" s="2">
        <v>24.7</v>
      </c>
      <c r="H865" s="2">
        <v>24.7</v>
      </c>
      <c r="I865" s="2">
        <v>1</v>
      </c>
    </row>
    <row r="866" spans="1:9" x14ac:dyDescent="0.3">
      <c r="A866">
        <v>865</v>
      </c>
      <c r="B866" s="2" t="s">
        <v>385</v>
      </c>
      <c r="C866" s="2" t="s">
        <v>401</v>
      </c>
      <c r="D866" s="2">
        <v>1</v>
      </c>
      <c r="E866" s="2">
        <v>3.802</v>
      </c>
      <c r="F866" s="2">
        <v>3.802</v>
      </c>
      <c r="G866" s="2">
        <v>24.7</v>
      </c>
      <c r="H866" s="2">
        <v>24.7</v>
      </c>
      <c r="I866" s="2">
        <v>1</v>
      </c>
    </row>
    <row r="867" spans="1:9" x14ac:dyDescent="0.3">
      <c r="A867">
        <v>866</v>
      </c>
      <c r="B867" s="2" t="s">
        <v>385</v>
      </c>
      <c r="C867" s="2" t="s">
        <v>401</v>
      </c>
      <c r="D867" s="2">
        <v>1</v>
      </c>
      <c r="E867" s="2">
        <v>3.802</v>
      </c>
      <c r="F867" s="2">
        <v>3.802</v>
      </c>
      <c r="G867" s="2">
        <v>24.7</v>
      </c>
      <c r="H867" s="2">
        <v>24.7</v>
      </c>
      <c r="I867" s="2">
        <v>1</v>
      </c>
    </row>
    <row r="868" spans="1:9" x14ac:dyDescent="0.3">
      <c r="A868">
        <v>867</v>
      </c>
      <c r="B868" s="2" t="s">
        <v>385</v>
      </c>
      <c r="C868" s="2" t="s">
        <v>401</v>
      </c>
      <c r="D868" s="2">
        <v>1</v>
      </c>
      <c r="E868" s="2">
        <v>3.802</v>
      </c>
      <c r="F868" s="2">
        <v>3.802</v>
      </c>
      <c r="G868" s="2">
        <v>24.7</v>
      </c>
      <c r="H868" s="2">
        <v>24.7</v>
      </c>
      <c r="I868" s="2">
        <v>1</v>
      </c>
    </row>
    <row r="869" spans="1:9" x14ac:dyDescent="0.3">
      <c r="A869">
        <v>868</v>
      </c>
      <c r="B869" s="2" t="s">
        <v>385</v>
      </c>
      <c r="C869" s="2" t="s">
        <v>401</v>
      </c>
      <c r="D869" s="2">
        <v>1</v>
      </c>
      <c r="E869" s="2">
        <v>3.802</v>
      </c>
      <c r="F869" s="2">
        <v>3.802</v>
      </c>
      <c r="G869" s="2">
        <v>24.7</v>
      </c>
      <c r="H869" s="2">
        <v>24.7</v>
      </c>
      <c r="I869" s="2">
        <v>1</v>
      </c>
    </row>
    <row r="870" spans="1:9" x14ac:dyDescent="0.3">
      <c r="A870">
        <v>869</v>
      </c>
      <c r="B870" s="2" t="s">
        <v>385</v>
      </c>
      <c r="C870" s="2" t="s">
        <v>401</v>
      </c>
      <c r="D870" s="2">
        <v>1</v>
      </c>
      <c r="E870" s="2">
        <v>3.802</v>
      </c>
      <c r="F870" s="2">
        <v>3.802</v>
      </c>
      <c r="G870" s="2">
        <v>24.7</v>
      </c>
      <c r="H870" s="2">
        <v>24.7</v>
      </c>
      <c r="I870" s="2">
        <v>1</v>
      </c>
    </row>
    <row r="871" spans="1:9" x14ac:dyDescent="0.3">
      <c r="A871">
        <v>870</v>
      </c>
      <c r="B871" s="2" t="s">
        <v>385</v>
      </c>
      <c r="C871" s="2" t="s">
        <v>401</v>
      </c>
      <c r="D871" s="2">
        <v>1</v>
      </c>
      <c r="E871" s="2">
        <v>3.802</v>
      </c>
      <c r="F871" s="2">
        <v>3.802</v>
      </c>
      <c r="G871" s="2">
        <v>24.7</v>
      </c>
      <c r="H871" s="2">
        <v>24.7</v>
      </c>
      <c r="I871" s="2">
        <v>1</v>
      </c>
    </row>
    <row r="872" spans="1:9" x14ac:dyDescent="0.3">
      <c r="A872">
        <v>871</v>
      </c>
      <c r="B872" s="2" t="s">
        <v>385</v>
      </c>
      <c r="C872" s="2" t="s">
        <v>401</v>
      </c>
      <c r="D872" s="2">
        <v>1</v>
      </c>
      <c r="E872" s="2">
        <v>3.802</v>
      </c>
      <c r="F872" s="2">
        <v>3.802</v>
      </c>
      <c r="G872" s="2">
        <v>24.7</v>
      </c>
      <c r="H872" s="2">
        <v>24.7</v>
      </c>
      <c r="I872" s="2">
        <v>1</v>
      </c>
    </row>
    <row r="873" spans="1:9" x14ac:dyDescent="0.3">
      <c r="A873">
        <v>872</v>
      </c>
      <c r="B873" s="2" t="s">
        <v>385</v>
      </c>
      <c r="C873" s="2" t="s">
        <v>401</v>
      </c>
      <c r="D873" s="2">
        <v>1</v>
      </c>
      <c r="E873" s="2">
        <v>3.802</v>
      </c>
      <c r="F873" s="2">
        <v>3.802</v>
      </c>
      <c r="G873" s="2">
        <v>24.7</v>
      </c>
      <c r="H873" s="2">
        <v>24.7</v>
      </c>
      <c r="I873" s="2">
        <v>1</v>
      </c>
    </row>
    <row r="874" spans="1:9" x14ac:dyDescent="0.3">
      <c r="A874">
        <v>873</v>
      </c>
      <c r="B874" s="2" t="s">
        <v>385</v>
      </c>
      <c r="C874" s="2" t="s">
        <v>401</v>
      </c>
      <c r="D874" s="2">
        <v>1</v>
      </c>
      <c r="E874" s="2">
        <v>3.802</v>
      </c>
      <c r="F874" s="2">
        <v>3.802</v>
      </c>
      <c r="G874" s="2">
        <v>24.7</v>
      </c>
      <c r="H874" s="2">
        <v>24.7</v>
      </c>
      <c r="I874" s="2">
        <v>1</v>
      </c>
    </row>
    <row r="875" spans="1:9" x14ac:dyDescent="0.3">
      <c r="A875">
        <v>874</v>
      </c>
      <c r="B875" s="2" t="s">
        <v>385</v>
      </c>
      <c r="C875" s="2" t="s">
        <v>401</v>
      </c>
      <c r="D875" s="2">
        <v>1</v>
      </c>
      <c r="E875" s="2">
        <v>3.802</v>
      </c>
      <c r="F875" s="2">
        <v>3.802</v>
      </c>
      <c r="G875" s="2">
        <v>24.7</v>
      </c>
      <c r="H875" s="2">
        <v>24.7</v>
      </c>
      <c r="I875" s="2">
        <v>1</v>
      </c>
    </row>
    <row r="876" spans="1:9" x14ac:dyDescent="0.3">
      <c r="A876">
        <v>875</v>
      </c>
      <c r="B876" s="2" t="s">
        <v>385</v>
      </c>
      <c r="C876" s="2" t="s">
        <v>401</v>
      </c>
      <c r="D876" s="2">
        <v>1</v>
      </c>
      <c r="E876" s="2">
        <v>3.802</v>
      </c>
      <c r="F876" s="2">
        <v>3.802</v>
      </c>
      <c r="G876" s="2">
        <v>24.7</v>
      </c>
      <c r="H876" s="2">
        <v>24.7</v>
      </c>
      <c r="I876" s="2">
        <v>1</v>
      </c>
    </row>
    <row r="877" spans="1:9" x14ac:dyDescent="0.3">
      <c r="A877">
        <v>876</v>
      </c>
      <c r="B877" s="2" t="s">
        <v>385</v>
      </c>
      <c r="C877" s="2" t="s">
        <v>401</v>
      </c>
      <c r="D877" s="2">
        <v>1</v>
      </c>
      <c r="E877" s="2">
        <v>3.802</v>
      </c>
      <c r="F877" s="2">
        <v>3.802</v>
      </c>
      <c r="G877" s="2">
        <v>24.7</v>
      </c>
      <c r="H877" s="2">
        <v>24.7</v>
      </c>
      <c r="I877" s="2">
        <v>1</v>
      </c>
    </row>
    <row r="878" spans="1:9" x14ac:dyDescent="0.3">
      <c r="A878">
        <v>877</v>
      </c>
      <c r="B878" s="2" t="s">
        <v>51</v>
      </c>
      <c r="C878" s="2" t="s">
        <v>52</v>
      </c>
      <c r="D878" s="1">
        <v>4</v>
      </c>
      <c r="E878" s="1">
        <v>5.4729999999999999</v>
      </c>
      <c r="F878" s="1">
        <v>5.5269999999999992</v>
      </c>
      <c r="G878" s="1">
        <v>25.030999999999999</v>
      </c>
      <c r="H878" s="1">
        <v>12.515499999999999</v>
      </c>
      <c r="I878" s="1">
        <v>2</v>
      </c>
    </row>
    <row r="879" spans="1:9" x14ac:dyDescent="0.3">
      <c r="A879">
        <v>878</v>
      </c>
      <c r="B879" s="2" t="s">
        <v>403</v>
      </c>
      <c r="C879" s="2" t="s">
        <v>402</v>
      </c>
      <c r="D879" s="2">
        <v>2</v>
      </c>
      <c r="E879" s="2">
        <v>3.9</v>
      </c>
      <c r="F879" s="2">
        <v>3.9</v>
      </c>
      <c r="G879" s="2">
        <f>15.91*2</f>
        <v>31.82</v>
      </c>
      <c r="H879" s="2">
        <v>15.91</v>
      </c>
      <c r="I879" s="2">
        <v>2</v>
      </c>
    </row>
    <row r="880" spans="1:9" x14ac:dyDescent="0.3">
      <c r="A880">
        <v>879</v>
      </c>
      <c r="B880" s="2" t="s">
        <v>404</v>
      </c>
      <c r="C880" s="2" t="s">
        <v>402</v>
      </c>
      <c r="D880" s="2">
        <v>2</v>
      </c>
      <c r="E880" s="2">
        <v>3.8050000000000002</v>
      </c>
      <c r="F880" s="2">
        <v>3.8050000000000002</v>
      </c>
      <c r="G880" s="2">
        <v>27.44</v>
      </c>
      <c r="H880" s="2">
        <v>13.72</v>
      </c>
      <c r="I880" s="2">
        <v>2</v>
      </c>
    </row>
    <row r="881" spans="1:9" x14ac:dyDescent="0.3">
      <c r="A881">
        <v>880</v>
      </c>
      <c r="B881" s="2" t="s">
        <v>405</v>
      </c>
      <c r="C881" s="2" t="s">
        <v>402</v>
      </c>
      <c r="D881" s="2"/>
      <c r="E881" s="2">
        <v>-1</v>
      </c>
      <c r="F881" s="2"/>
      <c r="G881" s="2"/>
      <c r="H881" s="2"/>
    </row>
    <row r="882" spans="1:9" x14ac:dyDescent="0.3">
      <c r="A882">
        <v>881</v>
      </c>
      <c r="B882" s="2" t="s">
        <v>1190</v>
      </c>
      <c r="C882" s="2" t="s">
        <v>402</v>
      </c>
      <c r="D882" s="2">
        <v>1</v>
      </c>
      <c r="E882" s="2">
        <v>3.89</v>
      </c>
      <c r="F882" s="2">
        <v>3.89</v>
      </c>
      <c r="G882" s="2">
        <v>10.34</v>
      </c>
      <c r="H882" s="2">
        <v>10.34</v>
      </c>
      <c r="I882" s="2">
        <v>1</v>
      </c>
    </row>
    <row r="883" spans="1:9" x14ac:dyDescent="0.3">
      <c r="A883">
        <v>882</v>
      </c>
      <c r="B883" s="2" t="s">
        <v>406</v>
      </c>
      <c r="C883" s="2" t="s">
        <v>408</v>
      </c>
      <c r="D883" s="2"/>
      <c r="E883" s="2">
        <v>5.3959999999999999</v>
      </c>
      <c r="F883" s="2">
        <v>5.4489999999999998</v>
      </c>
      <c r="G883" s="2">
        <v>20.521999999999998</v>
      </c>
      <c r="H883" s="2"/>
    </row>
    <row r="884" spans="1:9" x14ac:dyDescent="0.3">
      <c r="A884">
        <v>883</v>
      </c>
      <c r="B884" s="2" t="s">
        <v>407</v>
      </c>
      <c r="C884" s="2" t="s">
        <v>408</v>
      </c>
      <c r="D884" s="2"/>
      <c r="E884" s="2">
        <v>5.484</v>
      </c>
      <c r="F884" s="2">
        <v>5.4790000000000001</v>
      </c>
      <c r="G884" s="2">
        <v>20.064</v>
      </c>
      <c r="H884" s="2"/>
    </row>
    <row r="885" spans="1:9" x14ac:dyDescent="0.3">
      <c r="A885">
        <v>884</v>
      </c>
      <c r="B885" s="2" t="s">
        <v>409</v>
      </c>
      <c r="C885" s="2" t="s">
        <v>411</v>
      </c>
      <c r="D885" s="2"/>
      <c r="E885" s="2">
        <v>7.8239999999999998</v>
      </c>
      <c r="F885" s="2">
        <v>7.8432000000000004</v>
      </c>
      <c r="G885" s="2">
        <v>7.9165000000000001</v>
      </c>
      <c r="H885" s="2"/>
    </row>
    <row r="886" spans="1:9" x14ac:dyDescent="0.3">
      <c r="A886">
        <v>885</v>
      </c>
      <c r="B886" s="2" t="s">
        <v>90</v>
      </c>
      <c r="C886" s="2" t="s">
        <v>411</v>
      </c>
      <c r="D886" s="2"/>
      <c r="E886" s="2">
        <v>3.9186000000000001</v>
      </c>
      <c r="F886" s="2">
        <v>3.9186000000000001</v>
      </c>
      <c r="G886" s="2">
        <v>7.9149000000000003</v>
      </c>
      <c r="H886" s="2"/>
    </row>
    <row r="887" spans="1:9" x14ac:dyDescent="0.3">
      <c r="A887">
        <v>886</v>
      </c>
      <c r="B887" s="2" t="s">
        <v>410</v>
      </c>
      <c r="C887" s="2" t="s">
        <v>411</v>
      </c>
      <c r="D887" s="2"/>
      <c r="E887" s="2"/>
      <c r="F887" s="2"/>
      <c r="G887" s="2"/>
      <c r="H887" s="2"/>
    </row>
    <row r="888" spans="1:9" x14ac:dyDescent="0.3">
      <c r="A888">
        <v>887</v>
      </c>
      <c r="B888" s="2" t="s">
        <v>413</v>
      </c>
      <c r="C888" s="2" t="s">
        <v>412</v>
      </c>
      <c r="D888" s="2">
        <v>1</v>
      </c>
      <c r="E888" s="2">
        <v>3.91</v>
      </c>
      <c r="F888" s="2">
        <v>3.91</v>
      </c>
      <c r="G888" s="2">
        <v>18.495999999999999</v>
      </c>
      <c r="H888" s="2">
        <v>18.495999999999999</v>
      </c>
      <c r="I888" s="2">
        <v>1</v>
      </c>
    </row>
    <row r="889" spans="1:9" x14ac:dyDescent="0.3">
      <c r="A889">
        <v>888</v>
      </c>
      <c r="B889" s="2" t="s">
        <v>414</v>
      </c>
      <c r="C889" s="2" t="s">
        <v>412</v>
      </c>
      <c r="D889" s="2">
        <v>1</v>
      </c>
      <c r="E889" s="2">
        <v>3.9119999999999999</v>
      </c>
      <c r="F889" s="2">
        <v>3.9119999999999999</v>
      </c>
      <c r="G889" s="2">
        <v>18.582000000000001</v>
      </c>
      <c r="H889" s="2">
        <v>18.582000000000001</v>
      </c>
      <c r="I889" s="2">
        <v>1</v>
      </c>
    </row>
    <row r="890" spans="1:9" x14ac:dyDescent="0.3">
      <c r="A890">
        <v>889</v>
      </c>
      <c r="B890" s="2" t="s">
        <v>415</v>
      </c>
      <c r="C890" s="2" t="s">
        <v>412</v>
      </c>
      <c r="D890" s="2">
        <v>1</v>
      </c>
      <c r="E890" s="2">
        <v>3.9607600000000001</v>
      </c>
      <c r="F890" s="2">
        <v>3.9607600000000001</v>
      </c>
      <c r="G890" s="2">
        <v>18.789100000000001</v>
      </c>
      <c r="H890" s="2">
        <v>18.789100000000001</v>
      </c>
      <c r="I890" s="2">
        <v>1</v>
      </c>
    </row>
    <row r="891" spans="1:9" x14ac:dyDescent="0.3">
      <c r="A891">
        <v>890</v>
      </c>
      <c r="B891" s="2" t="s">
        <v>416</v>
      </c>
      <c r="C891" s="2" t="s">
        <v>412</v>
      </c>
      <c r="D891" s="2">
        <v>1</v>
      </c>
      <c r="E891" s="2">
        <v>3.9350499999999999</v>
      </c>
      <c r="F891" s="2">
        <v>3.9350499999999999</v>
      </c>
      <c r="G891" s="2">
        <v>18.790900000000001</v>
      </c>
      <c r="H891" s="2">
        <v>18.790900000000001</v>
      </c>
      <c r="I891" s="2">
        <v>1</v>
      </c>
    </row>
    <row r="892" spans="1:9" x14ac:dyDescent="0.3">
      <c r="A892">
        <v>891</v>
      </c>
      <c r="B892" s="2" t="s">
        <v>417</v>
      </c>
      <c r="C892" s="2" t="s">
        <v>412</v>
      </c>
      <c r="D892" s="2">
        <v>1</v>
      </c>
      <c r="E892" s="2">
        <v>3.8856000000000002</v>
      </c>
      <c r="F892" s="2">
        <v>3.8856000000000002</v>
      </c>
      <c r="G892" s="2">
        <v>18.356999999999999</v>
      </c>
      <c r="H892" s="2">
        <v>18.356999999999999</v>
      </c>
      <c r="I892" s="2">
        <v>1</v>
      </c>
    </row>
    <row r="893" spans="1:9" x14ac:dyDescent="0.3">
      <c r="A893">
        <v>892</v>
      </c>
      <c r="B893" s="2" t="s">
        <v>418</v>
      </c>
      <c r="C893" s="2" t="s">
        <v>412</v>
      </c>
      <c r="D893" s="2">
        <v>1</v>
      </c>
      <c r="E893" s="2">
        <v>3.9121999999999999</v>
      </c>
      <c r="F893" s="2">
        <v>3.9121999999999999</v>
      </c>
      <c r="G893" s="2">
        <v>18.724299999999999</v>
      </c>
      <c r="H893" s="2">
        <v>18.724299999999999</v>
      </c>
      <c r="I893" s="2">
        <v>1</v>
      </c>
    </row>
    <row r="894" spans="1:9" x14ac:dyDescent="0.3">
      <c r="A894">
        <v>893</v>
      </c>
      <c r="B894" s="2" t="s">
        <v>419</v>
      </c>
      <c r="C894" s="2" t="s">
        <v>412</v>
      </c>
      <c r="D894" s="2">
        <v>1</v>
      </c>
      <c r="E894" s="2">
        <v>3.8752</v>
      </c>
      <c r="F894" s="2">
        <v>3.8752</v>
      </c>
      <c r="G894" s="2">
        <v>18.687000000000001</v>
      </c>
      <c r="H894" s="2">
        <v>18.687000000000001</v>
      </c>
      <c r="I894" s="2">
        <v>1</v>
      </c>
    </row>
    <row r="895" spans="1:9" x14ac:dyDescent="0.3">
      <c r="A895">
        <v>894</v>
      </c>
      <c r="B895" s="2" t="s">
        <v>426</v>
      </c>
      <c r="C895" s="2" t="s">
        <v>412</v>
      </c>
      <c r="D895" s="2">
        <v>1</v>
      </c>
      <c r="E895" s="2">
        <v>3.9108999999999998</v>
      </c>
      <c r="F895" s="2">
        <v>3.9108999999999998</v>
      </c>
      <c r="G895" s="2">
        <v>18.454999999999998</v>
      </c>
      <c r="H895" s="2">
        <v>18.454999999999998</v>
      </c>
      <c r="I895" s="2">
        <v>1</v>
      </c>
    </row>
    <row r="896" spans="1:9" x14ac:dyDescent="0.3">
      <c r="A896">
        <v>895</v>
      </c>
      <c r="B896" s="2" t="s">
        <v>420</v>
      </c>
      <c r="C896" s="2" t="s">
        <v>412</v>
      </c>
      <c r="D896" s="2">
        <v>1</v>
      </c>
      <c r="E896" s="2">
        <v>3.91</v>
      </c>
      <c r="F896" s="2">
        <v>3.91</v>
      </c>
      <c r="G896" s="2">
        <v>18.651</v>
      </c>
      <c r="H896" s="2">
        <v>18.651</v>
      </c>
      <c r="I896" s="2">
        <v>1</v>
      </c>
    </row>
    <row r="897" spans="1:9" x14ac:dyDescent="0.3">
      <c r="A897">
        <v>896</v>
      </c>
      <c r="B897" s="2" t="s">
        <v>421</v>
      </c>
      <c r="C897" s="2" t="s">
        <v>412</v>
      </c>
      <c r="D897" s="2">
        <v>1</v>
      </c>
      <c r="E897" s="2">
        <v>3.9683000000000002</v>
      </c>
      <c r="F897" s="2">
        <v>3.9683000000000002</v>
      </c>
      <c r="G897" s="2">
        <v>18.798999999999999</v>
      </c>
      <c r="H897" s="2">
        <v>18.798999999999999</v>
      </c>
      <c r="I897" s="2">
        <v>1</v>
      </c>
    </row>
    <row r="898" spans="1:9" x14ac:dyDescent="0.3">
      <c r="A898">
        <v>897</v>
      </c>
      <c r="B898" s="2" t="s">
        <v>422</v>
      </c>
      <c r="C898" s="2" t="s">
        <v>412</v>
      </c>
      <c r="D898" s="2">
        <v>1</v>
      </c>
      <c r="E898" s="2">
        <v>3.9487999999999999</v>
      </c>
      <c r="F898" s="2">
        <v>3.9487999999999999</v>
      </c>
      <c r="G898" s="2">
        <v>18.829999999999998</v>
      </c>
      <c r="H898" s="2">
        <v>18.829999999999998</v>
      </c>
      <c r="I898" s="2">
        <v>1</v>
      </c>
    </row>
    <row r="899" spans="1:9" x14ac:dyDescent="0.3">
      <c r="A899">
        <v>898</v>
      </c>
      <c r="B899" s="2" t="s">
        <v>423</v>
      </c>
      <c r="C899" s="2" t="s">
        <v>412</v>
      </c>
      <c r="D899" s="2">
        <v>1</v>
      </c>
      <c r="E899" s="2">
        <v>3.8788399999999998</v>
      </c>
      <c r="F899" s="2">
        <v>3.8788399999999998</v>
      </c>
      <c r="G899" s="2">
        <v>18.3658</v>
      </c>
      <c r="H899" s="2">
        <v>18.3658</v>
      </c>
      <c r="I899" s="2">
        <v>1</v>
      </c>
    </row>
    <row r="900" spans="1:9" x14ac:dyDescent="0.3">
      <c r="A900">
        <v>899</v>
      </c>
      <c r="B900" s="2" t="s">
        <v>424</v>
      </c>
      <c r="C900" s="2" t="s">
        <v>412</v>
      </c>
      <c r="D900" s="2">
        <v>1</v>
      </c>
      <c r="E900" s="2">
        <v>3.9116</v>
      </c>
      <c r="F900" s="2">
        <v>3.9116</v>
      </c>
      <c r="G900" s="2">
        <v>18.6922</v>
      </c>
      <c r="H900" s="2">
        <v>18.6922</v>
      </c>
      <c r="I900" s="2">
        <v>1</v>
      </c>
    </row>
    <row r="901" spans="1:9" x14ac:dyDescent="0.3">
      <c r="A901">
        <v>900</v>
      </c>
      <c r="B901" s="2" t="s">
        <v>425</v>
      </c>
      <c r="C901" s="2" t="s">
        <v>412</v>
      </c>
      <c r="D901" s="2">
        <v>1</v>
      </c>
      <c r="E901" s="2">
        <v>3.8759000000000001</v>
      </c>
      <c r="F901" s="2">
        <v>3.8759000000000001</v>
      </c>
      <c r="G901" s="2">
        <v>18.463000000000001</v>
      </c>
      <c r="H901" s="2">
        <v>18.463000000000001</v>
      </c>
      <c r="I901" s="2">
        <v>1</v>
      </c>
    </row>
    <row r="902" spans="1:9" x14ac:dyDescent="0.3">
      <c r="A902">
        <v>901</v>
      </c>
      <c r="B902" s="2" t="s">
        <v>63</v>
      </c>
      <c r="C902" s="2" t="s">
        <v>1455</v>
      </c>
      <c r="D902" s="2">
        <v>1</v>
      </c>
      <c r="E902" s="2">
        <v>3.8531</v>
      </c>
      <c r="F902" s="2">
        <v>3.8531</v>
      </c>
      <c r="G902" s="2">
        <v>16.2151</v>
      </c>
      <c r="H902" s="2">
        <v>16.2151</v>
      </c>
      <c r="I902" s="2">
        <v>1</v>
      </c>
    </row>
    <row r="903" spans="1:9" x14ac:dyDescent="0.3">
      <c r="A903">
        <v>902</v>
      </c>
      <c r="B903" s="2" t="s">
        <v>63</v>
      </c>
      <c r="C903" s="2" t="s">
        <v>1455</v>
      </c>
      <c r="D903" s="2">
        <v>2</v>
      </c>
      <c r="E903" s="2">
        <v>3.843</v>
      </c>
      <c r="F903" s="2">
        <v>3.843</v>
      </c>
      <c r="G903" s="2">
        <v>32.261000000000003</v>
      </c>
      <c r="H903" s="2">
        <v>16.130500000000001</v>
      </c>
      <c r="I903" s="2">
        <v>2</v>
      </c>
    </row>
    <row r="904" spans="1:9" x14ac:dyDescent="0.3">
      <c r="A904">
        <v>903</v>
      </c>
      <c r="B904" s="2" t="s">
        <v>363</v>
      </c>
      <c r="C904" s="2" t="s">
        <v>1455</v>
      </c>
      <c r="D904" s="2">
        <v>1</v>
      </c>
      <c r="E904" s="2">
        <v>3.8693</v>
      </c>
      <c r="F904" s="2">
        <v>3.8693</v>
      </c>
      <c r="G904" s="2">
        <v>16.124700000000001</v>
      </c>
      <c r="H904" s="2">
        <v>16.124700000000001</v>
      </c>
      <c r="I904" s="2">
        <v>1</v>
      </c>
    </row>
    <row r="905" spans="1:9" x14ac:dyDescent="0.3">
      <c r="A905">
        <v>904</v>
      </c>
      <c r="B905" s="2" t="s">
        <v>366</v>
      </c>
      <c r="C905" s="2" t="s">
        <v>1455</v>
      </c>
      <c r="D905" s="2">
        <v>1</v>
      </c>
      <c r="E905" s="2">
        <v>3.8614999999999999</v>
      </c>
      <c r="F905" s="2">
        <v>3.8614999999999999</v>
      </c>
      <c r="G905" s="2">
        <v>25.281600000000001</v>
      </c>
      <c r="H905" s="2">
        <v>25.281600000000001</v>
      </c>
      <c r="I905" s="2">
        <v>1</v>
      </c>
    </row>
    <row r="906" spans="1:9" x14ac:dyDescent="0.3">
      <c r="A906">
        <v>905</v>
      </c>
      <c r="B906" s="2" t="s">
        <v>368</v>
      </c>
      <c r="C906" s="2" t="s">
        <v>1455</v>
      </c>
      <c r="D906" s="2">
        <v>1</v>
      </c>
      <c r="E906" s="2">
        <v>3.8675999999999999</v>
      </c>
      <c r="F906" s="2">
        <v>3.8675999999999999</v>
      </c>
      <c r="G906" s="2">
        <v>34.564999999999998</v>
      </c>
      <c r="H906" s="2">
        <v>34.564999999999998</v>
      </c>
      <c r="I906" s="2">
        <v>1</v>
      </c>
    </row>
    <row r="907" spans="1:9" x14ac:dyDescent="0.3">
      <c r="A907">
        <v>906</v>
      </c>
      <c r="B907" s="2" t="s">
        <v>363</v>
      </c>
      <c r="C907" s="2" t="s">
        <v>1455</v>
      </c>
      <c r="D907" s="2">
        <v>2</v>
      </c>
      <c r="E907" s="2">
        <v>3.8532999999999999</v>
      </c>
      <c r="F907" s="2">
        <v>3.8532999999999999</v>
      </c>
      <c r="G907" s="2">
        <v>31.7422</v>
      </c>
      <c r="H907" s="2">
        <v>15.8711</v>
      </c>
      <c r="I907" s="2">
        <v>2</v>
      </c>
    </row>
    <row r="908" spans="1:9" x14ac:dyDescent="0.3">
      <c r="A908">
        <v>907</v>
      </c>
      <c r="B908" s="2" t="s">
        <v>366</v>
      </c>
      <c r="C908" s="2" t="s">
        <v>1455</v>
      </c>
      <c r="D908" s="2">
        <v>1</v>
      </c>
      <c r="E908" s="2">
        <v>3.8580000000000001</v>
      </c>
      <c r="F908" s="2">
        <v>3.8580000000000001</v>
      </c>
      <c r="G908" s="2">
        <v>23.879799999999999</v>
      </c>
      <c r="H908" s="2">
        <v>23.879799999999999</v>
      </c>
      <c r="I908" s="2">
        <v>1</v>
      </c>
    </row>
    <row r="909" spans="1:9" x14ac:dyDescent="0.3">
      <c r="A909">
        <v>908</v>
      </c>
      <c r="B909" s="2" t="s">
        <v>368</v>
      </c>
      <c r="C909" s="2" t="s">
        <v>1455</v>
      </c>
      <c r="D909" s="2">
        <v>1</v>
      </c>
      <c r="E909" s="2">
        <v>3.8639000000000001</v>
      </c>
      <c r="F909" s="2">
        <v>3.8639000000000001</v>
      </c>
      <c r="G909" s="2">
        <v>34.090000000000003</v>
      </c>
      <c r="H909" s="2">
        <v>34.090000000000003</v>
      </c>
      <c r="I909" s="2">
        <v>1</v>
      </c>
    </row>
    <row r="910" spans="1:9" x14ac:dyDescent="0.3">
      <c r="A910">
        <v>909</v>
      </c>
      <c r="B910" s="2" t="s">
        <v>1289</v>
      </c>
      <c r="C910" s="2" t="s">
        <v>1455</v>
      </c>
      <c r="D910" s="2"/>
      <c r="E910" s="2"/>
      <c r="F910" s="2"/>
      <c r="G910" s="2"/>
      <c r="H910" s="2"/>
    </row>
    <row r="911" spans="1:9" x14ac:dyDescent="0.3">
      <c r="A911">
        <v>910</v>
      </c>
      <c r="B911" s="2" t="s">
        <v>1289</v>
      </c>
      <c r="C911" s="2" t="s">
        <v>1455</v>
      </c>
      <c r="D911" s="2"/>
      <c r="E911" s="2"/>
      <c r="F911" s="2"/>
      <c r="G911" s="2"/>
      <c r="H911" s="2"/>
    </row>
    <row r="912" spans="1:9" x14ac:dyDescent="0.3">
      <c r="A912">
        <v>911</v>
      </c>
      <c r="B912" s="2" t="s">
        <v>107</v>
      </c>
      <c r="D912" s="2">
        <v>2</v>
      </c>
      <c r="E912" s="2"/>
      <c r="F912" s="2"/>
      <c r="G912" s="2"/>
    </row>
    <row r="913" spans="1:9" x14ac:dyDescent="0.3">
      <c r="A913">
        <v>912</v>
      </c>
      <c r="B913" s="2" t="s">
        <v>4</v>
      </c>
      <c r="C913" s="4"/>
      <c r="D913" s="2">
        <v>2</v>
      </c>
      <c r="E913">
        <v>3.86</v>
      </c>
      <c r="F913">
        <v>3.86</v>
      </c>
      <c r="G913" s="2">
        <v>29.5</v>
      </c>
      <c r="H913">
        <v>14.75</v>
      </c>
      <c r="I913">
        <v>2</v>
      </c>
    </row>
    <row r="914" spans="1:9" x14ac:dyDescent="0.3">
      <c r="A914">
        <v>913</v>
      </c>
      <c r="B914" s="2" t="s">
        <v>1177</v>
      </c>
      <c r="D914" s="2">
        <v>2</v>
      </c>
      <c r="E914">
        <v>3.85</v>
      </c>
      <c r="F914">
        <v>3.85</v>
      </c>
      <c r="G914" s="2">
        <v>29.5</v>
      </c>
      <c r="H914">
        <v>14.75</v>
      </c>
      <c r="I914">
        <v>2</v>
      </c>
    </row>
    <row r="915" spans="1:9" x14ac:dyDescent="0.3">
      <c r="A915">
        <v>914</v>
      </c>
      <c r="B915" s="2" t="s">
        <v>1178</v>
      </c>
      <c r="D915" s="2">
        <v>2</v>
      </c>
      <c r="E915">
        <v>3.88</v>
      </c>
      <c r="F915">
        <v>3.88</v>
      </c>
      <c r="G915" s="2">
        <v>29.8</v>
      </c>
      <c r="H915">
        <v>14.9</v>
      </c>
      <c r="I915">
        <v>2</v>
      </c>
    </row>
    <row r="916" spans="1:9" x14ac:dyDescent="0.3">
      <c r="A916">
        <v>915</v>
      </c>
      <c r="B916" s="2" t="s">
        <v>308</v>
      </c>
      <c r="D916" s="2">
        <v>2</v>
      </c>
      <c r="E916">
        <v>3.86</v>
      </c>
      <c r="F916">
        <v>3.86</v>
      </c>
      <c r="G916" s="2">
        <v>29.8</v>
      </c>
      <c r="H916">
        <v>14.9</v>
      </c>
      <c r="I916">
        <v>2</v>
      </c>
    </row>
    <row r="917" spans="1:9" x14ac:dyDescent="0.3">
      <c r="A917">
        <v>916</v>
      </c>
      <c r="B917" s="2" t="s">
        <v>108</v>
      </c>
      <c r="C917" t="s">
        <v>1456</v>
      </c>
      <c r="D917" s="2">
        <v>4</v>
      </c>
      <c r="E917">
        <v>5.44</v>
      </c>
      <c r="F917">
        <v>5.4059999999999997</v>
      </c>
      <c r="G917" s="2">
        <v>25.135000000000002</v>
      </c>
    </row>
    <row r="918" spans="1:9" x14ac:dyDescent="0.3">
      <c r="A918">
        <v>917</v>
      </c>
      <c r="B918" t="s">
        <v>108</v>
      </c>
      <c r="C918" t="s">
        <v>1456</v>
      </c>
      <c r="D918" s="2">
        <v>4</v>
      </c>
      <c r="E918">
        <v>5.44</v>
      </c>
      <c r="F918">
        <v>5.407</v>
      </c>
      <c r="G918" s="2">
        <v>25.085999999999999</v>
      </c>
    </row>
    <row r="919" spans="1:9" x14ac:dyDescent="0.3">
      <c r="A919">
        <v>918</v>
      </c>
      <c r="B919" s="2" t="s">
        <v>318</v>
      </c>
      <c r="C919" t="s">
        <v>1457</v>
      </c>
      <c r="D919" s="2">
        <v>2</v>
      </c>
      <c r="E919">
        <v>3.7</v>
      </c>
      <c r="F919">
        <v>3.7</v>
      </c>
      <c r="G919">
        <v>12.2</v>
      </c>
      <c r="H919">
        <v>12.2</v>
      </c>
      <c r="I919" s="2">
        <v>1</v>
      </c>
    </row>
    <row r="920" spans="1:9" x14ac:dyDescent="0.3">
      <c r="A920">
        <v>919</v>
      </c>
      <c r="B920" s="2" t="s">
        <v>332</v>
      </c>
      <c r="C920" t="s">
        <v>1457</v>
      </c>
      <c r="D920" s="2">
        <v>2</v>
      </c>
      <c r="E920">
        <v>3.7</v>
      </c>
      <c r="F920">
        <v>3.7</v>
      </c>
      <c r="G920">
        <v>12.1</v>
      </c>
      <c r="H920">
        <v>12.1</v>
      </c>
      <c r="I920" s="2">
        <v>1</v>
      </c>
    </row>
    <row r="921" spans="1:9" x14ac:dyDescent="0.3">
      <c r="A921">
        <v>920</v>
      </c>
      <c r="B921" s="2" t="s">
        <v>353</v>
      </c>
      <c r="C921" t="s">
        <v>1457</v>
      </c>
      <c r="D921" s="2">
        <v>1</v>
      </c>
      <c r="E921">
        <v>3.8</v>
      </c>
      <c r="F921">
        <v>3.8</v>
      </c>
      <c r="G921">
        <v>13.6</v>
      </c>
      <c r="H921">
        <v>13.6</v>
      </c>
      <c r="I921" s="2">
        <v>1</v>
      </c>
    </row>
    <row r="922" spans="1:9" x14ac:dyDescent="0.3">
      <c r="A922">
        <v>921</v>
      </c>
      <c r="B922" s="2" t="s">
        <v>381</v>
      </c>
      <c r="C922" t="s">
        <v>1457</v>
      </c>
      <c r="D922" s="2">
        <v>1</v>
      </c>
      <c r="E922">
        <v>3.8</v>
      </c>
      <c r="F922">
        <v>3.8</v>
      </c>
      <c r="G922">
        <v>13.6</v>
      </c>
      <c r="H922">
        <v>13.6</v>
      </c>
      <c r="I922" s="2">
        <v>1</v>
      </c>
    </row>
    <row r="923" spans="1:9" x14ac:dyDescent="0.3">
      <c r="A923">
        <v>922</v>
      </c>
      <c r="B923" s="2" t="s">
        <v>318</v>
      </c>
      <c r="C923" t="s">
        <v>1457</v>
      </c>
      <c r="D923" s="2">
        <v>2</v>
      </c>
      <c r="E923">
        <v>3.7</v>
      </c>
      <c r="F923">
        <v>3.7</v>
      </c>
      <c r="G923">
        <v>14</v>
      </c>
      <c r="H923">
        <v>14</v>
      </c>
      <c r="I923" s="2">
        <v>1</v>
      </c>
    </row>
    <row r="924" spans="1:9" x14ac:dyDescent="0.3">
      <c r="A924">
        <v>923</v>
      </c>
      <c r="B924" s="2" t="s">
        <v>332</v>
      </c>
      <c r="C924" t="s">
        <v>1457</v>
      </c>
      <c r="D924" s="2">
        <v>2</v>
      </c>
      <c r="E924">
        <v>3.7</v>
      </c>
      <c r="F924">
        <v>3.7</v>
      </c>
      <c r="G924">
        <v>16</v>
      </c>
      <c r="H924">
        <v>16</v>
      </c>
      <c r="I924" s="2">
        <v>1</v>
      </c>
    </row>
    <row r="925" spans="1:9" x14ac:dyDescent="0.3">
      <c r="A925">
        <v>924</v>
      </c>
      <c r="B925" s="2" t="s">
        <v>353</v>
      </c>
      <c r="C925" t="s">
        <v>1457</v>
      </c>
      <c r="D925" s="2">
        <v>2</v>
      </c>
      <c r="E925">
        <v>3.8</v>
      </c>
      <c r="F925">
        <v>3.8</v>
      </c>
      <c r="G925">
        <v>24</v>
      </c>
      <c r="H925">
        <v>12</v>
      </c>
      <c r="I925" s="2">
        <v>2</v>
      </c>
    </row>
    <row r="926" spans="1:9" x14ac:dyDescent="0.3">
      <c r="A926">
        <v>925</v>
      </c>
      <c r="B926" s="2" t="s">
        <v>381</v>
      </c>
      <c r="C926" t="s">
        <v>1457</v>
      </c>
      <c r="D926" s="2">
        <v>2</v>
      </c>
      <c r="E926">
        <v>3.8</v>
      </c>
      <c r="F926">
        <v>3.8</v>
      </c>
      <c r="G926">
        <v>19.5</v>
      </c>
      <c r="H926">
        <v>9.75</v>
      </c>
      <c r="I926" s="2">
        <v>2</v>
      </c>
    </row>
    <row r="927" spans="1:9" x14ac:dyDescent="0.3">
      <c r="A927">
        <v>926</v>
      </c>
      <c r="B927" s="2" t="s">
        <v>318</v>
      </c>
      <c r="C927" t="s">
        <v>1457</v>
      </c>
      <c r="D927" s="2">
        <v>2</v>
      </c>
      <c r="E927">
        <v>3.7</v>
      </c>
      <c r="F927">
        <v>3.7</v>
      </c>
      <c r="G927">
        <v>12.2</v>
      </c>
      <c r="H927">
        <v>12.2</v>
      </c>
      <c r="I927" s="2">
        <v>1</v>
      </c>
    </row>
    <row r="928" spans="1:9" x14ac:dyDescent="0.3">
      <c r="A928">
        <v>927</v>
      </c>
      <c r="B928" s="2" t="s">
        <v>332</v>
      </c>
      <c r="C928" t="s">
        <v>1457</v>
      </c>
      <c r="D928" s="2">
        <v>2</v>
      </c>
      <c r="E928">
        <v>3.7</v>
      </c>
      <c r="F928">
        <v>3.7</v>
      </c>
      <c r="G928">
        <v>12.1</v>
      </c>
      <c r="H928">
        <v>12.1</v>
      </c>
      <c r="I928" s="2">
        <v>1</v>
      </c>
    </row>
    <row r="929" spans="1:9" x14ac:dyDescent="0.3">
      <c r="A929">
        <v>928</v>
      </c>
      <c r="B929" s="2" t="s">
        <v>353</v>
      </c>
      <c r="C929" t="s">
        <v>1457</v>
      </c>
      <c r="D929" s="2">
        <v>1</v>
      </c>
      <c r="E929">
        <v>3.8</v>
      </c>
      <c r="F929">
        <v>3.8</v>
      </c>
      <c r="G929">
        <v>13.6</v>
      </c>
      <c r="H929">
        <v>13.6</v>
      </c>
      <c r="I929" s="2">
        <v>1</v>
      </c>
    </row>
    <row r="930" spans="1:9" x14ac:dyDescent="0.3">
      <c r="A930">
        <v>929</v>
      </c>
      <c r="B930" s="2" t="s">
        <v>381</v>
      </c>
      <c r="C930" t="s">
        <v>1457</v>
      </c>
      <c r="D930" s="2">
        <v>1</v>
      </c>
      <c r="E930">
        <v>3.8</v>
      </c>
      <c r="F930">
        <v>3.8</v>
      </c>
      <c r="G930">
        <v>13.6</v>
      </c>
      <c r="H930">
        <v>13.6</v>
      </c>
      <c r="I930" s="2">
        <v>1</v>
      </c>
    </row>
    <row r="931" spans="1:9" x14ac:dyDescent="0.3">
      <c r="A931">
        <v>930</v>
      </c>
      <c r="B931" s="2" t="s">
        <v>318</v>
      </c>
      <c r="C931" t="s">
        <v>1457</v>
      </c>
      <c r="D931" s="2">
        <v>2</v>
      </c>
      <c r="E931">
        <v>3.7</v>
      </c>
      <c r="F931">
        <v>3.7</v>
      </c>
      <c r="G931">
        <v>14</v>
      </c>
      <c r="H931">
        <v>14</v>
      </c>
      <c r="I931" s="2">
        <v>1</v>
      </c>
    </row>
    <row r="932" spans="1:9" x14ac:dyDescent="0.3">
      <c r="A932">
        <v>931</v>
      </c>
      <c r="B932" s="2" t="s">
        <v>332</v>
      </c>
      <c r="C932" t="s">
        <v>1457</v>
      </c>
      <c r="D932" s="2">
        <v>2</v>
      </c>
      <c r="E932">
        <v>3.7</v>
      </c>
      <c r="F932">
        <v>3.7</v>
      </c>
      <c r="G932">
        <v>16</v>
      </c>
      <c r="H932">
        <v>16</v>
      </c>
      <c r="I932" s="2">
        <v>1</v>
      </c>
    </row>
    <row r="933" spans="1:9" x14ac:dyDescent="0.3">
      <c r="A933">
        <v>932</v>
      </c>
      <c r="B933" s="2" t="s">
        <v>353</v>
      </c>
      <c r="C933" t="s">
        <v>1457</v>
      </c>
      <c r="D933" s="2">
        <v>2</v>
      </c>
      <c r="E933">
        <v>3.8</v>
      </c>
      <c r="F933">
        <v>3.8</v>
      </c>
      <c r="G933">
        <v>24</v>
      </c>
      <c r="H933">
        <v>12</v>
      </c>
      <c r="I933" s="2">
        <v>2</v>
      </c>
    </row>
    <row r="934" spans="1:9" x14ac:dyDescent="0.3">
      <c r="A934">
        <v>933</v>
      </c>
      <c r="B934" s="2" t="s">
        <v>381</v>
      </c>
      <c r="C934" t="s">
        <v>1457</v>
      </c>
      <c r="D934" s="2">
        <v>2</v>
      </c>
      <c r="E934">
        <v>3.8</v>
      </c>
      <c r="F934">
        <v>3.8</v>
      </c>
      <c r="G934">
        <v>19.5</v>
      </c>
      <c r="H934">
        <v>9.75</v>
      </c>
      <c r="I934" s="2">
        <v>2</v>
      </c>
    </row>
    <row r="935" spans="1:9" x14ac:dyDescent="0.3">
      <c r="A935">
        <v>934</v>
      </c>
      <c r="B935" s="2" t="s">
        <v>44</v>
      </c>
      <c r="C935" t="s">
        <v>1458</v>
      </c>
    </row>
    <row r="936" spans="1:9" x14ac:dyDescent="0.3">
      <c r="A936">
        <v>935</v>
      </c>
      <c r="B936" s="2" t="s">
        <v>44</v>
      </c>
      <c r="C936" t="s">
        <v>1458</v>
      </c>
    </row>
    <row r="937" spans="1:9" x14ac:dyDescent="0.3">
      <c r="A937">
        <v>936</v>
      </c>
      <c r="B937" s="2" t="s">
        <v>44</v>
      </c>
      <c r="C937" t="s">
        <v>1458</v>
      </c>
    </row>
    <row r="938" spans="1:9" x14ac:dyDescent="0.3">
      <c r="A938">
        <v>937</v>
      </c>
      <c r="B938" s="2" t="s">
        <v>44</v>
      </c>
      <c r="C938" t="s">
        <v>1458</v>
      </c>
    </row>
    <row r="939" spans="1:9" x14ac:dyDescent="0.3">
      <c r="A939">
        <v>938</v>
      </c>
      <c r="B939" s="2" t="s">
        <v>374</v>
      </c>
      <c r="C939" t="s">
        <v>1455</v>
      </c>
      <c r="D939">
        <v>2</v>
      </c>
      <c r="E939">
        <v>3.835</v>
      </c>
      <c r="F939">
        <v>3.835</v>
      </c>
      <c r="G939">
        <v>34.43</v>
      </c>
      <c r="H939">
        <v>17.215</v>
      </c>
      <c r="I939">
        <v>2</v>
      </c>
    </row>
    <row r="940" spans="1:9" x14ac:dyDescent="0.3">
      <c r="A940">
        <v>939</v>
      </c>
      <c r="B940" s="2" t="s">
        <v>374</v>
      </c>
      <c r="C940" t="s">
        <v>1455</v>
      </c>
      <c r="D940">
        <v>2</v>
      </c>
      <c r="E940">
        <v>3.835</v>
      </c>
      <c r="F940">
        <v>3.835</v>
      </c>
      <c r="G940">
        <v>34.43</v>
      </c>
      <c r="H940">
        <v>17.215</v>
      </c>
      <c r="I940">
        <v>2</v>
      </c>
    </row>
    <row r="941" spans="1:9" x14ac:dyDescent="0.3">
      <c r="A941">
        <v>940</v>
      </c>
      <c r="B941" s="2" t="s">
        <v>374</v>
      </c>
      <c r="C941" t="s">
        <v>1455</v>
      </c>
      <c r="D941">
        <v>2</v>
      </c>
      <c r="E941">
        <v>3.835</v>
      </c>
      <c r="F941">
        <v>3.835</v>
      </c>
      <c r="G941">
        <v>34.43</v>
      </c>
      <c r="H941">
        <v>17.215</v>
      </c>
      <c r="I941">
        <v>2</v>
      </c>
    </row>
    <row r="942" spans="1:9" x14ac:dyDescent="0.3">
      <c r="A942">
        <v>941</v>
      </c>
      <c r="B942" s="2" t="s">
        <v>374</v>
      </c>
      <c r="C942" t="s">
        <v>1455</v>
      </c>
      <c r="D942">
        <v>2</v>
      </c>
      <c r="E942">
        <v>3.835</v>
      </c>
      <c r="F942">
        <v>3.835</v>
      </c>
      <c r="G942">
        <v>34.43</v>
      </c>
      <c r="H942">
        <v>17.215</v>
      </c>
      <c r="I942">
        <v>2</v>
      </c>
    </row>
    <row r="943" spans="1:9" x14ac:dyDescent="0.3">
      <c r="A943">
        <v>942</v>
      </c>
      <c r="B943" s="2" t="s">
        <v>374</v>
      </c>
      <c r="C943" t="s">
        <v>1455</v>
      </c>
      <c r="D943">
        <v>2</v>
      </c>
      <c r="E943">
        <v>3.835</v>
      </c>
      <c r="F943">
        <v>3.835</v>
      </c>
      <c r="G943">
        <v>34.43</v>
      </c>
      <c r="H943">
        <v>17.215</v>
      </c>
      <c r="I943">
        <v>2</v>
      </c>
    </row>
    <row r="944" spans="1:9" x14ac:dyDescent="0.3">
      <c r="A944">
        <v>943</v>
      </c>
      <c r="B944" s="2" t="s">
        <v>374</v>
      </c>
      <c r="C944" t="s">
        <v>1455</v>
      </c>
      <c r="D944">
        <v>2</v>
      </c>
      <c r="E944">
        <v>3.835</v>
      </c>
      <c r="F944">
        <v>3.835</v>
      </c>
      <c r="G944">
        <v>34.43</v>
      </c>
      <c r="H944">
        <v>17.215</v>
      </c>
      <c r="I944">
        <v>2</v>
      </c>
    </row>
    <row r="945" spans="1:9" x14ac:dyDescent="0.3">
      <c r="A945">
        <v>944</v>
      </c>
      <c r="B945" s="2" t="s">
        <v>374</v>
      </c>
      <c r="C945" t="s">
        <v>1455</v>
      </c>
      <c r="D945">
        <v>2</v>
      </c>
      <c r="E945">
        <v>3.835</v>
      </c>
      <c r="F945">
        <v>3.835</v>
      </c>
      <c r="G945">
        <v>34.43</v>
      </c>
      <c r="H945">
        <v>17.215</v>
      </c>
      <c r="I945">
        <v>2</v>
      </c>
    </row>
    <row r="946" spans="1:9" x14ac:dyDescent="0.3">
      <c r="A946">
        <v>945</v>
      </c>
      <c r="B946" s="2" t="s">
        <v>374</v>
      </c>
      <c r="C946" t="s">
        <v>1455</v>
      </c>
      <c r="D946">
        <v>2</v>
      </c>
      <c r="E946">
        <v>3.835</v>
      </c>
      <c r="F946">
        <v>3.835</v>
      </c>
      <c r="G946">
        <v>34.43</v>
      </c>
      <c r="H946">
        <v>17.215</v>
      </c>
      <c r="I946">
        <v>2</v>
      </c>
    </row>
    <row r="947" spans="1:9" x14ac:dyDescent="0.3">
      <c r="A947">
        <v>946</v>
      </c>
      <c r="B947" s="2" t="s">
        <v>374</v>
      </c>
      <c r="C947" t="s">
        <v>1455</v>
      </c>
      <c r="D947">
        <v>2</v>
      </c>
      <c r="E947">
        <v>3.835</v>
      </c>
      <c r="F947">
        <v>3.835</v>
      </c>
      <c r="G947">
        <v>34.43</v>
      </c>
      <c r="H947">
        <v>17.215</v>
      </c>
      <c r="I947">
        <v>2</v>
      </c>
    </row>
    <row r="948" spans="1:9" x14ac:dyDescent="0.3">
      <c r="A948">
        <v>947</v>
      </c>
      <c r="B948" s="2" t="s">
        <v>374</v>
      </c>
      <c r="C948" t="s">
        <v>1455</v>
      </c>
      <c r="D948">
        <v>2</v>
      </c>
      <c r="E948">
        <v>3.835</v>
      </c>
      <c r="F948">
        <v>3.835</v>
      </c>
      <c r="G948">
        <v>34.43</v>
      </c>
      <c r="H948">
        <v>17.215</v>
      </c>
      <c r="I948">
        <v>2</v>
      </c>
    </row>
    <row r="949" spans="1:9" x14ac:dyDescent="0.3">
      <c r="A949">
        <v>948</v>
      </c>
      <c r="B949" s="2" t="s">
        <v>374</v>
      </c>
      <c r="C949" t="s">
        <v>1455</v>
      </c>
      <c r="D949">
        <v>2</v>
      </c>
      <c r="E949">
        <v>3.835</v>
      </c>
      <c r="F949">
        <v>3.835</v>
      </c>
      <c r="G949">
        <v>34.43</v>
      </c>
      <c r="H949">
        <v>17.215</v>
      </c>
      <c r="I949">
        <v>2</v>
      </c>
    </row>
    <row r="950" spans="1:9" x14ac:dyDescent="0.3">
      <c r="A950">
        <v>949</v>
      </c>
      <c r="B950" s="2" t="s">
        <v>353</v>
      </c>
      <c r="C950" t="s">
        <v>1459</v>
      </c>
      <c r="D950">
        <v>2</v>
      </c>
      <c r="E950">
        <v>3.81</v>
      </c>
      <c r="F950">
        <v>3.81</v>
      </c>
      <c r="G950">
        <v>27.41</v>
      </c>
      <c r="H950">
        <v>13.705</v>
      </c>
      <c r="I950" s="2">
        <v>2</v>
      </c>
    </row>
    <row r="951" spans="1:9" x14ac:dyDescent="0.3">
      <c r="A951">
        <v>950</v>
      </c>
      <c r="B951" s="2" t="s">
        <v>372</v>
      </c>
      <c r="C951" t="s">
        <v>1459</v>
      </c>
      <c r="D951">
        <v>1</v>
      </c>
      <c r="E951">
        <v>3.82</v>
      </c>
      <c r="F951">
        <v>3.82</v>
      </c>
      <c r="G951">
        <v>25.06</v>
      </c>
      <c r="H951">
        <v>25.06</v>
      </c>
      <c r="I951">
        <v>1</v>
      </c>
    </row>
    <row r="952" spans="1:9" x14ac:dyDescent="0.3">
      <c r="A952">
        <v>951</v>
      </c>
      <c r="B952" s="2" t="s">
        <v>372</v>
      </c>
      <c r="C952" t="s">
        <v>1459</v>
      </c>
      <c r="D952">
        <v>1</v>
      </c>
      <c r="E952">
        <v>3.82</v>
      </c>
      <c r="F952">
        <v>3.82</v>
      </c>
      <c r="G952">
        <v>25.06</v>
      </c>
      <c r="H952">
        <v>25.06</v>
      </c>
      <c r="I952">
        <v>1</v>
      </c>
    </row>
    <row r="953" spans="1:9" x14ac:dyDescent="0.3">
      <c r="A953">
        <v>952</v>
      </c>
      <c r="B953" s="2" t="s">
        <v>372</v>
      </c>
      <c r="C953" t="s">
        <v>1459</v>
      </c>
      <c r="D953">
        <v>1</v>
      </c>
      <c r="E953">
        <v>3.82</v>
      </c>
      <c r="F953">
        <v>3.82</v>
      </c>
      <c r="G953">
        <v>25.06</v>
      </c>
      <c r="H953">
        <v>25.06</v>
      </c>
      <c r="I953">
        <v>1</v>
      </c>
    </row>
    <row r="954" spans="1:9" x14ac:dyDescent="0.3">
      <c r="A954">
        <v>953</v>
      </c>
      <c r="B954" s="2" t="s">
        <v>372</v>
      </c>
      <c r="C954" t="s">
        <v>1459</v>
      </c>
      <c r="D954">
        <v>1</v>
      </c>
      <c r="E954">
        <v>3.82</v>
      </c>
      <c r="F954">
        <v>3.82</v>
      </c>
      <c r="G954">
        <v>25.06</v>
      </c>
      <c r="H954">
        <v>25.06</v>
      </c>
      <c r="I954">
        <v>1</v>
      </c>
    </row>
    <row r="955" spans="1:9" x14ac:dyDescent="0.3">
      <c r="A955">
        <v>954</v>
      </c>
      <c r="B955" s="2" t="s">
        <v>372</v>
      </c>
      <c r="C955" t="s">
        <v>1459</v>
      </c>
      <c r="D955">
        <v>1</v>
      </c>
      <c r="E955">
        <v>3.82</v>
      </c>
      <c r="F955">
        <v>3.82</v>
      </c>
      <c r="G955">
        <v>25.06</v>
      </c>
      <c r="H955">
        <v>25.06</v>
      </c>
      <c r="I955">
        <v>1</v>
      </c>
    </row>
    <row r="956" spans="1:9" x14ac:dyDescent="0.3">
      <c r="A956">
        <v>955</v>
      </c>
      <c r="B956" s="2" t="s">
        <v>372</v>
      </c>
      <c r="C956" t="s">
        <v>1459</v>
      </c>
      <c r="D956">
        <v>1</v>
      </c>
      <c r="E956">
        <v>3.82</v>
      </c>
      <c r="F956">
        <v>3.82</v>
      </c>
      <c r="G956">
        <v>25.06</v>
      </c>
      <c r="H956">
        <v>25.06</v>
      </c>
      <c r="I956">
        <v>1</v>
      </c>
    </row>
    <row r="957" spans="1:9" x14ac:dyDescent="0.3">
      <c r="A957">
        <v>956</v>
      </c>
      <c r="B957" s="2" t="s">
        <v>372</v>
      </c>
      <c r="C957" t="s">
        <v>1459</v>
      </c>
      <c r="D957">
        <v>1</v>
      </c>
      <c r="E957">
        <v>3.82</v>
      </c>
      <c r="F957">
        <v>3.82</v>
      </c>
      <c r="G957">
        <v>25.06</v>
      </c>
      <c r="H957">
        <v>25.06</v>
      </c>
      <c r="I957">
        <v>1</v>
      </c>
    </row>
    <row r="958" spans="1:9" x14ac:dyDescent="0.3">
      <c r="A958">
        <v>957</v>
      </c>
      <c r="B958" s="2" t="s">
        <v>372</v>
      </c>
      <c r="C958" t="s">
        <v>1459</v>
      </c>
      <c r="D958">
        <v>1</v>
      </c>
      <c r="E958">
        <v>3.82</v>
      </c>
      <c r="F958">
        <v>3.82</v>
      </c>
      <c r="G958">
        <v>25.06</v>
      </c>
      <c r="H958">
        <v>25.06</v>
      </c>
      <c r="I958">
        <v>1</v>
      </c>
    </row>
    <row r="959" spans="1:9" x14ac:dyDescent="0.3">
      <c r="A959">
        <v>958</v>
      </c>
      <c r="B959" s="2" t="s">
        <v>372</v>
      </c>
      <c r="C959" t="s">
        <v>1459</v>
      </c>
      <c r="D959">
        <v>1</v>
      </c>
      <c r="E959">
        <v>3.82</v>
      </c>
      <c r="F959">
        <v>3.82</v>
      </c>
      <c r="G959">
        <v>25.06</v>
      </c>
      <c r="H959">
        <v>25.06</v>
      </c>
      <c r="I959">
        <v>1</v>
      </c>
    </row>
    <row r="960" spans="1:9" x14ac:dyDescent="0.3">
      <c r="A960">
        <v>959</v>
      </c>
      <c r="B960" s="2" t="s">
        <v>372</v>
      </c>
      <c r="C960" t="s">
        <v>1459</v>
      </c>
      <c r="D960">
        <v>1</v>
      </c>
      <c r="E960">
        <v>3.82</v>
      </c>
      <c r="F960">
        <v>3.82</v>
      </c>
      <c r="G960">
        <v>25.06</v>
      </c>
      <c r="H960">
        <v>25.06</v>
      </c>
      <c r="I960">
        <v>1</v>
      </c>
    </row>
    <row r="961" spans="1:9" x14ac:dyDescent="0.3">
      <c r="A961">
        <v>960</v>
      </c>
      <c r="B961" s="2" t="s">
        <v>372</v>
      </c>
      <c r="C961" t="s">
        <v>1459</v>
      </c>
      <c r="D961">
        <v>1</v>
      </c>
      <c r="E961">
        <v>3.82</v>
      </c>
      <c r="F961">
        <v>3.82</v>
      </c>
      <c r="G961">
        <v>25.06</v>
      </c>
      <c r="H961">
        <v>25.06</v>
      </c>
      <c r="I961">
        <v>1</v>
      </c>
    </row>
    <row r="962" spans="1:9" x14ac:dyDescent="0.3">
      <c r="A962">
        <v>961</v>
      </c>
      <c r="B962" s="2" t="s">
        <v>385</v>
      </c>
      <c r="C962" t="s">
        <v>1459</v>
      </c>
      <c r="D962">
        <v>1</v>
      </c>
      <c r="E962">
        <v>3.802</v>
      </c>
      <c r="F962">
        <v>3.802</v>
      </c>
      <c r="G962">
        <v>24.7</v>
      </c>
      <c r="H962">
        <v>24.7</v>
      </c>
      <c r="I962">
        <v>1</v>
      </c>
    </row>
    <row r="963" spans="1:9" x14ac:dyDescent="0.3">
      <c r="A963">
        <v>962</v>
      </c>
      <c r="B963" s="2" t="s">
        <v>385</v>
      </c>
      <c r="C963" t="s">
        <v>1459</v>
      </c>
      <c r="D963">
        <v>1</v>
      </c>
      <c r="E963">
        <v>3.802</v>
      </c>
      <c r="F963">
        <v>3.802</v>
      </c>
      <c r="G963">
        <v>24.7</v>
      </c>
      <c r="H963">
        <v>24.7</v>
      </c>
      <c r="I963">
        <v>1</v>
      </c>
    </row>
    <row r="964" spans="1:9" x14ac:dyDescent="0.3">
      <c r="A964">
        <v>963</v>
      </c>
      <c r="B964" s="2" t="s">
        <v>385</v>
      </c>
      <c r="C964" t="s">
        <v>1459</v>
      </c>
      <c r="D964">
        <v>1</v>
      </c>
      <c r="E964">
        <v>3.802</v>
      </c>
      <c r="F964">
        <v>3.802</v>
      </c>
      <c r="G964">
        <v>24.7</v>
      </c>
      <c r="H964">
        <v>24.7</v>
      </c>
      <c r="I964">
        <v>1</v>
      </c>
    </row>
    <row r="965" spans="1:9" x14ac:dyDescent="0.3">
      <c r="A965">
        <v>964</v>
      </c>
      <c r="B965" s="2" t="s">
        <v>385</v>
      </c>
      <c r="C965" t="s">
        <v>1459</v>
      </c>
      <c r="D965">
        <v>1</v>
      </c>
      <c r="E965">
        <v>3.802</v>
      </c>
      <c r="F965">
        <v>3.802</v>
      </c>
      <c r="G965">
        <v>24.7</v>
      </c>
      <c r="H965">
        <v>24.7</v>
      </c>
      <c r="I965">
        <v>1</v>
      </c>
    </row>
    <row r="966" spans="1:9" x14ac:dyDescent="0.3">
      <c r="A966">
        <v>965</v>
      </c>
      <c r="B966" s="2" t="s">
        <v>385</v>
      </c>
      <c r="C966" t="s">
        <v>1459</v>
      </c>
      <c r="D966">
        <v>1</v>
      </c>
      <c r="E966">
        <v>3.802</v>
      </c>
      <c r="F966">
        <v>3.802</v>
      </c>
      <c r="G966">
        <v>24.7</v>
      </c>
      <c r="H966">
        <v>24.7</v>
      </c>
      <c r="I966">
        <v>1</v>
      </c>
    </row>
    <row r="967" spans="1:9" x14ac:dyDescent="0.3">
      <c r="A967">
        <v>966</v>
      </c>
      <c r="B967" s="2" t="s">
        <v>385</v>
      </c>
      <c r="C967" t="s">
        <v>1459</v>
      </c>
      <c r="D967">
        <v>1</v>
      </c>
      <c r="E967">
        <v>3.802</v>
      </c>
      <c r="F967">
        <v>3.802</v>
      </c>
      <c r="G967">
        <v>24.7</v>
      </c>
      <c r="H967">
        <v>24.7</v>
      </c>
      <c r="I967">
        <v>1</v>
      </c>
    </row>
    <row r="968" spans="1:9" x14ac:dyDescent="0.3">
      <c r="A968">
        <v>967</v>
      </c>
      <c r="B968" s="2" t="s">
        <v>385</v>
      </c>
      <c r="C968" t="s">
        <v>1459</v>
      </c>
      <c r="D968">
        <v>1</v>
      </c>
      <c r="E968">
        <v>3.802</v>
      </c>
      <c r="F968">
        <v>3.802</v>
      </c>
      <c r="G968">
        <v>24.7</v>
      </c>
      <c r="H968">
        <v>24.7</v>
      </c>
      <c r="I968">
        <v>1</v>
      </c>
    </row>
    <row r="969" spans="1:9" x14ac:dyDescent="0.3">
      <c r="A969">
        <v>968</v>
      </c>
      <c r="B969" s="2" t="s">
        <v>385</v>
      </c>
      <c r="C969" t="s">
        <v>1459</v>
      </c>
      <c r="D969">
        <v>1</v>
      </c>
      <c r="E969">
        <v>3.802</v>
      </c>
      <c r="F969">
        <v>3.802</v>
      </c>
      <c r="G969">
        <v>24.7</v>
      </c>
      <c r="H969">
        <v>24.7</v>
      </c>
      <c r="I969">
        <v>1</v>
      </c>
    </row>
    <row r="970" spans="1:9" x14ac:dyDescent="0.3">
      <c r="A970">
        <v>969</v>
      </c>
      <c r="B970" s="2" t="s">
        <v>385</v>
      </c>
      <c r="C970" t="s">
        <v>1459</v>
      </c>
      <c r="D970">
        <v>1</v>
      </c>
      <c r="E970">
        <v>3.802</v>
      </c>
      <c r="F970">
        <v>3.802</v>
      </c>
      <c r="G970">
        <v>24.7</v>
      </c>
      <c r="H970">
        <v>24.7</v>
      </c>
      <c r="I970">
        <v>1</v>
      </c>
    </row>
    <row r="971" spans="1:9" x14ac:dyDescent="0.3">
      <c r="A971">
        <v>970</v>
      </c>
      <c r="B971" s="2" t="s">
        <v>385</v>
      </c>
      <c r="C971" t="s">
        <v>1459</v>
      </c>
      <c r="D971">
        <v>1</v>
      </c>
      <c r="E971">
        <v>3.802</v>
      </c>
      <c r="F971">
        <v>3.802</v>
      </c>
      <c r="G971">
        <v>24.7</v>
      </c>
      <c r="H971">
        <v>24.7</v>
      </c>
      <c r="I971">
        <v>1</v>
      </c>
    </row>
    <row r="972" spans="1:9" x14ac:dyDescent="0.3">
      <c r="A972">
        <v>971</v>
      </c>
      <c r="B972" s="2" t="s">
        <v>385</v>
      </c>
      <c r="C972" t="s">
        <v>1459</v>
      </c>
      <c r="D972">
        <v>1</v>
      </c>
      <c r="E972">
        <v>3.802</v>
      </c>
      <c r="F972">
        <v>3.802</v>
      </c>
      <c r="G972">
        <v>24.7</v>
      </c>
      <c r="H972">
        <v>24.7</v>
      </c>
      <c r="I972">
        <v>1</v>
      </c>
    </row>
    <row r="973" spans="1:9" x14ac:dyDescent="0.3">
      <c r="A973">
        <v>972</v>
      </c>
      <c r="B973" s="2" t="s">
        <v>4</v>
      </c>
      <c r="C973" t="s">
        <v>1460</v>
      </c>
    </row>
    <row r="974" spans="1:9" x14ac:dyDescent="0.3">
      <c r="A974">
        <v>973</v>
      </c>
      <c r="B974" s="2" t="s">
        <v>63</v>
      </c>
      <c r="C974" t="s">
        <v>1460</v>
      </c>
      <c r="D974">
        <v>1</v>
      </c>
      <c r="E974">
        <v>3.82</v>
      </c>
      <c r="F974">
        <v>3.82</v>
      </c>
      <c r="G974">
        <v>15.99</v>
      </c>
      <c r="H974">
        <v>15.99</v>
      </c>
      <c r="I974" s="2">
        <v>1</v>
      </c>
    </row>
    <row r="975" spans="1:9" x14ac:dyDescent="0.3">
      <c r="A975">
        <v>974</v>
      </c>
      <c r="B975" s="2" t="s">
        <v>363</v>
      </c>
      <c r="C975" t="s">
        <v>1460</v>
      </c>
      <c r="D975">
        <v>1</v>
      </c>
      <c r="E975">
        <v>3.86</v>
      </c>
      <c r="F975">
        <v>3.86</v>
      </c>
      <c r="G975">
        <v>16.079999999999998</v>
      </c>
      <c r="H975">
        <v>16.079999999999998</v>
      </c>
      <c r="I975" s="2">
        <v>1</v>
      </c>
    </row>
    <row r="976" spans="1:9" x14ac:dyDescent="0.3">
      <c r="A976">
        <v>975</v>
      </c>
      <c r="B976" s="2" t="s">
        <v>364</v>
      </c>
      <c r="C976" t="s">
        <v>1460</v>
      </c>
      <c r="D976">
        <v>1</v>
      </c>
      <c r="E976">
        <v>3.87</v>
      </c>
      <c r="F976">
        <v>3.87</v>
      </c>
      <c r="G976">
        <v>20.49</v>
      </c>
      <c r="H976">
        <v>20.49</v>
      </c>
      <c r="I976" s="2">
        <v>1</v>
      </c>
    </row>
    <row r="977" spans="1:9" x14ac:dyDescent="0.3">
      <c r="A977">
        <v>976</v>
      </c>
      <c r="B977" s="2" t="s">
        <v>365</v>
      </c>
      <c r="C977" t="s">
        <v>1460</v>
      </c>
      <c r="D977">
        <v>1</v>
      </c>
      <c r="E977">
        <v>3.86</v>
      </c>
      <c r="F977">
        <v>3.86</v>
      </c>
      <c r="G977">
        <v>22.22</v>
      </c>
      <c r="H977">
        <v>22.22</v>
      </c>
      <c r="I977" s="2">
        <v>1</v>
      </c>
    </row>
    <row r="978" spans="1:9" x14ac:dyDescent="0.3">
      <c r="A978">
        <v>977</v>
      </c>
      <c r="B978" s="2" t="s">
        <v>366</v>
      </c>
      <c r="C978" t="s">
        <v>1460</v>
      </c>
      <c r="D978">
        <v>1</v>
      </c>
      <c r="E978">
        <v>3.86</v>
      </c>
      <c r="F978">
        <v>3.86</v>
      </c>
      <c r="G978">
        <v>25.35</v>
      </c>
      <c r="H978">
        <v>25.35</v>
      </c>
      <c r="I978" s="2">
        <v>1</v>
      </c>
    </row>
    <row r="979" spans="1:9" x14ac:dyDescent="0.3">
      <c r="A979">
        <v>978</v>
      </c>
      <c r="B979" s="2" t="s">
        <v>367</v>
      </c>
      <c r="C979" t="s">
        <v>1460</v>
      </c>
      <c r="D979">
        <v>1</v>
      </c>
      <c r="E979">
        <v>3.86</v>
      </c>
      <c r="F979">
        <v>3.86</v>
      </c>
      <c r="G979">
        <v>29.53</v>
      </c>
      <c r="H979">
        <v>29.53</v>
      </c>
      <c r="I979" s="2">
        <v>1</v>
      </c>
    </row>
    <row r="980" spans="1:9" x14ac:dyDescent="0.3">
      <c r="A980">
        <v>979</v>
      </c>
      <c r="B980" s="2" t="s">
        <v>368</v>
      </c>
      <c r="C980" t="s">
        <v>1460</v>
      </c>
      <c r="D980">
        <v>1</v>
      </c>
      <c r="E980">
        <v>3.86</v>
      </c>
      <c r="F980">
        <v>3.86</v>
      </c>
      <c r="G980">
        <v>33.53</v>
      </c>
      <c r="H980">
        <v>33.53</v>
      </c>
      <c r="I980" s="2">
        <v>1</v>
      </c>
    </row>
    <row r="981" spans="1:9" x14ac:dyDescent="0.3">
      <c r="A981">
        <v>980</v>
      </c>
      <c r="B981" s="2" t="s">
        <v>4</v>
      </c>
      <c r="C981" t="s">
        <v>1460</v>
      </c>
    </row>
    <row r="982" spans="1:9" x14ac:dyDescent="0.3">
      <c r="A982">
        <v>981</v>
      </c>
      <c r="B982" s="2" t="s">
        <v>63</v>
      </c>
      <c r="C982" t="s">
        <v>1460</v>
      </c>
      <c r="D982">
        <v>1</v>
      </c>
      <c r="E982">
        <v>3.82</v>
      </c>
      <c r="F982">
        <v>3.82</v>
      </c>
      <c r="G982">
        <v>15.99</v>
      </c>
      <c r="H982">
        <v>15.99</v>
      </c>
      <c r="I982" s="2">
        <v>1</v>
      </c>
    </row>
    <row r="983" spans="1:9" x14ac:dyDescent="0.3">
      <c r="A983">
        <v>982</v>
      </c>
      <c r="B983" s="2" t="s">
        <v>363</v>
      </c>
      <c r="C983" t="s">
        <v>1460</v>
      </c>
      <c r="D983">
        <v>1</v>
      </c>
      <c r="E983">
        <v>3.86</v>
      </c>
      <c r="F983">
        <v>3.86</v>
      </c>
      <c r="G983">
        <v>16.079999999999998</v>
      </c>
      <c r="H983">
        <v>16.079999999999998</v>
      </c>
      <c r="I983" s="2">
        <v>1</v>
      </c>
    </row>
    <row r="984" spans="1:9" x14ac:dyDescent="0.3">
      <c r="A984">
        <v>983</v>
      </c>
      <c r="B984" s="2" t="s">
        <v>364</v>
      </c>
      <c r="C984" t="s">
        <v>1460</v>
      </c>
      <c r="D984">
        <v>1</v>
      </c>
      <c r="E984">
        <v>3.87</v>
      </c>
      <c r="F984">
        <v>3.87</v>
      </c>
      <c r="G984">
        <v>20.49</v>
      </c>
      <c r="H984">
        <v>20.49</v>
      </c>
      <c r="I984" s="2">
        <v>1</v>
      </c>
    </row>
    <row r="985" spans="1:9" x14ac:dyDescent="0.3">
      <c r="A985">
        <v>984</v>
      </c>
      <c r="B985" s="2" t="s">
        <v>365</v>
      </c>
      <c r="C985" t="s">
        <v>1460</v>
      </c>
      <c r="D985">
        <v>1</v>
      </c>
      <c r="E985">
        <v>3.86</v>
      </c>
      <c r="F985">
        <v>3.86</v>
      </c>
      <c r="G985">
        <v>22.22</v>
      </c>
      <c r="H985">
        <v>22.22</v>
      </c>
      <c r="I985" s="2">
        <v>1</v>
      </c>
    </row>
    <row r="986" spans="1:9" x14ac:dyDescent="0.3">
      <c r="A986">
        <v>985</v>
      </c>
      <c r="B986" s="2" t="s">
        <v>366</v>
      </c>
      <c r="C986" t="s">
        <v>1460</v>
      </c>
      <c r="D986">
        <v>1</v>
      </c>
      <c r="E986">
        <v>3.86</v>
      </c>
      <c r="F986">
        <v>3.86</v>
      </c>
      <c r="G986">
        <v>25.35</v>
      </c>
      <c r="H986">
        <v>25.35</v>
      </c>
      <c r="I986" s="2">
        <v>1</v>
      </c>
    </row>
    <row r="987" spans="1:9" x14ac:dyDescent="0.3">
      <c r="A987">
        <v>986</v>
      </c>
      <c r="B987" s="2" t="s">
        <v>367</v>
      </c>
      <c r="C987" t="s">
        <v>1460</v>
      </c>
      <c r="D987">
        <v>1</v>
      </c>
      <c r="E987">
        <v>3.86</v>
      </c>
      <c r="F987">
        <v>3.86</v>
      </c>
      <c r="G987">
        <v>29.53</v>
      </c>
      <c r="H987">
        <v>29.53</v>
      </c>
      <c r="I987" s="2">
        <v>1</v>
      </c>
    </row>
    <row r="988" spans="1:9" x14ac:dyDescent="0.3">
      <c r="A988">
        <v>987</v>
      </c>
      <c r="B988" s="2" t="s">
        <v>368</v>
      </c>
      <c r="C988" t="s">
        <v>1460</v>
      </c>
      <c r="D988">
        <v>1</v>
      </c>
      <c r="E988">
        <v>3.86</v>
      </c>
      <c r="F988">
        <v>3.86</v>
      </c>
      <c r="G988">
        <v>33.53</v>
      </c>
      <c r="H988">
        <v>33.53</v>
      </c>
      <c r="I988" s="2">
        <v>1</v>
      </c>
    </row>
    <row r="989" spans="1:9" x14ac:dyDescent="0.3">
      <c r="A989">
        <v>988</v>
      </c>
      <c r="B989" s="2" t="s">
        <v>284</v>
      </c>
      <c r="C989" t="s">
        <v>1461</v>
      </c>
      <c r="D989">
        <v>2</v>
      </c>
      <c r="E989">
        <v>3.8</v>
      </c>
      <c r="F989">
        <v>3.8</v>
      </c>
      <c r="G989">
        <v>28.5</v>
      </c>
      <c r="H989">
        <v>14.25</v>
      </c>
      <c r="I989" s="2">
        <v>2</v>
      </c>
    </row>
    <row r="990" spans="1:9" x14ac:dyDescent="0.3">
      <c r="A990">
        <v>989</v>
      </c>
      <c r="B990" s="2" t="s">
        <v>1462</v>
      </c>
      <c r="C990" t="s">
        <v>1461</v>
      </c>
      <c r="D990">
        <v>2</v>
      </c>
      <c r="E990">
        <v>3.8</v>
      </c>
      <c r="F990">
        <v>3.8</v>
      </c>
      <c r="G990">
        <v>28.5</v>
      </c>
      <c r="H990">
        <v>14.25</v>
      </c>
      <c r="I990" s="2">
        <v>2</v>
      </c>
    </row>
    <row r="991" spans="1:9" x14ac:dyDescent="0.3">
      <c r="A991">
        <v>990</v>
      </c>
      <c r="B991" s="2" t="s">
        <v>1463</v>
      </c>
      <c r="C991" t="s">
        <v>1461</v>
      </c>
      <c r="D991">
        <v>2</v>
      </c>
      <c r="E991">
        <v>3.8</v>
      </c>
      <c r="F991">
        <v>3.8</v>
      </c>
      <c r="G991">
        <v>28.4</v>
      </c>
      <c r="H991">
        <v>14.2</v>
      </c>
      <c r="I991" s="2">
        <v>2</v>
      </c>
    </row>
    <row r="992" spans="1:9" x14ac:dyDescent="0.3">
      <c r="A992">
        <v>991</v>
      </c>
      <c r="B992" s="2" t="s">
        <v>1464</v>
      </c>
      <c r="C992" t="s">
        <v>1461</v>
      </c>
      <c r="D992">
        <v>2</v>
      </c>
      <c r="E992">
        <v>3.8</v>
      </c>
      <c r="F992">
        <v>3.8</v>
      </c>
      <c r="G992">
        <v>28.5</v>
      </c>
      <c r="H992">
        <v>14.25</v>
      </c>
      <c r="I992" s="2">
        <v>2</v>
      </c>
    </row>
    <row r="993" spans="1:9" x14ac:dyDescent="0.3">
      <c r="A993">
        <v>992</v>
      </c>
      <c r="B993" s="2" t="s">
        <v>1465</v>
      </c>
      <c r="C993" t="s">
        <v>1461</v>
      </c>
      <c r="D993">
        <v>2</v>
      </c>
      <c r="E993">
        <v>3.8</v>
      </c>
      <c r="F993">
        <v>3.8</v>
      </c>
      <c r="G993">
        <v>28.3</v>
      </c>
      <c r="H993">
        <v>14.15</v>
      </c>
      <c r="I993" s="2">
        <v>2</v>
      </c>
    </row>
    <row r="994" spans="1:9" x14ac:dyDescent="0.3">
      <c r="A994">
        <v>993</v>
      </c>
      <c r="B994" s="2" t="s">
        <v>1466</v>
      </c>
      <c r="C994" t="s">
        <v>1461</v>
      </c>
      <c r="D994">
        <v>2</v>
      </c>
      <c r="E994">
        <v>3.8</v>
      </c>
      <c r="F994">
        <v>3.8</v>
      </c>
      <c r="G994">
        <v>28.3</v>
      </c>
      <c r="H994">
        <v>14.15</v>
      </c>
      <c r="I994" s="2">
        <v>2</v>
      </c>
    </row>
    <row r="995" spans="1:9" x14ac:dyDescent="0.3">
      <c r="A995">
        <v>994</v>
      </c>
      <c r="B995" s="2" t="s">
        <v>1467</v>
      </c>
      <c r="C995" t="s">
        <v>1461</v>
      </c>
      <c r="D995">
        <v>2</v>
      </c>
      <c r="E995">
        <v>3.8</v>
      </c>
      <c r="F995">
        <v>3.8</v>
      </c>
      <c r="G995">
        <v>28.2</v>
      </c>
      <c r="H995">
        <v>14.1</v>
      </c>
      <c r="I995">
        <v>2</v>
      </c>
    </row>
    <row r="996" spans="1:9" x14ac:dyDescent="0.3">
      <c r="A996">
        <v>995</v>
      </c>
      <c r="B996" s="96" t="s">
        <v>1468</v>
      </c>
      <c r="C996" t="s">
        <v>1461</v>
      </c>
      <c r="D996">
        <v>2</v>
      </c>
      <c r="E996">
        <v>3.8</v>
      </c>
      <c r="F996">
        <v>3.8</v>
      </c>
      <c r="G996">
        <v>27.3</v>
      </c>
      <c r="H996">
        <v>13.65</v>
      </c>
      <c r="I996">
        <v>2</v>
      </c>
    </row>
    <row r="997" spans="1:9" x14ac:dyDescent="0.3">
      <c r="A997">
        <v>996</v>
      </c>
      <c r="B997" s="96" t="s">
        <v>1475</v>
      </c>
      <c r="C997" t="s">
        <v>1461</v>
      </c>
      <c r="D997">
        <v>2</v>
      </c>
      <c r="E997">
        <v>3.8</v>
      </c>
      <c r="F997">
        <v>3.8</v>
      </c>
      <c r="G997">
        <v>27.3</v>
      </c>
      <c r="H997">
        <v>13.65</v>
      </c>
      <c r="I997">
        <v>2</v>
      </c>
    </row>
    <row r="998" spans="1:9" x14ac:dyDescent="0.3">
      <c r="A998">
        <v>997</v>
      </c>
      <c r="B998" s="96" t="s">
        <v>1476</v>
      </c>
      <c r="C998" t="s">
        <v>1461</v>
      </c>
      <c r="D998">
        <v>2</v>
      </c>
      <c r="E998">
        <v>3.8</v>
      </c>
      <c r="F998">
        <v>3.8</v>
      </c>
      <c r="G998">
        <v>27.3</v>
      </c>
      <c r="H998">
        <v>13.65</v>
      </c>
      <c r="I998">
        <v>2</v>
      </c>
    </row>
    <row r="999" spans="1:9" x14ac:dyDescent="0.3">
      <c r="A999">
        <v>998</v>
      </c>
      <c r="B999" s="96" t="s">
        <v>1477</v>
      </c>
      <c r="C999" t="s">
        <v>1461</v>
      </c>
      <c r="D999">
        <v>2</v>
      </c>
      <c r="E999">
        <v>3.8</v>
      </c>
      <c r="F999">
        <v>3.8</v>
      </c>
      <c r="G999">
        <v>27.3</v>
      </c>
      <c r="H999">
        <v>13.65</v>
      </c>
      <c r="I999">
        <v>2</v>
      </c>
    </row>
    <row r="1000" spans="1:9" x14ac:dyDescent="0.3">
      <c r="A1000">
        <v>999</v>
      </c>
      <c r="B1000" s="96" t="s">
        <v>1478</v>
      </c>
      <c r="C1000" t="s">
        <v>1461</v>
      </c>
      <c r="D1000">
        <v>2</v>
      </c>
      <c r="E1000">
        <v>3.8</v>
      </c>
      <c r="F1000">
        <v>3.8</v>
      </c>
      <c r="G1000">
        <v>27.3</v>
      </c>
      <c r="H1000">
        <v>13.65</v>
      </c>
      <c r="I1000">
        <v>2</v>
      </c>
    </row>
    <row r="1001" spans="1:9" x14ac:dyDescent="0.3">
      <c r="A1001">
        <v>1000</v>
      </c>
      <c r="B1001" s="96" t="s">
        <v>1479</v>
      </c>
      <c r="C1001" t="s">
        <v>1461</v>
      </c>
      <c r="D1001">
        <v>2</v>
      </c>
      <c r="E1001">
        <v>3.8</v>
      </c>
      <c r="F1001">
        <v>3.8</v>
      </c>
      <c r="G1001">
        <v>27.3</v>
      </c>
      <c r="H1001">
        <v>13.65</v>
      </c>
      <c r="I1001">
        <v>2</v>
      </c>
    </row>
    <row r="1002" spans="1:9" x14ac:dyDescent="0.3">
      <c r="A1002">
        <v>1001</v>
      </c>
      <c r="B1002" s="96" t="s">
        <v>1469</v>
      </c>
      <c r="C1002" t="s">
        <v>1461</v>
      </c>
      <c r="D1002">
        <v>2</v>
      </c>
      <c r="E1002">
        <v>3.8</v>
      </c>
      <c r="F1002">
        <v>3.8</v>
      </c>
      <c r="G1002">
        <v>27.7</v>
      </c>
      <c r="H1002">
        <v>13.85</v>
      </c>
      <c r="I1002">
        <v>2</v>
      </c>
    </row>
    <row r="1003" spans="1:9" x14ac:dyDescent="0.3">
      <c r="A1003">
        <v>1002</v>
      </c>
      <c r="B1003" s="96" t="s">
        <v>1470</v>
      </c>
      <c r="C1003" t="s">
        <v>1461</v>
      </c>
      <c r="D1003">
        <v>2</v>
      </c>
      <c r="E1003">
        <v>3.8</v>
      </c>
      <c r="F1003">
        <v>3.8</v>
      </c>
      <c r="G1003">
        <v>28</v>
      </c>
      <c r="H1003">
        <v>14</v>
      </c>
      <c r="I1003">
        <v>2</v>
      </c>
    </row>
    <row r="1004" spans="1:9" x14ac:dyDescent="0.3">
      <c r="A1004">
        <v>1003</v>
      </c>
      <c r="B1004" s="96" t="s">
        <v>1471</v>
      </c>
      <c r="C1004" t="s">
        <v>1461</v>
      </c>
      <c r="D1004">
        <v>2</v>
      </c>
      <c r="E1004">
        <v>3.8</v>
      </c>
      <c r="F1004">
        <v>3.8</v>
      </c>
      <c r="G1004">
        <v>27.8</v>
      </c>
      <c r="H1004">
        <v>13.9</v>
      </c>
      <c r="I1004">
        <v>2</v>
      </c>
    </row>
    <row r="1005" spans="1:9" x14ac:dyDescent="0.3">
      <c r="A1005">
        <v>1004</v>
      </c>
      <c r="B1005" s="96" t="s">
        <v>1472</v>
      </c>
      <c r="C1005" t="s">
        <v>1461</v>
      </c>
      <c r="D1005">
        <v>2</v>
      </c>
      <c r="E1005">
        <v>3.8</v>
      </c>
      <c r="F1005">
        <v>3.8</v>
      </c>
      <c r="G1005">
        <v>27.3</v>
      </c>
      <c r="H1005">
        <v>13.65</v>
      </c>
      <c r="I1005">
        <v>2</v>
      </c>
    </row>
    <row r="1006" spans="1:9" x14ac:dyDescent="0.3">
      <c r="A1006">
        <v>1005</v>
      </c>
      <c r="B1006" s="96" t="s">
        <v>1473</v>
      </c>
      <c r="C1006" t="s">
        <v>1461</v>
      </c>
      <c r="D1006">
        <v>2</v>
      </c>
      <c r="E1006">
        <v>3.8</v>
      </c>
      <c r="F1006">
        <v>3.8</v>
      </c>
      <c r="G1006">
        <v>27.3</v>
      </c>
      <c r="H1006">
        <v>13.65</v>
      </c>
      <c r="I1006">
        <v>2</v>
      </c>
    </row>
    <row r="1007" spans="1:9" x14ac:dyDescent="0.3">
      <c r="A1007">
        <v>1006</v>
      </c>
      <c r="B1007" s="96" t="s">
        <v>1474</v>
      </c>
      <c r="C1007" t="s">
        <v>1461</v>
      </c>
      <c r="D1007">
        <v>2</v>
      </c>
      <c r="E1007">
        <v>3.8</v>
      </c>
      <c r="F1007">
        <v>3.8</v>
      </c>
      <c r="G1007">
        <v>27.5</v>
      </c>
      <c r="H1007">
        <v>13.75</v>
      </c>
      <c r="I1007">
        <v>2</v>
      </c>
    </row>
    <row r="1008" spans="1:9" x14ac:dyDescent="0.3">
      <c r="A1008">
        <v>1007</v>
      </c>
      <c r="B1008" s="2" t="s">
        <v>1468</v>
      </c>
      <c r="C1008" t="s">
        <v>1461</v>
      </c>
      <c r="D1008">
        <v>2</v>
      </c>
      <c r="E1008">
        <v>3.8</v>
      </c>
      <c r="F1008">
        <v>3.8</v>
      </c>
      <c r="G1008">
        <v>27.3</v>
      </c>
      <c r="H1008">
        <v>13.65</v>
      </c>
      <c r="I1008">
        <v>2</v>
      </c>
    </row>
    <row r="1009" spans="1:9" x14ac:dyDescent="0.3">
      <c r="A1009">
        <v>1008</v>
      </c>
      <c r="B1009" s="2" t="s">
        <v>1475</v>
      </c>
      <c r="C1009" t="s">
        <v>1461</v>
      </c>
      <c r="D1009">
        <v>2</v>
      </c>
      <c r="E1009">
        <v>3.8</v>
      </c>
      <c r="F1009">
        <v>3.8</v>
      </c>
      <c r="G1009">
        <v>27.3</v>
      </c>
      <c r="H1009">
        <v>13.65</v>
      </c>
      <c r="I1009">
        <v>2</v>
      </c>
    </row>
    <row r="1010" spans="1:9" x14ac:dyDescent="0.3">
      <c r="A1010">
        <v>1009</v>
      </c>
      <c r="B1010" s="2" t="s">
        <v>1476</v>
      </c>
      <c r="C1010" t="s">
        <v>1461</v>
      </c>
      <c r="D1010">
        <v>2</v>
      </c>
      <c r="E1010">
        <v>3.8</v>
      </c>
      <c r="F1010">
        <v>3.8</v>
      </c>
      <c r="G1010">
        <v>27.3</v>
      </c>
      <c r="H1010">
        <v>13.65</v>
      </c>
      <c r="I1010">
        <v>2</v>
      </c>
    </row>
    <row r="1011" spans="1:9" x14ac:dyDescent="0.3">
      <c r="A1011">
        <v>1010</v>
      </c>
      <c r="B1011" s="2" t="s">
        <v>1477</v>
      </c>
      <c r="C1011" t="s">
        <v>1461</v>
      </c>
      <c r="D1011">
        <v>2</v>
      </c>
      <c r="E1011">
        <v>3.8</v>
      </c>
      <c r="F1011">
        <v>3.8</v>
      </c>
      <c r="G1011">
        <v>27.3</v>
      </c>
      <c r="H1011">
        <v>13.65</v>
      </c>
      <c r="I1011">
        <v>2</v>
      </c>
    </row>
    <row r="1012" spans="1:9" x14ac:dyDescent="0.3">
      <c r="A1012">
        <v>1011</v>
      </c>
      <c r="B1012" s="2" t="s">
        <v>1478</v>
      </c>
      <c r="C1012" t="s">
        <v>1461</v>
      </c>
      <c r="D1012">
        <v>2</v>
      </c>
      <c r="E1012">
        <v>3.8</v>
      </c>
      <c r="F1012">
        <v>3.8</v>
      </c>
      <c r="G1012">
        <v>27.3</v>
      </c>
      <c r="H1012">
        <v>13.65</v>
      </c>
      <c r="I1012">
        <v>2</v>
      </c>
    </row>
    <row r="1013" spans="1:9" x14ac:dyDescent="0.3">
      <c r="A1013">
        <v>1012</v>
      </c>
      <c r="B1013" s="2" t="s">
        <v>1479</v>
      </c>
      <c r="C1013" t="s">
        <v>1461</v>
      </c>
      <c r="D1013">
        <v>2</v>
      </c>
      <c r="E1013">
        <v>3.8</v>
      </c>
      <c r="F1013">
        <v>3.8</v>
      </c>
      <c r="G1013">
        <v>27.3</v>
      </c>
      <c r="H1013">
        <v>13.65</v>
      </c>
      <c r="I1013">
        <v>2</v>
      </c>
    </row>
    <row r="1014" spans="1:9" x14ac:dyDescent="0.3">
      <c r="A1014">
        <v>1013</v>
      </c>
      <c r="B1014" s="2" t="s">
        <v>1469</v>
      </c>
      <c r="C1014" t="s">
        <v>1461</v>
      </c>
      <c r="D1014">
        <v>2</v>
      </c>
      <c r="E1014">
        <v>3.8</v>
      </c>
      <c r="F1014">
        <v>3.8</v>
      </c>
      <c r="G1014">
        <v>27.7</v>
      </c>
      <c r="H1014">
        <v>13.85</v>
      </c>
      <c r="I1014">
        <v>2</v>
      </c>
    </row>
    <row r="1015" spans="1:9" x14ac:dyDescent="0.3">
      <c r="A1015">
        <v>1014</v>
      </c>
      <c r="B1015" s="2" t="s">
        <v>1470</v>
      </c>
      <c r="C1015" t="s">
        <v>1461</v>
      </c>
      <c r="D1015">
        <v>2</v>
      </c>
      <c r="E1015">
        <v>3.8</v>
      </c>
      <c r="F1015">
        <v>3.8</v>
      </c>
      <c r="G1015">
        <v>28</v>
      </c>
      <c r="H1015">
        <v>14</v>
      </c>
      <c r="I1015">
        <v>2</v>
      </c>
    </row>
    <row r="1016" spans="1:9" x14ac:dyDescent="0.3">
      <c r="A1016">
        <v>1015</v>
      </c>
      <c r="B1016" s="2" t="s">
        <v>1471</v>
      </c>
      <c r="C1016" t="s">
        <v>1461</v>
      </c>
      <c r="D1016">
        <v>2</v>
      </c>
      <c r="E1016">
        <v>3.8</v>
      </c>
      <c r="F1016">
        <v>3.8</v>
      </c>
      <c r="G1016">
        <v>27.8</v>
      </c>
      <c r="H1016">
        <v>13.9</v>
      </c>
      <c r="I1016">
        <v>2</v>
      </c>
    </row>
    <row r="1017" spans="1:9" x14ac:dyDescent="0.3">
      <c r="A1017">
        <v>1016</v>
      </c>
      <c r="B1017" s="2" t="s">
        <v>1472</v>
      </c>
      <c r="C1017" t="s">
        <v>1461</v>
      </c>
      <c r="D1017">
        <v>2</v>
      </c>
      <c r="E1017">
        <v>3.8</v>
      </c>
      <c r="F1017">
        <v>3.8</v>
      </c>
      <c r="G1017">
        <v>27.3</v>
      </c>
      <c r="H1017">
        <v>13.65</v>
      </c>
      <c r="I1017">
        <v>2</v>
      </c>
    </row>
    <row r="1018" spans="1:9" x14ac:dyDescent="0.3">
      <c r="A1018">
        <v>1017</v>
      </c>
      <c r="B1018" s="2" t="s">
        <v>1473</v>
      </c>
      <c r="C1018" t="s">
        <v>1461</v>
      </c>
      <c r="D1018">
        <v>2</v>
      </c>
      <c r="E1018">
        <v>3.8</v>
      </c>
      <c r="F1018">
        <v>3.8</v>
      </c>
      <c r="G1018">
        <v>27.3</v>
      </c>
      <c r="H1018">
        <v>13.65</v>
      </c>
      <c r="I1018">
        <v>2</v>
      </c>
    </row>
    <row r="1019" spans="1:9" x14ac:dyDescent="0.3">
      <c r="A1019">
        <v>1018</v>
      </c>
      <c r="B1019" s="2" t="s">
        <v>1474</v>
      </c>
      <c r="C1019" t="s">
        <v>1461</v>
      </c>
      <c r="D1019">
        <v>2</v>
      </c>
      <c r="E1019">
        <v>3.8</v>
      </c>
      <c r="F1019">
        <v>3.8</v>
      </c>
      <c r="G1019">
        <v>27.5</v>
      </c>
      <c r="H1019">
        <v>13.75</v>
      </c>
      <c r="I1019">
        <v>2</v>
      </c>
    </row>
    <row r="1020" spans="1:9" x14ac:dyDescent="0.3">
      <c r="A1020">
        <v>1019</v>
      </c>
      <c r="B1020" s="2" t="s">
        <v>1468</v>
      </c>
      <c r="C1020" t="s">
        <v>1461</v>
      </c>
      <c r="D1020">
        <v>2</v>
      </c>
      <c r="E1020">
        <v>3.8</v>
      </c>
      <c r="F1020">
        <v>3.8</v>
      </c>
      <c r="G1020">
        <v>27.3</v>
      </c>
      <c r="H1020">
        <v>13.65</v>
      </c>
      <c r="I1020">
        <v>2</v>
      </c>
    </row>
    <row r="1021" spans="1:9" x14ac:dyDescent="0.3">
      <c r="A1021">
        <v>1020</v>
      </c>
      <c r="B1021" s="2" t="s">
        <v>1475</v>
      </c>
      <c r="C1021" t="s">
        <v>1461</v>
      </c>
      <c r="D1021">
        <v>2</v>
      </c>
      <c r="E1021">
        <v>3.8</v>
      </c>
      <c r="F1021">
        <v>3.8</v>
      </c>
      <c r="G1021">
        <v>27.3</v>
      </c>
      <c r="H1021">
        <v>13.65</v>
      </c>
      <c r="I1021">
        <v>2</v>
      </c>
    </row>
    <row r="1022" spans="1:9" x14ac:dyDescent="0.3">
      <c r="A1022">
        <v>1021</v>
      </c>
      <c r="B1022" s="2" t="s">
        <v>1476</v>
      </c>
      <c r="C1022" t="s">
        <v>1461</v>
      </c>
      <c r="D1022">
        <v>2</v>
      </c>
      <c r="E1022">
        <v>3.8</v>
      </c>
      <c r="F1022">
        <v>3.8</v>
      </c>
      <c r="G1022">
        <v>27.3</v>
      </c>
      <c r="H1022">
        <v>13.65</v>
      </c>
      <c r="I1022">
        <v>2</v>
      </c>
    </row>
    <row r="1023" spans="1:9" x14ac:dyDescent="0.3">
      <c r="A1023">
        <v>1022</v>
      </c>
      <c r="B1023" s="2" t="s">
        <v>1477</v>
      </c>
      <c r="C1023" t="s">
        <v>1461</v>
      </c>
      <c r="D1023">
        <v>2</v>
      </c>
      <c r="E1023">
        <v>3.8</v>
      </c>
      <c r="F1023">
        <v>3.8</v>
      </c>
      <c r="G1023">
        <v>27.3</v>
      </c>
      <c r="H1023">
        <v>13.65</v>
      </c>
      <c r="I1023">
        <v>2</v>
      </c>
    </row>
    <row r="1024" spans="1:9" x14ac:dyDescent="0.3">
      <c r="A1024">
        <v>1023</v>
      </c>
      <c r="B1024" s="2" t="s">
        <v>1478</v>
      </c>
      <c r="C1024" t="s">
        <v>1461</v>
      </c>
      <c r="D1024">
        <v>2</v>
      </c>
      <c r="E1024">
        <v>3.8</v>
      </c>
      <c r="F1024">
        <v>3.8</v>
      </c>
      <c r="G1024">
        <v>27.3</v>
      </c>
      <c r="H1024">
        <v>13.65</v>
      </c>
      <c r="I1024">
        <v>2</v>
      </c>
    </row>
    <row r="1025" spans="1:9" x14ac:dyDescent="0.3">
      <c r="A1025">
        <v>1024</v>
      </c>
      <c r="B1025" s="2" t="s">
        <v>1479</v>
      </c>
      <c r="C1025" t="s">
        <v>1461</v>
      </c>
      <c r="D1025">
        <v>2</v>
      </c>
      <c r="E1025">
        <v>3.8</v>
      </c>
      <c r="F1025">
        <v>3.8</v>
      </c>
      <c r="G1025">
        <v>27.3</v>
      </c>
      <c r="H1025">
        <v>13.65</v>
      </c>
      <c r="I1025">
        <v>2</v>
      </c>
    </row>
    <row r="1026" spans="1:9" x14ac:dyDescent="0.3">
      <c r="A1026">
        <v>1025</v>
      </c>
      <c r="B1026" s="2" t="s">
        <v>1469</v>
      </c>
      <c r="C1026" t="s">
        <v>1461</v>
      </c>
      <c r="D1026">
        <v>2</v>
      </c>
      <c r="E1026">
        <v>3.8</v>
      </c>
      <c r="F1026">
        <v>3.8</v>
      </c>
      <c r="G1026">
        <v>27.7</v>
      </c>
      <c r="H1026">
        <v>13.85</v>
      </c>
      <c r="I1026">
        <v>2</v>
      </c>
    </row>
    <row r="1027" spans="1:9" x14ac:dyDescent="0.3">
      <c r="A1027">
        <v>1026</v>
      </c>
      <c r="B1027" s="2" t="s">
        <v>1470</v>
      </c>
      <c r="C1027" t="s">
        <v>1461</v>
      </c>
      <c r="D1027">
        <v>2</v>
      </c>
      <c r="E1027">
        <v>3.8</v>
      </c>
      <c r="F1027">
        <v>3.8</v>
      </c>
      <c r="G1027">
        <v>28</v>
      </c>
      <c r="H1027">
        <v>14</v>
      </c>
      <c r="I1027">
        <v>2</v>
      </c>
    </row>
    <row r="1028" spans="1:9" x14ac:dyDescent="0.3">
      <c r="A1028">
        <v>1027</v>
      </c>
      <c r="B1028" s="2" t="s">
        <v>1471</v>
      </c>
      <c r="C1028" t="s">
        <v>1461</v>
      </c>
      <c r="D1028">
        <v>2</v>
      </c>
      <c r="E1028">
        <v>3.8</v>
      </c>
      <c r="F1028">
        <v>3.8</v>
      </c>
      <c r="G1028">
        <v>27.8</v>
      </c>
      <c r="H1028">
        <v>13.9</v>
      </c>
      <c r="I1028">
        <v>2</v>
      </c>
    </row>
    <row r="1029" spans="1:9" x14ac:dyDescent="0.3">
      <c r="A1029">
        <v>1028</v>
      </c>
      <c r="B1029" s="2" t="s">
        <v>1472</v>
      </c>
      <c r="C1029" t="s">
        <v>1461</v>
      </c>
      <c r="D1029">
        <v>2</v>
      </c>
      <c r="E1029">
        <v>3.8</v>
      </c>
      <c r="F1029">
        <v>3.8</v>
      </c>
      <c r="G1029">
        <v>27.3</v>
      </c>
      <c r="H1029">
        <v>13.65</v>
      </c>
      <c r="I1029">
        <v>2</v>
      </c>
    </row>
    <row r="1030" spans="1:9" x14ac:dyDescent="0.3">
      <c r="A1030">
        <v>1029</v>
      </c>
      <c r="B1030" s="2" t="s">
        <v>1473</v>
      </c>
      <c r="C1030" t="s">
        <v>1461</v>
      </c>
      <c r="D1030">
        <v>2</v>
      </c>
      <c r="E1030">
        <v>3.8</v>
      </c>
      <c r="F1030">
        <v>3.8</v>
      </c>
      <c r="G1030">
        <v>27.3</v>
      </c>
      <c r="H1030">
        <v>13.65</v>
      </c>
      <c r="I1030">
        <v>2</v>
      </c>
    </row>
    <row r="1031" spans="1:9" x14ac:dyDescent="0.3">
      <c r="A1031">
        <v>1030</v>
      </c>
      <c r="B1031" s="2" t="s">
        <v>1474</v>
      </c>
      <c r="C1031" t="s">
        <v>1461</v>
      </c>
      <c r="D1031">
        <v>2</v>
      </c>
      <c r="E1031">
        <v>3.8</v>
      </c>
      <c r="F1031">
        <v>3.8</v>
      </c>
      <c r="G1031">
        <v>27.5</v>
      </c>
      <c r="H1031">
        <v>13.75</v>
      </c>
      <c r="I1031">
        <v>2</v>
      </c>
    </row>
    <row r="1032" spans="1:9" x14ac:dyDescent="0.3">
      <c r="A1032">
        <v>1031</v>
      </c>
      <c r="B1032" s="2" t="s">
        <v>1468</v>
      </c>
      <c r="C1032" t="s">
        <v>1461</v>
      </c>
      <c r="D1032">
        <v>2</v>
      </c>
      <c r="E1032">
        <v>3.8</v>
      </c>
      <c r="F1032">
        <v>3.8</v>
      </c>
      <c r="G1032">
        <v>27.3</v>
      </c>
      <c r="H1032">
        <v>13.65</v>
      </c>
      <c r="I1032">
        <v>2</v>
      </c>
    </row>
    <row r="1033" spans="1:9" x14ac:dyDescent="0.3">
      <c r="A1033">
        <v>1032</v>
      </c>
      <c r="B1033" s="2" t="s">
        <v>1475</v>
      </c>
      <c r="C1033" t="s">
        <v>1461</v>
      </c>
      <c r="D1033">
        <v>2</v>
      </c>
      <c r="E1033">
        <v>3.8</v>
      </c>
      <c r="F1033">
        <v>3.8</v>
      </c>
      <c r="G1033">
        <v>27.3</v>
      </c>
      <c r="H1033">
        <v>13.65</v>
      </c>
      <c r="I1033">
        <v>2</v>
      </c>
    </row>
    <row r="1034" spans="1:9" x14ac:dyDescent="0.3">
      <c r="A1034">
        <v>1033</v>
      </c>
      <c r="B1034" s="2" t="s">
        <v>1476</v>
      </c>
      <c r="C1034" t="s">
        <v>1461</v>
      </c>
      <c r="D1034">
        <v>2</v>
      </c>
      <c r="E1034">
        <v>3.8</v>
      </c>
      <c r="F1034">
        <v>3.8</v>
      </c>
      <c r="G1034">
        <v>27.3</v>
      </c>
      <c r="H1034">
        <v>13.65</v>
      </c>
      <c r="I1034">
        <v>2</v>
      </c>
    </row>
    <row r="1035" spans="1:9" x14ac:dyDescent="0.3">
      <c r="A1035">
        <v>1034</v>
      </c>
      <c r="B1035" s="2" t="s">
        <v>1477</v>
      </c>
      <c r="C1035" t="s">
        <v>1461</v>
      </c>
      <c r="D1035">
        <v>2</v>
      </c>
      <c r="E1035">
        <v>3.8</v>
      </c>
      <c r="F1035">
        <v>3.8</v>
      </c>
      <c r="G1035">
        <v>27.3</v>
      </c>
      <c r="H1035">
        <v>13.65</v>
      </c>
      <c r="I1035">
        <v>2</v>
      </c>
    </row>
    <row r="1036" spans="1:9" x14ac:dyDescent="0.3">
      <c r="A1036">
        <v>1035</v>
      </c>
      <c r="B1036" s="2" t="s">
        <v>1478</v>
      </c>
      <c r="C1036" t="s">
        <v>1461</v>
      </c>
      <c r="D1036">
        <v>2</v>
      </c>
      <c r="E1036">
        <v>3.8</v>
      </c>
      <c r="F1036">
        <v>3.8</v>
      </c>
      <c r="G1036">
        <v>27.3</v>
      </c>
      <c r="H1036">
        <v>13.65</v>
      </c>
      <c r="I1036">
        <v>2</v>
      </c>
    </row>
    <row r="1037" spans="1:9" x14ac:dyDescent="0.3">
      <c r="A1037">
        <v>1036</v>
      </c>
      <c r="B1037" s="2" t="s">
        <v>1479</v>
      </c>
      <c r="C1037" t="s">
        <v>1461</v>
      </c>
      <c r="D1037">
        <v>2</v>
      </c>
      <c r="E1037">
        <v>3.8</v>
      </c>
      <c r="F1037">
        <v>3.8</v>
      </c>
      <c r="G1037">
        <v>27.3</v>
      </c>
      <c r="H1037">
        <v>13.65</v>
      </c>
      <c r="I1037">
        <v>2</v>
      </c>
    </row>
    <row r="1038" spans="1:9" x14ac:dyDescent="0.3">
      <c r="A1038">
        <v>1037</v>
      </c>
      <c r="B1038" s="2" t="s">
        <v>1469</v>
      </c>
      <c r="C1038" t="s">
        <v>1461</v>
      </c>
      <c r="D1038">
        <v>2</v>
      </c>
      <c r="E1038">
        <v>3.8</v>
      </c>
      <c r="F1038">
        <v>3.8</v>
      </c>
      <c r="G1038">
        <v>27.7</v>
      </c>
      <c r="H1038">
        <v>13.85</v>
      </c>
      <c r="I1038">
        <v>2</v>
      </c>
    </row>
    <row r="1039" spans="1:9" x14ac:dyDescent="0.3">
      <c r="A1039">
        <v>1038</v>
      </c>
      <c r="B1039" s="2" t="s">
        <v>1470</v>
      </c>
      <c r="C1039" t="s">
        <v>1461</v>
      </c>
      <c r="D1039">
        <v>2</v>
      </c>
      <c r="E1039">
        <v>3.8</v>
      </c>
      <c r="F1039">
        <v>3.8</v>
      </c>
      <c r="G1039">
        <v>28</v>
      </c>
      <c r="H1039">
        <v>14</v>
      </c>
      <c r="I1039">
        <v>2</v>
      </c>
    </row>
    <row r="1040" spans="1:9" x14ac:dyDescent="0.3">
      <c r="A1040">
        <v>1039</v>
      </c>
      <c r="B1040" s="2" t="s">
        <v>1471</v>
      </c>
      <c r="C1040" t="s">
        <v>1461</v>
      </c>
      <c r="D1040">
        <v>2</v>
      </c>
      <c r="E1040">
        <v>3.8</v>
      </c>
      <c r="F1040">
        <v>3.8</v>
      </c>
      <c r="G1040">
        <v>27.8</v>
      </c>
      <c r="H1040">
        <v>13.9</v>
      </c>
      <c r="I1040">
        <v>2</v>
      </c>
    </row>
    <row r="1041" spans="1:9" x14ac:dyDescent="0.3">
      <c r="A1041">
        <v>1040</v>
      </c>
      <c r="B1041" s="2" t="s">
        <v>1472</v>
      </c>
      <c r="C1041" t="s">
        <v>1461</v>
      </c>
      <c r="D1041">
        <v>2</v>
      </c>
      <c r="E1041">
        <v>3.8</v>
      </c>
      <c r="F1041">
        <v>3.8</v>
      </c>
      <c r="G1041">
        <v>27.3</v>
      </c>
      <c r="H1041">
        <v>13.65</v>
      </c>
      <c r="I1041">
        <v>2</v>
      </c>
    </row>
    <row r="1042" spans="1:9" x14ac:dyDescent="0.3">
      <c r="A1042">
        <v>1041</v>
      </c>
      <c r="B1042" s="2" t="s">
        <v>1473</v>
      </c>
      <c r="C1042" t="s">
        <v>1461</v>
      </c>
      <c r="D1042">
        <v>2</v>
      </c>
      <c r="E1042">
        <v>3.8</v>
      </c>
      <c r="F1042">
        <v>3.8</v>
      </c>
      <c r="G1042">
        <v>27.3</v>
      </c>
      <c r="H1042">
        <v>13.65</v>
      </c>
      <c r="I1042">
        <v>2</v>
      </c>
    </row>
    <row r="1043" spans="1:9" x14ac:dyDescent="0.3">
      <c r="A1043">
        <v>1042</v>
      </c>
      <c r="B1043" s="2" t="s">
        <v>1474</v>
      </c>
      <c r="C1043" t="s">
        <v>1461</v>
      </c>
      <c r="D1043">
        <v>2</v>
      </c>
      <c r="E1043">
        <v>3.8</v>
      </c>
      <c r="F1043">
        <v>3.8</v>
      </c>
      <c r="G1043">
        <v>27.5</v>
      </c>
      <c r="H1043">
        <v>13.75</v>
      </c>
      <c r="I1043">
        <v>2</v>
      </c>
    </row>
    <row r="1044" spans="1:9" x14ac:dyDescent="0.3">
      <c r="A1044">
        <v>1043</v>
      </c>
      <c r="B1044" s="2" t="s">
        <v>44</v>
      </c>
      <c r="C1044" t="s">
        <v>1480</v>
      </c>
    </row>
    <row r="1045" spans="1:9" x14ac:dyDescent="0.3">
      <c r="A1045">
        <v>1044</v>
      </c>
      <c r="B1045" s="2" t="s">
        <v>1481</v>
      </c>
      <c r="C1045" t="s">
        <v>1480</v>
      </c>
      <c r="D1045">
        <v>1</v>
      </c>
      <c r="E1045" s="2">
        <v>3.859</v>
      </c>
      <c r="F1045" s="2">
        <v>3.859</v>
      </c>
      <c r="G1045">
        <v>16.829999999999998</v>
      </c>
      <c r="H1045">
        <v>16.829999999999998</v>
      </c>
      <c r="I1045">
        <v>1</v>
      </c>
    </row>
    <row r="1046" spans="1:9" x14ac:dyDescent="0.3">
      <c r="A1046">
        <v>1045</v>
      </c>
      <c r="B1046" s="2" t="s">
        <v>1482</v>
      </c>
      <c r="C1046" t="s">
        <v>1480</v>
      </c>
      <c r="D1046" s="2">
        <v>1</v>
      </c>
      <c r="E1046" s="2">
        <v>3.859</v>
      </c>
      <c r="F1046" s="2">
        <v>3.859</v>
      </c>
      <c r="G1046">
        <v>16.829999999999998</v>
      </c>
      <c r="H1046">
        <v>16.829999999999998</v>
      </c>
      <c r="I1046">
        <v>1</v>
      </c>
    </row>
    <row r="1047" spans="1:9" x14ac:dyDescent="0.3">
      <c r="A1047">
        <v>1046</v>
      </c>
      <c r="B1047" s="2" t="s">
        <v>1483</v>
      </c>
      <c r="C1047" t="s">
        <v>1480</v>
      </c>
      <c r="D1047">
        <v>1</v>
      </c>
      <c r="E1047" s="2">
        <v>3.859</v>
      </c>
      <c r="F1047" s="2">
        <v>3.859</v>
      </c>
      <c r="G1047">
        <v>15.06</v>
      </c>
      <c r="H1047">
        <v>15.06</v>
      </c>
      <c r="I1047">
        <v>1</v>
      </c>
    </row>
    <row r="1048" spans="1:9" x14ac:dyDescent="0.3">
      <c r="A1048">
        <v>1047</v>
      </c>
      <c r="B1048" s="2" t="s">
        <v>1484</v>
      </c>
      <c r="C1048" t="s">
        <v>1480</v>
      </c>
      <c r="D1048" s="2">
        <v>1</v>
      </c>
      <c r="E1048" s="2">
        <v>3.859</v>
      </c>
      <c r="F1048" s="2">
        <v>3.859</v>
      </c>
      <c r="G1048">
        <v>15.18</v>
      </c>
      <c r="H1048">
        <v>15.18</v>
      </c>
      <c r="I1048" s="2">
        <v>1</v>
      </c>
    </row>
    <row r="1049" spans="1:9" x14ac:dyDescent="0.3">
      <c r="A1049">
        <v>1048</v>
      </c>
      <c r="B1049" s="2" t="s">
        <v>318</v>
      </c>
      <c r="C1049" t="s">
        <v>1485</v>
      </c>
      <c r="D1049">
        <v>2</v>
      </c>
      <c r="E1049">
        <v>3.72</v>
      </c>
      <c r="F1049">
        <v>3.72</v>
      </c>
      <c r="G1049">
        <v>12.29</v>
      </c>
      <c r="H1049">
        <v>12.29</v>
      </c>
      <c r="I1049" s="2">
        <v>1</v>
      </c>
    </row>
    <row r="1050" spans="1:9" x14ac:dyDescent="0.3">
      <c r="A1050">
        <v>1049</v>
      </c>
      <c r="B1050" s="2" t="s">
        <v>332</v>
      </c>
      <c r="C1050" t="s">
        <v>1485</v>
      </c>
      <c r="D1050">
        <v>2</v>
      </c>
      <c r="E1050">
        <v>3.69</v>
      </c>
      <c r="F1050">
        <v>3.69</v>
      </c>
      <c r="G1050">
        <v>12.06</v>
      </c>
      <c r="H1050">
        <v>12.06</v>
      </c>
      <c r="I1050" s="2">
        <v>1</v>
      </c>
    </row>
    <row r="1051" spans="1:9" x14ac:dyDescent="0.3">
      <c r="A1051">
        <v>1050</v>
      </c>
      <c r="B1051" s="2" t="s">
        <v>1486</v>
      </c>
      <c r="C1051" t="s">
        <v>1485</v>
      </c>
      <c r="D1051">
        <v>2</v>
      </c>
      <c r="E1051">
        <v>3.74</v>
      </c>
      <c r="F1051">
        <v>3.74</v>
      </c>
      <c r="G1051">
        <v>24.48</v>
      </c>
      <c r="H1051" s="1">
        <v>0</v>
      </c>
    </row>
    <row r="1052" spans="1:9" x14ac:dyDescent="0.3">
      <c r="A1052">
        <v>1051</v>
      </c>
      <c r="B1052" s="2" t="s">
        <v>1487</v>
      </c>
      <c r="C1052" t="s">
        <v>1485</v>
      </c>
      <c r="D1052">
        <v>2</v>
      </c>
      <c r="E1052">
        <v>3.7</v>
      </c>
      <c r="F1052">
        <v>3.7</v>
      </c>
      <c r="G1052">
        <v>23.98</v>
      </c>
      <c r="H1052" s="1">
        <v>0</v>
      </c>
    </row>
    <row r="1053" spans="1:9" x14ac:dyDescent="0.3">
      <c r="A1053">
        <v>1052</v>
      </c>
      <c r="B1053" s="2" t="s">
        <v>46</v>
      </c>
      <c r="C1053" t="s">
        <v>1485</v>
      </c>
      <c r="D1053">
        <v>2</v>
      </c>
      <c r="E1053">
        <v>3.75</v>
      </c>
      <c r="F1053">
        <v>3.75</v>
      </c>
      <c r="G1053">
        <v>21.74</v>
      </c>
      <c r="H1053" s="1">
        <v>0</v>
      </c>
    </row>
    <row r="1054" spans="1:9" x14ac:dyDescent="0.3">
      <c r="A1054">
        <v>1053</v>
      </c>
      <c r="B1054" s="2" t="s">
        <v>194</v>
      </c>
      <c r="C1054" t="s">
        <v>1485</v>
      </c>
      <c r="D1054">
        <v>2</v>
      </c>
      <c r="E1054">
        <v>3.69</v>
      </c>
      <c r="F1054">
        <v>3.69</v>
      </c>
      <c r="G1054">
        <v>21.18</v>
      </c>
      <c r="H1054" s="1">
        <v>0</v>
      </c>
    </row>
    <row r="1055" spans="1:9" x14ac:dyDescent="0.3">
      <c r="A1055">
        <v>1054</v>
      </c>
      <c r="B1055" s="2" t="s">
        <v>1489</v>
      </c>
      <c r="C1055" t="s">
        <v>1488</v>
      </c>
      <c r="D1055" s="1">
        <v>2</v>
      </c>
      <c r="E1055" s="1">
        <v>3.78</v>
      </c>
      <c r="F1055" s="1">
        <v>3.78</v>
      </c>
      <c r="G1055" s="1">
        <v>27.2</v>
      </c>
      <c r="H1055">
        <v>13.6</v>
      </c>
      <c r="I1055" s="1">
        <v>2</v>
      </c>
    </row>
    <row r="1056" spans="1:9" x14ac:dyDescent="0.3">
      <c r="A1056">
        <v>1055</v>
      </c>
      <c r="B1056" s="2" t="s">
        <v>1490</v>
      </c>
      <c r="C1056" t="s">
        <v>1488</v>
      </c>
      <c r="D1056" s="1">
        <v>2</v>
      </c>
      <c r="E1056" s="1">
        <v>3.78</v>
      </c>
      <c r="F1056" s="1">
        <v>3.78</v>
      </c>
      <c r="G1056" s="1">
        <v>27.2</v>
      </c>
      <c r="H1056">
        <v>13.6</v>
      </c>
      <c r="I1056" s="1">
        <v>2</v>
      </c>
    </row>
    <row r="1057" spans="1:9" x14ac:dyDescent="0.3">
      <c r="A1057">
        <v>1056</v>
      </c>
      <c r="B1057" s="2" t="s">
        <v>381</v>
      </c>
      <c r="C1057" t="s">
        <v>1488</v>
      </c>
      <c r="D1057" s="2">
        <v>2</v>
      </c>
      <c r="E1057" s="2">
        <v>3.78</v>
      </c>
      <c r="F1057" s="2">
        <v>3.78</v>
      </c>
      <c r="G1057" s="2">
        <v>27.2</v>
      </c>
      <c r="H1057">
        <v>13.6</v>
      </c>
      <c r="I1057" s="2">
        <v>2</v>
      </c>
    </row>
    <row r="1058" spans="1:9" x14ac:dyDescent="0.3">
      <c r="A1058">
        <v>1057</v>
      </c>
      <c r="B1058" s="2" t="s">
        <v>8</v>
      </c>
      <c r="C1058" t="s">
        <v>1488</v>
      </c>
      <c r="H1058" s="2">
        <v>0</v>
      </c>
    </row>
    <row r="1059" spans="1:9" x14ac:dyDescent="0.3">
      <c r="A1059">
        <v>1058</v>
      </c>
      <c r="B1059" s="2" t="s">
        <v>1491</v>
      </c>
      <c r="C1059" t="s">
        <v>1513</v>
      </c>
      <c r="H1059" s="2">
        <v>0</v>
      </c>
    </row>
    <row r="1060" spans="1:9" x14ac:dyDescent="0.3">
      <c r="A1060">
        <v>1059</v>
      </c>
      <c r="B1060" s="2" t="s">
        <v>1492</v>
      </c>
      <c r="C1060" t="s">
        <v>1513</v>
      </c>
      <c r="D1060" s="9"/>
      <c r="H1060" s="2">
        <v>0</v>
      </c>
    </row>
    <row r="1061" spans="1:9" x14ac:dyDescent="0.3">
      <c r="A1061">
        <v>1060</v>
      </c>
      <c r="B1061" s="2" t="s">
        <v>1493</v>
      </c>
      <c r="C1061" t="s">
        <v>1513</v>
      </c>
      <c r="H1061" s="2">
        <v>0</v>
      </c>
    </row>
    <row r="1062" spans="1:9" x14ac:dyDescent="0.3">
      <c r="A1062">
        <v>1061</v>
      </c>
      <c r="B1062" s="2" t="s">
        <v>1494</v>
      </c>
      <c r="C1062" t="s">
        <v>1513</v>
      </c>
      <c r="H1062" s="2">
        <v>0</v>
      </c>
    </row>
    <row r="1063" spans="1:9" x14ac:dyDescent="0.3">
      <c r="A1063">
        <v>1062</v>
      </c>
      <c r="B1063" s="2" t="s">
        <v>1495</v>
      </c>
      <c r="C1063" t="s">
        <v>1513</v>
      </c>
      <c r="H1063" s="2">
        <v>0</v>
      </c>
    </row>
    <row r="1064" spans="1:9" x14ac:dyDescent="0.3">
      <c r="A1064">
        <v>1063</v>
      </c>
      <c r="B1064" s="2" t="s">
        <v>1496</v>
      </c>
      <c r="C1064" t="s">
        <v>1513</v>
      </c>
      <c r="H1064" s="2">
        <v>0</v>
      </c>
    </row>
    <row r="1065" spans="1:9" x14ac:dyDescent="0.3">
      <c r="A1065">
        <v>1064</v>
      </c>
      <c r="B1065" s="2" t="s">
        <v>1491</v>
      </c>
      <c r="C1065" t="s">
        <v>1513</v>
      </c>
      <c r="H1065" s="2">
        <v>0</v>
      </c>
    </row>
    <row r="1066" spans="1:9" x14ac:dyDescent="0.3">
      <c r="A1066">
        <v>1065</v>
      </c>
      <c r="B1066" s="2" t="s">
        <v>1491</v>
      </c>
      <c r="C1066" t="s">
        <v>1513</v>
      </c>
      <c r="H1066" s="2">
        <v>0</v>
      </c>
    </row>
    <row r="1067" spans="1:9" x14ac:dyDescent="0.3">
      <c r="A1067">
        <v>1066</v>
      </c>
      <c r="B1067" s="2" t="s">
        <v>1491</v>
      </c>
      <c r="C1067" t="s">
        <v>1513</v>
      </c>
      <c r="H1067" s="2">
        <v>0</v>
      </c>
    </row>
    <row r="1068" spans="1:9" x14ac:dyDescent="0.3">
      <c r="A1068">
        <v>1067</v>
      </c>
      <c r="B1068" s="2" t="s">
        <v>1500</v>
      </c>
      <c r="C1068" t="s">
        <v>1499</v>
      </c>
      <c r="D1068">
        <v>1</v>
      </c>
      <c r="E1068">
        <v>3.8620000000000001</v>
      </c>
      <c r="F1068">
        <v>3.8620000000000001</v>
      </c>
      <c r="G1068">
        <v>10.039999999999999</v>
      </c>
      <c r="H1068">
        <v>10.039999999999999</v>
      </c>
      <c r="I1068">
        <v>1</v>
      </c>
    </row>
    <row r="1069" spans="1:9" x14ac:dyDescent="0.3">
      <c r="A1069">
        <v>1068</v>
      </c>
      <c r="B1069" s="2" t="s">
        <v>1501</v>
      </c>
      <c r="C1069" t="s">
        <v>1499</v>
      </c>
      <c r="D1069">
        <v>1</v>
      </c>
      <c r="E1069">
        <v>3.8620000000000001</v>
      </c>
      <c r="F1069">
        <v>3.8620000000000001</v>
      </c>
      <c r="G1069">
        <v>10.220000000000001</v>
      </c>
      <c r="H1069">
        <v>10.220000000000001</v>
      </c>
      <c r="I1069">
        <v>1</v>
      </c>
    </row>
    <row r="1070" spans="1:9" x14ac:dyDescent="0.3">
      <c r="A1070">
        <v>1069</v>
      </c>
      <c r="B1070" s="2" t="s">
        <v>1502</v>
      </c>
      <c r="C1070" t="s">
        <v>1499</v>
      </c>
      <c r="D1070">
        <v>1</v>
      </c>
      <c r="E1070">
        <v>3.8620000000000001</v>
      </c>
      <c r="F1070">
        <v>3.8620000000000001</v>
      </c>
      <c r="G1070">
        <v>10.42</v>
      </c>
      <c r="H1070">
        <v>10.42</v>
      </c>
      <c r="I1070">
        <v>1</v>
      </c>
    </row>
    <row r="1071" spans="1:9" x14ac:dyDescent="0.3">
      <c r="A1071">
        <v>1070</v>
      </c>
      <c r="B1071" s="2" t="s">
        <v>1497</v>
      </c>
      <c r="C1071" t="s">
        <v>1499</v>
      </c>
      <c r="D1071">
        <v>1</v>
      </c>
      <c r="E1071">
        <v>3.8620000000000001</v>
      </c>
      <c r="F1071">
        <v>3.8620000000000001</v>
      </c>
      <c r="G1071">
        <v>10.93</v>
      </c>
      <c r="H1071">
        <v>10.93</v>
      </c>
      <c r="I1071" s="2">
        <v>1</v>
      </c>
    </row>
    <row r="1072" spans="1:9" x14ac:dyDescent="0.3">
      <c r="A1072">
        <v>1071</v>
      </c>
      <c r="B1072" s="2" t="s">
        <v>1498</v>
      </c>
      <c r="C1072" t="s">
        <v>1499</v>
      </c>
      <c r="D1072">
        <v>1</v>
      </c>
      <c r="E1072">
        <v>3.8620000000000001</v>
      </c>
      <c r="F1072">
        <v>3.8620000000000001</v>
      </c>
      <c r="G1072">
        <v>11.09</v>
      </c>
      <c r="H1072">
        <v>11.09</v>
      </c>
      <c r="I1072" s="2">
        <v>1</v>
      </c>
    </row>
    <row r="1073" spans="1:8" x14ac:dyDescent="0.3">
      <c r="A1073">
        <v>1072</v>
      </c>
      <c r="B1073" s="2" t="s">
        <v>8</v>
      </c>
      <c r="C1073" t="s">
        <v>1506</v>
      </c>
      <c r="H1073" s="2">
        <v>0</v>
      </c>
    </row>
    <row r="1074" spans="1:8" x14ac:dyDescent="0.3">
      <c r="A1074">
        <v>1073</v>
      </c>
      <c r="B1074" s="2" t="s">
        <v>8</v>
      </c>
      <c r="C1074" t="s">
        <v>1506</v>
      </c>
      <c r="H1074" s="2">
        <v>0</v>
      </c>
    </row>
    <row r="1075" spans="1:8" x14ac:dyDescent="0.3">
      <c r="A1075">
        <v>1074</v>
      </c>
      <c r="B1075" s="2" t="s">
        <v>8</v>
      </c>
      <c r="C1075" t="s">
        <v>1506</v>
      </c>
      <c r="H1075" s="2">
        <v>0</v>
      </c>
    </row>
    <row r="1076" spans="1:8" x14ac:dyDescent="0.3">
      <c r="A1076">
        <v>1075</v>
      </c>
      <c r="B1076" s="2" t="s">
        <v>8</v>
      </c>
      <c r="C1076" t="s">
        <v>1506</v>
      </c>
      <c r="H1076" s="2">
        <v>0</v>
      </c>
    </row>
    <row r="1077" spans="1:8" x14ac:dyDescent="0.3">
      <c r="A1077">
        <v>1076</v>
      </c>
      <c r="B1077" s="2" t="s">
        <v>8</v>
      </c>
      <c r="C1077" t="s">
        <v>1506</v>
      </c>
      <c r="H1077" s="2">
        <v>0</v>
      </c>
    </row>
    <row r="1078" spans="1:8" x14ac:dyDescent="0.3">
      <c r="A1078">
        <v>1077</v>
      </c>
      <c r="B1078" s="2" t="s">
        <v>8</v>
      </c>
      <c r="C1078" t="s">
        <v>1506</v>
      </c>
      <c r="H1078" s="2">
        <v>0</v>
      </c>
    </row>
    <row r="1079" spans="1:8" x14ac:dyDescent="0.3">
      <c r="A1079">
        <v>1078</v>
      </c>
      <c r="B1079" s="2" t="s">
        <v>8</v>
      </c>
      <c r="C1079" t="s">
        <v>1506</v>
      </c>
      <c r="H1079" s="2">
        <v>0</v>
      </c>
    </row>
    <row r="1080" spans="1:8" x14ac:dyDescent="0.3">
      <c r="A1080">
        <v>1079</v>
      </c>
      <c r="B1080" s="2" t="s">
        <v>8</v>
      </c>
      <c r="C1080" t="s">
        <v>1506</v>
      </c>
      <c r="H1080" s="2">
        <v>0</v>
      </c>
    </row>
    <row r="1081" spans="1:8" x14ac:dyDescent="0.3">
      <c r="A1081">
        <v>1080</v>
      </c>
      <c r="B1081" s="2" t="s">
        <v>8</v>
      </c>
      <c r="C1081" t="s">
        <v>1506</v>
      </c>
      <c r="H1081" s="2">
        <v>0</v>
      </c>
    </row>
    <row r="1082" spans="1:8" x14ac:dyDescent="0.3">
      <c r="A1082">
        <v>1081</v>
      </c>
      <c r="B1082" s="2" t="s">
        <v>8</v>
      </c>
      <c r="C1082" t="s">
        <v>1506</v>
      </c>
      <c r="H1082" s="2">
        <v>0</v>
      </c>
    </row>
    <row r="1083" spans="1:8" x14ac:dyDescent="0.3">
      <c r="A1083">
        <v>1082</v>
      </c>
      <c r="B1083" s="2" t="s">
        <v>8</v>
      </c>
      <c r="C1083" t="s">
        <v>1506</v>
      </c>
      <c r="H1083" s="2">
        <v>0</v>
      </c>
    </row>
    <row r="1084" spans="1:8" x14ac:dyDescent="0.3">
      <c r="A1084">
        <v>1083</v>
      </c>
      <c r="B1084" s="2" t="s">
        <v>8</v>
      </c>
      <c r="C1084" t="s">
        <v>1506</v>
      </c>
      <c r="H1084" s="2">
        <v>0</v>
      </c>
    </row>
    <row r="1085" spans="1:8" x14ac:dyDescent="0.3">
      <c r="A1085">
        <v>1084</v>
      </c>
      <c r="B1085" s="2" t="s">
        <v>8</v>
      </c>
      <c r="C1085" t="s">
        <v>1506</v>
      </c>
      <c r="H1085" s="2">
        <v>0</v>
      </c>
    </row>
    <row r="1086" spans="1:8" x14ac:dyDescent="0.3">
      <c r="A1086">
        <v>1085</v>
      </c>
      <c r="B1086" s="2" t="s">
        <v>8</v>
      </c>
      <c r="C1086" t="s">
        <v>1506</v>
      </c>
      <c r="H1086" s="2">
        <v>0</v>
      </c>
    </row>
    <row r="1087" spans="1:8" x14ac:dyDescent="0.3">
      <c r="A1087">
        <v>1086</v>
      </c>
      <c r="B1087" s="2" t="s">
        <v>8</v>
      </c>
      <c r="C1087" t="s">
        <v>1506</v>
      </c>
      <c r="H1087" s="2">
        <v>0</v>
      </c>
    </row>
    <row r="1088" spans="1:8" x14ac:dyDescent="0.3">
      <c r="A1088">
        <v>1087</v>
      </c>
      <c r="B1088" s="2" t="s">
        <v>8</v>
      </c>
      <c r="C1088" t="s">
        <v>1506</v>
      </c>
      <c r="H1088" s="2">
        <v>0</v>
      </c>
    </row>
    <row r="1089" spans="1:8" x14ac:dyDescent="0.3">
      <c r="A1089">
        <v>1088</v>
      </c>
      <c r="B1089" s="2" t="s">
        <v>8</v>
      </c>
      <c r="C1089" t="s">
        <v>1506</v>
      </c>
      <c r="H1089" s="2">
        <v>0</v>
      </c>
    </row>
    <row r="1090" spans="1:8" x14ac:dyDescent="0.3">
      <c r="A1090">
        <v>1089</v>
      </c>
      <c r="B1090" s="2" t="s">
        <v>8</v>
      </c>
      <c r="C1090" t="s">
        <v>1506</v>
      </c>
      <c r="H1090" s="2">
        <v>0</v>
      </c>
    </row>
  </sheetData>
  <sortState ref="A2:I1090">
    <sortCondition ref="A792"/>
  </sortState>
  <hyperlinks>
    <hyperlink ref="C499" r:id="rId1" tooltip="Persistent link using digital object identifier" display="https://doi.org/10.1016/j.pnsc.2012.03.002"/>
    <hyperlink ref="C500" r:id="rId2" tooltip="Persistent link using digital object identifier" display="https://doi.org/10.1016/j.pnsc.2012.03.00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Interlayer space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2025-12-07T21:02:15Z</dcterms:modified>
</cp:coreProperties>
</file>