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6311"/>
  <workbookPr autoCompressPictures="0"/>
  <mc:AlternateContent xmlns:mc="http://schemas.openxmlformats.org/markup-compatibility/2006">
    <mc:Choice Requires="x15">
      <x15ac:absPath xmlns:x15ac="http://schemas.microsoft.com/office/spreadsheetml/2010/11/ac" url="/Users/thomasforbutt/AERO3760-Space-Engineering-2/"/>
    </mc:Choice>
  </mc:AlternateContent>
  <bookViews>
    <workbookView xWindow="0" yWindow="460" windowWidth="23920" windowHeight="14280" tabRatio="740" firstSheet="1" activeTab="5"/>
  </bookViews>
  <sheets>
    <sheet name="CubeSat Design Summary" sheetId="1" r:id="rId1"/>
    <sheet name="Bill of Materials" sheetId="3" r:id="rId2"/>
    <sheet name="Mass Budget" sheetId="4" r:id="rId3"/>
    <sheet name="Power Budget" sheetId="5" r:id="rId4"/>
    <sheet name="Link Budget (Uplink)" sheetId="6" r:id="rId5"/>
    <sheet name="Link Budget (Downlink)" sheetId="7" r:id="rId6"/>
  </sheets>
  <calcPr calcId="152511" calcMode="manual" concurrentCalc="0"/>
  <extLst>
    <ext xmlns:mx="http://schemas.microsoft.com/office/mac/excel/2008/main" uri="{7523E5D3-25F3-A5E0-1632-64F254C22452}">
      <mx:ArchID Flags="2"/>
    </ext>
  </extLst>
</workbook>
</file>

<file path=xl/calcChain.xml><?xml version="1.0" encoding="utf-8"?>
<calcChain xmlns="http://schemas.openxmlformats.org/spreadsheetml/2006/main">
  <c r="F37" i="3" l="1"/>
  <c r="D15" i="4"/>
  <c r="D18" i="4"/>
  <c r="E18" i="4"/>
  <c r="H18" i="4"/>
  <c r="G18" i="4"/>
  <c r="E15" i="4"/>
  <c r="H15" i="4"/>
  <c r="G15" i="4"/>
  <c r="D11" i="4"/>
  <c r="E11" i="4"/>
  <c r="H11" i="4"/>
  <c r="G11" i="4"/>
</calcChain>
</file>

<file path=xl/sharedStrings.xml><?xml version="1.0" encoding="utf-8"?>
<sst xmlns="http://schemas.openxmlformats.org/spreadsheetml/2006/main" count="352" uniqueCount="275">
  <si>
    <t>Attitude Determination and Control Subsystem</t>
  </si>
  <si>
    <t>Electrical Power Subsystem</t>
  </si>
  <si>
    <t>Communication Subsystem</t>
  </si>
  <si>
    <t>Thermal Subsystem</t>
  </si>
  <si>
    <t>Uplink</t>
  </si>
  <si>
    <t>Downlink</t>
  </si>
  <si>
    <t>Modulation</t>
  </si>
  <si>
    <t>Frequency (MHz)</t>
  </si>
  <si>
    <t>Data Rate (bps)</t>
  </si>
  <si>
    <t>S/C transmit power (mW)</t>
  </si>
  <si>
    <t>AX.25</t>
  </si>
  <si>
    <t>Company / Organization</t>
  </si>
  <si>
    <t>Deployable structures (excluding antennas and MNLP)</t>
  </si>
  <si>
    <t>Size (2U / 3U)</t>
  </si>
  <si>
    <t>Passive / Active</t>
  </si>
  <si>
    <t>Country</t>
  </si>
  <si>
    <t>CubeSat Info</t>
  </si>
  <si>
    <t>Structural Subsystem</t>
  </si>
  <si>
    <r>
      <rPr>
        <b/>
        <i/>
        <sz val="20"/>
        <color theme="1"/>
        <rFont val="Calibri"/>
        <family val="2"/>
        <scheme val="minor"/>
      </rPr>
      <t>[CubeSat Name]</t>
    </r>
    <r>
      <rPr>
        <b/>
        <sz val="20"/>
        <color theme="1"/>
        <rFont val="Calibri"/>
        <family val="2"/>
        <scheme val="minor"/>
      </rPr>
      <t xml:space="preserve"> Mass Budget</t>
    </r>
  </si>
  <si>
    <r>
      <rPr>
        <b/>
        <i/>
        <sz val="20"/>
        <color theme="1"/>
        <rFont val="Calibri"/>
        <family val="2"/>
        <scheme val="minor"/>
      </rPr>
      <t>[CubeSat Name]</t>
    </r>
    <r>
      <rPr>
        <b/>
        <sz val="20"/>
        <color theme="1"/>
        <rFont val="Calibri"/>
        <family val="2"/>
        <scheme val="minor"/>
      </rPr>
      <t xml:space="preserve"> Design Overview Spreadsheet</t>
    </r>
  </si>
  <si>
    <r>
      <rPr>
        <b/>
        <i/>
        <sz val="20"/>
        <color theme="1"/>
        <rFont val="Calibri"/>
        <family val="2"/>
        <scheme val="minor"/>
      </rPr>
      <t>[CubeSat Name]</t>
    </r>
    <r>
      <rPr>
        <b/>
        <sz val="20"/>
        <color theme="1"/>
        <rFont val="Calibri"/>
        <family val="2"/>
        <scheme val="minor"/>
      </rPr>
      <t xml:space="preserve"> Power Budget</t>
    </r>
  </si>
  <si>
    <r>
      <rPr>
        <b/>
        <i/>
        <sz val="20"/>
        <color theme="1"/>
        <rFont val="Calibri"/>
        <family val="2"/>
        <scheme val="minor"/>
      </rPr>
      <t>[CubeSat Name]</t>
    </r>
    <r>
      <rPr>
        <b/>
        <sz val="20"/>
        <color theme="1"/>
        <rFont val="Calibri"/>
        <family val="2"/>
        <scheme val="minor"/>
      </rPr>
      <t xml:space="preserve"> Link Budget (Uplink)</t>
    </r>
  </si>
  <si>
    <r>
      <rPr>
        <b/>
        <i/>
        <sz val="20"/>
        <color theme="1"/>
        <rFont val="Calibri"/>
        <family val="2"/>
        <scheme val="minor"/>
      </rPr>
      <t>[CubeSat Name]</t>
    </r>
    <r>
      <rPr>
        <b/>
        <sz val="20"/>
        <color theme="1"/>
        <rFont val="Calibri"/>
        <family val="2"/>
        <scheme val="minor"/>
      </rPr>
      <t xml:space="preserve"> Link Budget (Downlink)</t>
    </r>
  </si>
  <si>
    <t xml:space="preserve">Note: Please indicate all the assumptions that were used in calculating the power budget. Please note that the worst case attitude should be considered for the power generation in the modes that have no attitude control (i.e Safe mode). </t>
  </si>
  <si>
    <t>Component</t>
  </si>
  <si>
    <t>Comments</t>
  </si>
  <si>
    <t>Development Status</t>
  </si>
  <si>
    <t>Contingency</t>
  </si>
  <si>
    <t>Total</t>
  </si>
  <si>
    <t xml:space="preserve"> Contingency</t>
  </si>
  <si>
    <t xml:space="preserve"> Mass</t>
  </si>
  <si>
    <t>On-board Computer and On-board Data Handling Subsystem</t>
  </si>
  <si>
    <t>Estimated Mass</t>
  </si>
  <si>
    <t>Per Unit Mass (grams)</t>
  </si>
  <si>
    <r>
      <rPr>
        <b/>
        <i/>
        <sz val="11"/>
        <color theme="1"/>
        <rFont val="Calibri"/>
        <family val="2"/>
        <scheme val="minor"/>
      </rPr>
      <t>[CubeSat Name]</t>
    </r>
    <r>
      <rPr>
        <b/>
        <sz val="11"/>
        <color theme="1"/>
        <rFont val="Calibri"/>
        <family val="2"/>
        <scheme val="minor"/>
      </rPr>
      <t xml:space="preserve"> Mass (grams)</t>
    </r>
  </si>
  <si>
    <t>Payload</t>
  </si>
  <si>
    <t>Subtotal</t>
  </si>
  <si>
    <t>Integration</t>
  </si>
  <si>
    <t>Target</t>
  </si>
  <si>
    <t>Margin</t>
  </si>
  <si>
    <t>Sensor Payload (INMS, FIPEX, mNLP or N/A)</t>
  </si>
  <si>
    <t>Other Payload</t>
  </si>
  <si>
    <t>Legal Aspects</t>
  </si>
  <si>
    <t>Quantity</t>
  </si>
  <si>
    <t>Material</t>
  </si>
  <si>
    <t>Date</t>
  </si>
  <si>
    <t>ITAR export restricted (Yes, No)</t>
  </si>
  <si>
    <t>Export license for  launch in Brazil obtained (Yes, No)</t>
  </si>
  <si>
    <t xml:space="preserve">Note: Please indicate how the contingency was calculated for each component. (I.e a component that is still under development should have a greater contingency than one that has already been manufactured). </t>
  </si>
  <si>
    <t>Loads</t>
  </si>
  <si>
    <t>Number of Units ON</t>
  </si>
  <si>
    <t>Average Duty Cycle by Mode (%)</t>
  </si>
  <si>
    <t>Assumptions</t>
  </si>
  <si>
    <t>Attitude</t>
  </si>
  <si>
    <t>Orbit (minutes)</t>
  </si>
  <si>
    <t>Altitude (km)</t>
  </si>
  <si>
    <t>Sum loads (W)</t>
  </si>
  <si>
    <t>Power per solar cell (W)</t>
  </si>
  <si>
    <t>Efficiency</t>
  </si>
  <si>
    <t>Long panels (-X, +X)</t>
  </si>
  <si>
    <t>Albedo (%)</t>
  </si>
  <si>
    <t>Magnetorquers</t>
  </si>
  <si>
    <t>OBC</t>
  </si>
  <si>
    <t>1.6</t>
  </si>
  <si>
    <t>0.450</t>
  </si>
  <si>
    <t>VHF Rx</t>
  </si>
  <si>
    <t>0.250</t>
  </si>
  <si>
    <t>Safe mode</t>
  </si>
  <si>
    <t>Recovery mode</t>
  </si>
  <si>
    <t>S-band Tx</t>
  </si>
  <si>
    <t>Inertial sun stare of the smallest face</t>
  </si>
  <si>
    <t>Any other assumptions</t>
  </si>
  <si>
    <t>Procurement</t>
  </si>
  <si>
    <t>Yes</t>
  </si>
  <si>
    <t>No</t>
  </si>
  <si>
    <t>2U</t>
  </si>
  <si>
    <t>3U</t>
  </si>
  <si>
    <t>INMS</t>
  </si>
  <si>
    <t>FIPEX</t>
  </si>
  <si>
    <t>mNLP</t>
  </si>
  <si>
    <t>Agree to have space object registration of the CubeSat through VKI in Belgium</t>
  </si>
  <si>
    <t>Agree to have frequency allocation through VKI in Belgium?</t>
  </si>
  <si>
    <t>In-House Development  / Procurement</t>
  </si>
  <si>
    <t>In-House Devleopment</t>
  </si>
  <si>
    <t>Hardware</t>
  </si>
  <si>
    <t>CAD Model</t>
  </si>
  <si>
    <t>Design Estimate</t>
  </si>
  <si>
    <t>On board propulsion</t>
  </si>
  <si>
    <r>
      <t xml:space="preserve">Start of Thrust </t>
    </r>
    <r>
      <rPr>
        <i/>
        <sz val="11"/>
        <color theme="1"/>
        <rFont val="Calibri"/>
        <family val="2"/>
        <scheme val="minor"/>
      </rPr>
      <t>(i.e Day 1, 1 week after commission, 1 month after deployment, etc)</t>
    </r>
  </si>
  <si>
    <t>Deployables</t>
  </si>
  <si>
    <t xml:space="preserve">Ground Station  </t>
  </si>
  <si>
    <t xml:space="preserve"> Location  - Latitude (deg)</t>
  </si>
  <si>
    <t xml:space="preserve"> Location -  Longitude (deg)</t>
  </si>
  <si>
    <t>Minimum elevation mask (deg)</t>
  </si>
  <si>
    <t>Supports UHF</t>
  </si>
  <si>
    <t>Supports VHF</t>
  </si>
  <si>
    <t>Supports S-band</t>
  </si>
  <si>
    <t>Supports other bands (please specify)</t>
  </si>
  <si>
    <t>N/A</t>
  </si>
  <si>
    <t>Delta V (m/s)</t>
  </si>
  <si>
    <t>Isp (s)</t>
  </si>
  <si>
    <t>Force (mN)</t>
  </si>
  <si>
    <t>Power Consumption (W)</t>
  </si>
  <si>
    <t>Power Consumed (W)</t>
  </si>
  <si>
    <t>Power Generated (W)</t>
  </si>
  <si>
    <t>Power Margin (%)</t>
  </si>
  <si>
    <t>Total mass with contingency (grams)</t>
  </si>
  <si>
    <t>Lead institute</t>
  </si>
  <si>
    <t>CubeSat name</t>
  </si>
  <si>
    <t>Reference number</t>
  </si>
  <si>
    <t>Ground Segment</t>
  </si>
  <si>
    <t>Have identified mini-network partners</t>
  </si>
  <si>
    <t>Mini-network partner #1</t>
  </si>
  <si>
    <t>Mini-network partner #2</t>
  </si>
  <si>
    <t>Mini-network partner #3</t>
  </si>
  <si>
    <t>Mini-Network</t>
  </si>
  <si>
    <t>The increase in drag area (%)</t>
  </si>
  <si>
    <t>Overall efficiency of the EPS (%)</t>
  </si>
  <si>
    <t>Protocol (if not AX.25)</t>
  </si>
  <si>
    <t>Thermal Control Subsystem</t>
  </si>
  <si>
    <t>Battery capacity (Wh)</t>
  </si>
  <si>
    <t xml:space="preserve">Number of solar cells </t>
  </si>
  <si>
    <r>
      <t xml:space="preserve">Time of deployment </t>
    </r>
    <r>
      <rPr>
        <i/>
        <sz val="11"/>
        <color theme="1"/>
        <rFont val="Calibri"/>
        <family val="2"/>
        <scheme val="minor"/>
      </rPr>
      <t>(i.e Day 1, 1 week after commission, etc</t>
    </r>
    <r>
      <rPr>
        <sz val="11"/>
        <color theme="1"/>
        <rFont val="Calibri"/>
        <family val="2"/>
        <scheme val="minor"/>
      </rPr>
      <t>)</t>
    </r>
  </si>
  <si>
    <t>Supports modulations (please specify)</t>
  </si>
  <si>
    <t>Yes (see design document)</t>
  </si>
  <si>
    <t>Specify any special requirements on deployment of the CubeSat (if applicable)</t>
  </si>
  <si>
    <t>No (see Request for Waiver)</t>
  </si>
  <si>
    <t>Redundant in-house and procured system</t>
  </si>
  <si>
    <t>Attitude change required by payload or mission scenario</t>
  </si>
  <si>
    <t>Satellite Control Software offered by EPFL**</t>
  </si>
  <si>
    <t>Plan to use mini-ground station network***</t>
  </si>
  <si>
    <t>ADCS offered by Surrey Space Centre (UK)*</t>
  </si>
  <si>
    <r>
      <rPr>
        <b/>
        <sz val="11"/>
        <color theme="1"/>
        <rFont val="Calibri"/>
        <family val="2"/>
        <scheme val="minor"/>
      </rPr>
      <t xml:space="preserve">* </t>
    </r>
    <r>
      <rPr>
        <sz val="11"/>
        <color theme="1"/>
        <rFont val="Calibri"/>
        <family val="2"/>
        <scheme val="minor"/>
      </rPr>
      <t>The ADCS from SSC is customized for the QB50 project. It is able to meet the QB50 attitude requirements but there are certain limitations.</t>
    </r>
  </si>
  <si>
    <r>
      <rPr>
        <b/>
        <sz val="11"/>
        <color theme="1"/>
        <rFont val="Calibri"/>
        <family val="2"/>
        <scheme val="minor"/>
      </rPr>
      <t xml:space="preserve">** </t>
    </r>
    <r>
      <rPr>
        <sz val="11"/>
        <color theme="1"/>
        <rFont val="Calibri"/>
        <family val="2"/>
        <scheme val="minor"/>
      </rPr>
      <t xml:space="preserve">The Satellite control Software (SCS) is a ground segment architecture provided by EPFL free of charge for the teams wishing to use it. </t>
    </r>
  </si>
  <si>
    <r>
      <rPr>
        <b/>
        <sz val="11"/>
        <color theme="1"/>
        <rFont val="Calibri"/>
        <family val="2"/>
        <scheme val="minor"/>
      </rPr>
      <t xml:space="preserve">*** </t>
    </r>
    <r>
      <rPr>
        <sz val="11"/>
        <color theme="1"/>
        <rFont val="Calibri"/>
        <family val="2"/>
        <scheme val="minor"/>
      </rPr>
      <t xml:space="preserve">Mini ground station network is considered to be a network of about 3 to 5 ground stations.  The SCS from EPFL has the capability to form a ground station network. Therefore, teams that choose to use the SCS from EPFL are encouraged to collaborate with each other to form a network of 3 to 5 ground stations that is geographically well distributed. </t>
    </r>
  </si>
  <si>
    <t>Note: Please use the spreadsheet from the provided website to calculate the uplink budget.  (http://www.amsatuk.me.uk/iaru/spreadsheet.htm)</t>
  </si>
  <si>
    <t>Note: Please use the spreadsheet from the provided website to calculate the downlink budget.  (http://www.amsatuk.me.uk/iaru/spreadsheet.htm)</t>
  </si>
  <si>
    <r>
      <t xml:space="preserve">Shelf Life 
</t>
    </r>
    <r>
      <rPr>
        <sz val="11"/>
        <color theme="1"/>
        <rFont val="Calibri"/>
        <family val="2"/>
        <scheme val="minor"/>
      </rPr>
      <t>(in ambient conditions, if applicable)</t>
    </r>
  </si>
  <si>
    <r>
      <rPr>
        <b/>
        <i/>
        <sz val="11"/>
        <color rgb="FFFF0000"/>
        <rFont val="Calibri"/>
        <family val="2"/>
        <scheme val="minor"/>
      </rPr>
      <t>Note:</t>
    </r>
    <r>
      <rPr>
        <i/>
        <sz val="11"/>
        <color rgb="FFFF0000"/>
        <rFont val="Calibri"/>
        <family val="2"/>
        <scheme val="minor"/>
      </rPr>
      <t xml:space="preserve"> Please answer the following questions underneath each cell. And please do not modify the template. </t>
    </r>
  </si>
  <si>
    <r>
      <rPr>
        <b/>
        <i/>
        <sz val="11"/>
        <color rgb="FFFF0000"/>
        <rFont val="Calibri"/>
        <family val="2"/>
        <scheme val="minor"/>
      </rPr>
      <t xml:space="preserve">Note: </t>
    </r>
    <r>
      <rPr>
        <i/>
        <sz val="11"/>
        <color rgb="FFFF0000"/>
        <rFont val="Calibri"/>
        <family val="2"/>
        <scheme val="minor"/>
      </rPr>
      <t xml:space="preserve">
 - Please indicate if there are any ITAR components. If so, please indicate the process which is being used to ensure that it will not be problematic. 
 - The level of detail in the BoM should be to the degree it can be disassembled. For non-structural components, the material of the board is sufficient (it is not necessary to include the components on the board). 
 - Please specify in the comments column if any material is highly degradable or requires special handing instructions (i.e pressurized vessels, propellants).</t>
    </r>
  </si>
  <si>
    <t>The AMSAT/IARU link budget spreadsheets performs a basic analysis for the uplink and downlink by comparing the gains and loses in the space link and providing a first estimation of the signal/noise ratio.</t>
  </si>
  <si>
    <t>Fill out the sheets 1 to 5 by checking and updating all necessary input values. Input values are marked either with blue background and font color (critical values) or with blue font over white background (less important values). All other values are given or will be computed and therefore do not need to be changed.</t>
  </si>
  <si>
    <t>Use the AMSAT-IARU_Basic Analog Transponder Link_Budget_Rev1.6.xlsx Excel file</t>
  </si>
  <si>
    <t>After finishing the link budget analysis, copy the complete results from the summary sheets for uplink (sheet 6) to this sheet.</t>
  </si>
  <si>
    <t>After finishing the link budget analysis, copy the complete results from the summary sheets for downlink budget (sheet 7) to this sheet.</t>
  </si>
  <si>
    <t>Inertial Measurement Unit</t>
  </si>
  <si>
    <t>Total Price ($)</t>
  </si>
  <si>
    <t>Self Manufacture</t>
  </si>
  <si>
    <t>Air Core Magnetorquer (n = 312 turns, A = 0.0064m^2)</t>
  </si>
  <si>
    <t>Copper Wire 0.18mm</t>
  </si>
  <si>
    <t>Battery</t>
  </si>
  <si>
    <t xml:space="preserve">Lithium Ion/Polymer </t>
  </si>
  <si>
    <t>Adafruit USB/DC Charger</t>
  </si>
  <si>
    <t>Solar Panels</t>
  </si>
  <si>
    <t>Kapton Tape</t>
  </si>
  <si>
    <t>Overall Price</t>
  </si>
  <si>
    <t>Polymide</t>
  </si>
  <si>
    <t>12 Months</t>
  </si>
  <si>
    <r>
      <t xml:space="preserve">Comments 
</t>
    </r>
    <r>
      <rPr>
        <sz val="11"/>
        <color theme="1"/>
        <rFont val="Calibri"/>
        <family val="2"/>
        <scheme val="minor"/>
      </rPr>
      <t>(specify if highly degradrable or requires special handling instructions)</t>
    </r>
  </si>
  <si>
    <t>Arducam Mini</t>
  </si>
  <si>
    <t>SD Card</t>
  </si>
  <si>
    <t>Multi-Layer Insulating Material</t>
  </si>
  <si>
    <t>Iduino Due (Include USB serial connector)</t>
  </si>
  <si>
    <t>OSRAM SFH203P Photodiode</t>
  </si>
  <si>
    <t>PCBs</t>
  </si>
  <si>
    <t>Current Sensors</t>
  </si>
  <si>
    <t>Adafruit Ultimate GPS Breakout</t>
  </si>
  <si>
    <t>Adafruit SPI Non-Volatile FRAM Breakout</t>
  </si>
  <si>
    <t>0.8mm Alumium 6061</t>
  </si>
  <si>
    <t>Structure</t>
  </si>
  <si>
    <t>Silicon Pin</t>
  </si>
  <si>
    <r>
      <t xml:space="preserve"> Group E:</t>
    </r>
    <r>
      <rPr>
        <b/>
        <i/>
        <sz val="20"/>
        <color theme="1"/>
        <rFont val="Calibri"/>
        <family val="2"/>
        <scheme val="minor"/>
      </rPr>
      <t xml:space="preserve"> SnapSat </t>
    </r>
    <r>
      <rPr>
        <b/>
        <sz val="20"/>
        <color theme="1"/>
        <rFont val="Calibri"/>
        <family val="2"/>
        <scheme val="minor"/>
      </rPr>
      <t>Bill of Materials</t>
    </r>
  </si>
  <si>
    <t>3D Printed (organised with USyd 3D printing Lab)</t>
  </si>
  <si>
    <t>http://www.adafruit.com/product/1604</t>
  </si>
  <si>
    <t>http://www.aliexpress.com/item/Wholesale-10pcs-lot-4-5Watt-6V-Monocrystalline-Silicon-Solar-Cells-High-Efficiency-Solar-Panel-DIY-Solar/32328601398.html</t>
  </si>
  <si>
    <t>http://www.adafruit.com/product/328</t>
  </si>
  <si>
    <t>http://www.adafruit.com/products/390</t>
  </si>
  <si>
    <t>http://www.digikey.com.au/product-detail/en/ACS712ELCTR-20A-T/620-1190-1-ND/1284607</t>
  </si>
  <si>
    <t>http://ava.upuaut.net/store/index.php?route=product/product&amp;path=59_60&amp;product_id=52</t>
  </si>
  <si>
    <t>Voltage Regulators - MC33063A - 1.5-A Peak Boost/Buck/Inverting Switching Regulator</t>
  </si>
  <si>
    <t>http://www.ti.com/product/MC33063A/description</t>
  </si>
  <si>
    <t>http://store.rfdesign.com.au/rfd-900p-modem/</t>
  </si>
  <si>
    <t>Comms Tx &amp; Rx</t>
  </si>
  <si>
    <t>GPS: Assembled uBLOX MAX-M8C Pico Breakout with Chip Antenna</t>
  </si>
  <si>
    <t>1 x 9</t>
  </si>
  <si>
    <t>https://www.adafruit.com/products/254</t>
  </si>
  <si>
    <t>http://www.ebay.com/itm/Arducam-Mini-module-Camera-Shield-w-2-MP-OV2640-for-Arduino-UNO-Mega2560-board-/281639729684</t>
  </si>
  <si>
    <t>Rubber Duck Antennae</t>
  </si>
  <si>
    <t>http://www.l-com.com/wireless-antenna-900-mhz-5dbi-rubber-duck-antenna-rp-sma-plug-connector#</t>
  </si>
  <si>
    <t>Information on the System</t>
  </si>
  <si>
    <t>Transmitter - Ground Station</t>
  </si>
  <si>
    <t>Receiver - SnapSat</t>
  </si>
  <si>
    <t>Orbit Altitude – 350km</t>
  </si>
  <si>
    <t>Elevation – 30 degrees</t>
  </si>
  <si>
    <t>Slant Range – 652.5km</t>
  </si>
  <si>
    <t>Weather – Clear Sky</t>
  </si>
  <si>
    <t>Demodulation Method – AFSK</t>
  </si>
  <si>
    <t>Cable Length – 20m</t>
  </si>
  <si>
    <t>Antenna Type (TX) – Cross Yagi</t>
  </si>
  <si>
    <t>Antenna Type – Dipole or 2 quarter length monopole</t>
  </si>
  <si>
    <t>Transmitter System (Ground Station)</t>
  </si>
  <si>
    <t>Ground Station Transmitter Power Output</t>
  </si>
  <si>
    <t>100 W</t>
  </si>
  <si>
    <t>20 dBW</t>
  </si>
  <si>
    <t>Ground Station Total Transmission Line Losses</t>
  </si>
  <si>
    <t>3.4dB</t>
  </si>
  <si>
    <t>Ground Station Antenna Gain</t>
  </si>
  <si>
    <t>18.9dBi</t>
  </si>
  <si>
    <t>Ground Station ERIP</t>
  </si>
  <si>
    <t>35.5dBW</t>
  </si>
  <si>
    <t>Down Link Path</t>
  </si>
  <si>
    <t>Free-Space Path Loss</t>
  </si>
  <si>
    <t>132 DB</t>
  </si>
  <si>
    <r>
      <t>Satellite Antenna Pointing Loss (10</t>
    </r>
    <r>
      <rPr>
        <sz val="14"/>
        <color rgb="FF1C1C1C"/>
        <rFont val="Helvetica"/>
      </rPr>
      <t xml:space="preserve"> °)</t>
    </r>
  </si>
  <si>
    <t>10.6 dB</t>
  </si>
  <si>
    <t>Ground Station Antenna Pointing Loss (10°)</t>
  </si>
  <si>
    <t>2.7 dB</t>
  </si>
  <si>
    <t>Satellite Transmission Line Losses</t>
  </si>
  <si>
    <t>0.5 dB</t>
  </si>
  <si>
    <t>Atmospheric Loss (30°)</t>
  </si>
  <si>
    <t>0.4 dB</t>
  </si>
  <si>
    <t>Ionspheric Loss</t>
  </si>
  <si>
    <t>Rain Loss</t>
  </si>
  <si>
    <t>Total Loss</t>
  </si>
  <si>
    <t>146.6dB</t>
  </si>
  <si>
    <t>Receiver System (on SnapSat)</t>
  </si>
  <si>
    <t>Antenna Gain</t>
  </si>
  <si>
    <t>2.7 dBi</t>
  </si>
  <si>
    <t>Effective Noise Temperature at Space (350K/Day)</t>
  </si>
  <si>
    <t>1345K</t>
  </si>
  <si>
    <r>
      <t>Figure of Merrit (G/T</t>
    </r>
    <r>
      <rPr>
        <vertAlign val="subscript"/>
        <sz val="15"/>
        <color theme="1"/>
        <rFont val="Times"/>
      </rPr>
      <t>a</t>
    </r>
    <r>
      <rPr>
        <sz val="15"/>
        <color theme="1"/>
        <rFont val="Times"/>
      </rPr>
      <t>)</t>
    </r>
  </si>
  <si>
    <t>-28.6 dB/K</t>
  </si>
  <si>
    <t>Carrier-to-Thermal-Noise Ratio (C/T)</t>
  </si>
  <si>
    <t>-136.6 dB</t>
  </si>
  <si>
    <t>Boltzmann’s constant (K)</t>
  </si>
  <si>
    <r>
      <t>-</t>
    </r>
    <r>
      <rPr>
        <sz val="14"/>
        <color theme="1"/>
        <rFont val="Times"/>
      </rPr>
      <t>228.6 dBW/K/Hz</t>
    </r>
  </si>
  <si>
    <r>
      <t>Carrier-to-Noise Density Ratio C/N</t>
    </r>
    <r>
      <rPr>
        <vertAlign val="subscript"/>
        <sz val="15"/>
        <color theme="1"/>
        <rFont val="Times"/>
      </rPr>
      <t>o</t>
    </r>
  </si>
  <si>
    <t>88.9 dBHz</t>
  </si>
  <si>
    <t>Modulation Process</t>
  </si>
  <si>
    <t>System Desired Data Rate</t>
  </si>
  <si>
    <t>1200 bps</t>
  </si>
  <si>
    <t>Demodulation Method Selected</t>
  </si>
  <si>
    <t>AFSK</t>
  </si>
  <si>
    <t>System Allowed or Specified Bit-Error-Rate</t>
  </si>
  <si>
    <t>Demodulator Implementation Loss</t>
  </si>
  <si>
    <t>2 dB</t>
  </si>
  <si>
    <t>Link Performance</t>
  </si>
  <si>
    <r>
      <t>Required E</t>
    </r>
    <r>
      <rPr>
        <vertAlign val="subscript"/>
        <sz val="15"/>
        <color theme="1"/>
        <rFont val="Times"/>
      </rPr>
      <t>b</t>
    </r>
    <r>
      <rPr>
        <sz val="15"/>
        <color theme="1"/>
        <rFont val="Times"/>
      </rPr>
      <t>/N</t>
    </r>
    <r>
      <rPr>
        <vertAlign val="subscript"/>
        <sz val="15"/>
        <color theme="1"/>
        <rFont val="Times"/>
      </rPr>
      <t>o</t>
    </r>
  </si>
  <si>
    <t>56.1 dB</t>
  </si>
  <si>
    <r>
      <t>Threshold E</t>
    </r>
    <r>
      <rPr>
        <vertAlign val="subscript"/>
        <sz val="15"/>
        <color theme="1"/>
        <rFont val="Times"/>
      </rPr>
      <t>b</t>
    </r>
    <r>
      <rPr>
        <sz val="15"/>
        <color theme="1"/>
        <rFont val="Times"/>
      </rPr>
      <t>/N</t>
    </r>
    <r>
      <rPr>
        <vertAlign val="subscript"/>
        <sz val="15"/>
        <color theme="1"/>
        <rFont val="Times"/>
      </rPr>
      <t>o</t>
    </r>
  </si>
  <si>
    <t>23.2 dB</t>
  </si>
  <si>
    <t>System Link Margin</t>
  </si>
  <si>
    <t>32.9 dB</t>
  </si>
  <si>
    <t>Transmitter - SnapSat</t>
  </si>
  <si>
    <t>Receiver - Ground Station</t>
  </si>
  <si>
    <t>Antenna Type (TX) – Quarter length</t>
  </si>
  <si>
    <t>Antenna Type –  Cross Yagi</t>
  </si>
  <si>
    <t>Transmitter System (SnapSat)</t>
  </si>
  <si>
    <t>Satellite Transmitter Power Output</t>
  </si>
  <si>
    <t>0.5W</t>
  </si>
  <si>
    <t xml:space="preserve"> -3.01 dBW</t>
  </si>
  <si>
    <t>Satellite Total Transmission Line Losses</t>
  </si>
  <si>
    <t>Satellite Antenna Gain</t>
  </si>
  <si>
    <t>Satellite ERIP</t>
  </si>
  <si>
    <t xml:space="preserve"> -0.81 dBW</t>
  </si>
  <si>
    <t>Receiver System (Ground Station)</t>
  </si>
  <si>
    <t>14.4 dBi</t>
  </si>
  <si>
    <t>610.1K</t>
  </si>
  <si>
    <t>13.5 dB/K</t>
  </si>
  <si>
    <t xml:space="preserve"> -160.71 dB</t>
  </si>
  <si>
    <t>67.89 dBHz</t>
  </si>
  <si>
    <t>9600 bps</t>
  </si>
  <si>
    <t>26.07 dB</t>
  </si>
  <si>
    <t>10.5 dB</t>
  </si>
  <si>
    <t>15.56 dB</t>
  </si>
</sst>
</file>

<file path=xl/styles.xml><?xml version="1.0" encoding="utf-8"?>
<styleSheet xmlns="http://schemas.openxmlformats.org/spreadsheetml/2006/main" xmlns:mc="http://schemas.openxmlformats.org/markup-compatibility/2006" xmlns:x14ac="http://schemas.microsoft.com/office/spreadsheetml/2009/9/ac" mc:Ignorable="x14ac">
  <fonts count="25" x14ac:knownFonts="1">
    <font>
      <sz val="11"/>
      <color theme="1"/>
      <name val="Calibri"/>
      <family val="2"/>
      <scheme val="minor"/>
    </font>
    <font>
      <b/>
      <sz val="11"/>
      <color theme="1"/>
      <name val="Calibri"/>
      <family val="2"/>
      <scheme val="minor"/>
    </font>
    <font>
      <b/>
      <sz val="20"/>
      <color theme="1"/>
      <name val="Calibri"/>
      <family val="2"/>
      <scheme val="minor"/>
    </font>
    <font>
      <b/>
      <i/>
      <sz val="11"/>
      <color theme="1"/>
      <name val="Calibri"/>
      <family val="2"/>
      <scheme val="minor"/>
    </font>
    <font>
      <i/>
      <sz val="11"/>
      <color theme="1"/>
      <name val="Calibri"/>
      <family val="2"/>
      <scheme val="minor"/>
    </font>
    <font>
      <i/>
      <sz val="11"/>
      <color rgb="FFFF0000"/>
      <name val="Calibri"/>
      <family val="2"/>
      <scheme val="minor"/>
    </font>
    <font>
      <b/>
      <i/>
      <sz val="20"/>
      <color theme="1"/>
      <name val="Calibri"/>
      <family val="2"/>
      <scheme val="minor"/>
    </font>
    <font>
      <b/>
      <sz val="11"/>
      <color theme="0"/>
      <name val="Calibri"/>
      <family val="2"/>
      <scheme val="minor"/>
    </font>
    <font>
      <i/>
      <sz val="11"/>
      <color theme="4"/>
      <name val="Calibri"/>
      <family val="2"/>
      <scheme val="minor"/>
    </font>
    <font>
      <i/>
      <sz val="11"/>
      <color theme="4"/>
      <name val="Cambria"/>
      <family val="1"/>
    </font>
    <font>
      <sz val="11"/>
      <name val="Calibri"/>
      <family val="2"/>
      <scheme val="minor"/>
    </font>
    <font>
      <sz val="11"/>
      <color theme="0"/>
      <name val="Calibri"/>
      <family val="2"/>
      <scheme val="minor"/>
    </font>
    <font>
      <b/>
      <sz val="11"/>
      <name val="Calibri"/>
      <family val="2"/>
      <scheme val="minor"/>
    </font>
    <font>
      <b/>
      <i/>
      <sz val="11"/>
      <color rgb="FFFF0000"/>
      <name val="Calibri"/>
      <family val="2"/>
      <scheme val="minor"/>
    </font>
    <font>
      <sz val="10.5"/>
      <color theme="1"/>
      <name val="Consolas"/>
      <family val="3"/>
    </font>
    <font>
      <sz val="10"/>
      <color rgb="FF333333"/>
      <name val="Arial"/>
    </font>
    <font>
      <u/>
      <sz val="11"/>
      <color theme="10"/>
      <name val="Calibri"/>
      <family val="2"/>
      <scheme val="minor"/>
    </font>
    <font>
      <u/>
      <sz val="11"/>
      <color theme="11"/>
      <name val="Calibri"/>
      <family val="2"/>
      <scheme val="minor"/>
    </font>
    <font>
      <sz val="10"/>
      <color rgb="FF000000"/>
      <name val="Arial"/>
      <family val="2"/>
    </font>
    <font>
      <sz val="10"/>
      <name val="Arial"/>
    </font>
    <font>
      <sz val="15"/>
      <color theme="1"/>
      <name val="Times"/>
    </font>
    <font>
      <sz val="14"/>
      <color rgb="FF1C1C1C"/>
      <name val="Helvetica"/>
    </font>
    <font>
      <vertAlign val="subscript"/>
      <sz val="15"/>
      <color theme="1"/>
      <name val="Times"/>
    </font>
    <font>
      <sz val="14"/>
      <color theme="1"/>
      <name val="Times"/>
    </font>
    <font>
      <b/>
      <sz val="15"/>
      <color theme="1"/>
      <name val="Times"/>
    </font>
  </fonts>
  <fills count="25">
    <fill>
      <patternFill patternType="none"/>
    </fill>
    <fill>
      <patternFill patternType="gray125"/>
    </fill>
    <fill>
      <patternFill patternType="solid">
        <fgColor rgb="FFFFFF99"/>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7" tint="0.39997558519241921"/>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8" tint="0.79998168889431442"/>
        <bgColor indexed="64"/>
      </patternFill>
    </fill>
    <fill>
      <patternFill patternType="solid">
        <fgColor rgb="FFFF0000"/>
        <bgColor indexed="64"/>
      </patternFill>
    </fill>
    <fill>
      <patternFill patternType="solid">
        <fgColor rgb="FFFFFF00"/>
        <bgColor indexed="64"/>
      </patternFill>
    </fill>
    <fill>
      <patternFill patternType="solid">
        <fgColor theme="0"/>
        <bgColor indexed="64"/>
      </patternFill>
    </fill>
    <fill>
      <patternFill patternType="solid">
        <fgColor theme="1"/>
        <bgColor indexed="64"/>
      </patternFill>
    </fill>
    <fill>
      <patternFill patternType="solid">
        <fgColor theme="0" tint="-0.34998626667073579"/>
        <bgColor indexed="64"/>
      </patternFill>
    </fill>
    <fill>
      <patternFill patternType="solid">
        <fgColor rgb="FFFFFF66"/>
        <bgColor indexed="64"/>
      </patternFill>
    </fill>
    <fill>
      <patternFill patternType="solid">
        <fgColor rgb="FFFFFFFF"/>
        <bgColor rgb="FFFFFFFF"/>
      </patternFill>
    </fill>
    <fill>
      <patternFill patternType="solid">
        <fgColor rgb="FFCCFFCC"/>
        <bgColor indexed="64"/>
      </patternFill>
    </fill>
  </fills>
  <borders count="7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top/>
      <bottom style="medium">
        <color auto="1"/>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style="medium">
        <color auto="1"/>
      </right>
      <top/>
      <bottom style="medium">
        <color auto="1"/>
      </bottom>
      <diagonal/>
    </border>
    <border>
      <left/>
      <right style="thin">
        <color auto="1"/>
      </right>
      <top style="thin">
        <color auto="1"/>
      </top>
      <bottom/>
      <diagonal/>
    </border>
    <border>
      <left/>
      <right style="thin">
        <color auto="1"/>
      </right>
      <top/>
      <bottom style="thin">
        <color auto="1"/>
      </bottom>
      <diagonal/>
    </border>
    <border>
      <left style="double">
        <color auto="1"/>
      </left>
      <right style="thin">
        <color auto="1"/>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double">
        <color auto="1"/>
      </right>
      <top style="double">
        <color auto="1"/>
      </top>
      <bottom style="thin">
        <color auto="1"/>
      </bottom>
      <diagonal/>
    </border>
    <border>
      <left style="double">
        <color auto="1"/>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style="double">
        <color auto="1"/>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double">
        <color auto="1"/>
      </left>
      <right style="thin">
        <color auto="1"/>
      </right>
      <top style="double">
        <color auto="1"/>
      </top>
      <bottom style="double">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double">
        <color auto="1"/>
      </right>
      <top style="double">
        <color auto="1"/>
      </top>
      <bottom style="thin">
        <color auto="1"/>
      </bottom>
      <diagonal/>
    </border>
    <border>
      <left style="double">
        <color auto="1"/>
      </left>
      <right/>
      <top style="double">
        <color auto="1"/>
      </top>
      <bottom style="thin">
        <color auto="1"/>
      </bottom>
      <diagonal/>
    </border>
    <border>
      <left/>
      <right/>
      <top/>
      <bottom style="thin">
        <color auto="1"/>
      </bottom>
      <diagonal/>
    </border>
    <border>
      <left style="thin">
        <color auto="1"/>
      </left>
      <right style="thin">
        <color auto="1"/>
      </right>
      <top style="double">
        <color auto="1"/>
      </top>
      <bottom style="double">
        <color auto="1"/>
      </bottom>
      <diagonal/>
    </border>
    <border>
      <left style="thin">
        <color auto="1"/>
      </left>
      <right style="double">
        <color auto="1"/>
      </right>
      <top style="double">
        <color auto="1"/>
      </top>
      <bottom style="double">
        <color auto="1"/>
      </bottom>
      <diagonal/>
    </border>
    <border>
      <left style="thin">
        <color auto="1"/>
      </left>
      <right/>
      <top/>
      <bottom style="thin">
        <color auto="1"/>
      </bottom>
      <diagonal/>
    </border>
    <border>
      <left style="double">
        <color auto="1"/>
      </left>
      <right/>
      <top style="double">
        <color auto="1"/>
      </top>
      <bottom style="double">
        <color auto="1"/>
      </bottom>
      <diagonal/>
    </border>
    <border>
      <left style="thin">
        <color auto="1"/>
      </left>
      <right/>
      <top style="double">
        <color auto="1"/>
      </top>
      <bottom style="double">
        <color auto="1"/>
      </bottom>
      <diagonal/>
    </border>
    <border>
      <left style="double">
        <color auto="1"/>
      </left>
      <right/>
      <top style="thin">
        <color auto="1"/>
      </top>
      <bottom style="double">
        <color auto="1"/>
      </bottom>
      <diagonal/>
    </border>
    <border>
      <left/>
      <right/>
      <top style="thin">
        <color auto="1"/>
      </top>
      <bottom style="double">
        <color auto="1"/>
      </bottom>
      <diagonal/>
    </border>
    <border>
      <left style="thin">
        <color auto="1"/>
      </left>
      <right style="double">
        <color auto="1"/>
      </right>
      <top style="double">
        <color auto="1"/>
      </top>
      <bottom/>
      <diagonal/>
    </border>
    <border>
      <left style="thin">
        <color auto="1"/>
      </left>
      <right style="double">
        <color auto="1"/>
      </right>
      <top/>
      <bottom style="double">
        <color auto="1"/>
      </bottom>
      <diagonal/>
    </border>
    <border>
      <left/>
      <right style="thin">
        <color auto="1"/>
      </right>
      <top style="double">
        <color auto="1"/>
      </top>
      <bottom style="thin">
        <color auto="1"/>
      </bottom>
      <diagonal/>
    </border>
    <border>
      <left style="double">
        <color auto="1"/>
      </left>
      <right/>
      <top style="thin">
        <color auto="1"/>
      </top>
      <bottom style="thin">
        <color auto="1"/>
      </bottom>
      <diagonal/>
    </border>
    <border>
      <left/>
      <right style="double">
        <color auto="1"/>
      </right>
      <top style="thin">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style="double">
        <color auto="1"/>
      </right>
      <top style="thin">
        <color auto="1"/>
      </top>
      <bottom style="double">
        <color auto="1"/>
      </bottom>
      <diagonal/>
    </border>
    <border>
      <left/>
      <right/>
      <top style="double">
        <color auto="1"/>
      </top>
      <bottom/>
      <diagonal/>
    </border>
    <border>
      <left/>
      <right/>
      <top style="double">
        <color auto="1"/>
      </top>
      <bottom style="double">
        <color auto="1"/>
      </bottom>
      <diagonal/>
    </border>
    <border>
      <left style="thin">
        <color auto="1"/>
      </left>
      <right/>
      <top style="double">
        <color auto="1"/>
      </top>
      <bottom/>
      <diagonal/>
    </border>
    <border>
      <left/>
      <right style="thin">
        <color auto="1"/>
      </right>
      <top style="double">
        <color auto="1"/>
      </top>
      <bottom/>
      <diagonal/>
    </border>
    <border>
      <left style="thin">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right style="thin">
        <color auto="1"/>
      </right>
      <top style="double">
        <color auto="1"/>
      </top>
      <bottom style="double">
        <color auto="1"/>
      </bottom>
      <diagonal/>
    </border>
    <border>
      <left/>
      <right style="thin">
        <color auto="1"/>
      </right>
      <top style="medium">
        <color auto="1"/>
      </top>
      <bottom/>
      <diagonal/>
    </border>
    <border>
      <left/>
      <right style="double">
        <color auto="1"/>
      </right>
      <top style="double">
        <color auto="1"/>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style="medium">
        <color auto="1"/>
      </bottom>
      <diagonal/>
    </border>
    <border>
      <left style="medium">
        <color auto="1"/>
      </left>
      <right style="medium">
        <color auto="1"/>
      </right>
      <top/>
      <bottom/>
      <diagonal/>
    </border>
  </borders>
  <cellStyleXfs count="14">
    <xf numFmtId="0" fontId="0"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cellStyleXfs>
  <cellXfs count="287">
    <xf numFmtId="0" fontId="0" fillId="0" borderId="0" xfId="0"/>
    <xf numFmtId="0" fontId="0" fillId="0" borderId="1" xfId="0" applyBorder="1"/>
    <xf numFmtId="0" fontId="0" fillId="0" borderId="0" xfId="0" applyFont="1"/>
    <xf numFmtId="0" fontId="5" fillId="0" borderId="0" xfId="0" applyFont="1" applyAlignment="1">
      <alignment horizontal="left" wrapText="1"/>
    </xf>
    <xf numFmtId="0" fontId="0" fillId="19" borderId="1" xfId="0" applyFill="1" applyBorder="1"/>
    <xf numFmtId="0" fontId="1" fillId="19" borderId="1" xfId="0" applyFont="1" applyFill="1" applyBorder="1" applyAlignment="1"/>
    <xf numFmtId="0" fontId="0" fillId="0" borderId="1" xfId="0" applyBorder="1" applyAlignment="1"/>
    <xf numFmtId="0" fontId="0" fillId="14" borderId="1" xfId="0" applyFill="1" applyBorder="1" applyAlignment="1"/>
    <xf numFmtId="0" fontId="0" fillId="0" borderId="0" xfId="0" applyFont="1" applyFill="1" applyBorder="1"/>
    <xf numFmtId="0" fontId="5" fillId="0" borderId="0" xfId="0" applyFont="1" applyAlignment="1">
      <alignment horizontal="left" wrapText="1"/>
    </xf>
    <xf numFmtId="0" fontId="4" fillId="0" borderId="0" xfId="0" applyFont="1" applyAlignment="1">
      <alignment horizontal="left" wrapText="1"/>
    </xf>
    <xf numFmtId="0" fontId="4" fillId="0" borderId="0" xfId="0" applyFont="1" applyAlignment="1">
      <alignment horizontal="center" wrapText="1"/>
    </xf>
    <xf numFmtId="0" fontId="0" fillId="18" borderId="1" xfId="0" applyFill="1" applyBorder="1"/>
    <xf numFmtId="0" fontId="0" fillId="21" borderId="1" xfId="0" applyFill="1" applyBorder="1"/>
    <xf numFmtId="0" fontId="0" fillId="18" borderId="1" xfId="0" applyFill="1" applyBorder="1" applyAlignment="1"/>
    <xf numFmtId="0" fontId="8" fillId="0" borderId="1" xfId="0" applyFont="1" applyBorder="1"/>
    <xf numFmtId="0" fontId="8" fillId="0" borderId="1" xfId="0" applyFont="1" applyBorder="1" applyAlignment="1">
      <alignment horizontal="left"/>
    </xf>
    <xf numFmtId="0" fontId="8" fillId="0" borderId="1" xfId="0" applyFont="1" applyBorder="1" applyAlignment="1">
      <alignment horizontal="center"/>
    </xf>
    <xf numFmtId="0" fontId="9" fillId="0" borderId="1" xfId="0" applyFont="1" applyBorder="1" applyAlignment="1">
      <alignment horizontal="center" wrapText="1"/>
    </xf>
    <xf numFmtId="0" fontId="0" fillId="13" borderId="1" xfId="0" applyFont="1" applyFill="1" applyBorder="1" applyAlignment="1">
      <alignment horizontal="center" vertical="center" wrapText="1"/>
    </xf>
    <xf numFmtId="0" fontId="0" fillId="13" borderId="1" xfId="0" applyFill="1" applyBorder="1" applyAlignment="1">
      <alignment horizontal="center" vertical="center" wrapText="1"/>
    </xf>
    <xf numFmtId="0" fontId="0" fillId="0" borderId="0" xfId="0" applyFont="1" applyFill="1"/>
    <xf numFmtId="0" fontId="0" fillId="8" borderId="6" xfId="0" applyFill="1" applyBorder="1" applyAlignment="1">
      <alignment horizontal="center" vertical="center"/>
    </xf>
    <xf numFmtId="0" fontId="10" fillId="6" borderId="6" xfId="0" applyFont="1" applyFill="1" applyBorder="1" applyAlignment="1">
      <alignment horizontal="center" vertical="center" wrapText="1"/>
    </xf>
    <xf numFmtId="0" fontId="10" fillId="9" borderId="6"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0" fillId="3" borderId="6" xfId="0" applyFont="1" applyFill="1" applyBorder="1" applyAlignment="1">
      <alignment horizontal="center" vertical="center"/>
    </xf>
    <xf numFmtId="0" fontId="0" fillId="16" borderId="6" xfId="0" applyFont="1" applyFill="1" applyBorder="1" applyAlignment="1">
      <alignment horizontal="center" vertical="center"/>
    </xf>
    <xf numFmtId="0" fontId="0" fillId="6" borderId="6" xfId="0" applyFill="1" applyBorder="1" applyAlignment="1">
      <alignment horizontal="center" vertical="center" wrapText="1"/>
    </xf>
    <xf numFmtId="0" fontId="0" fillId="0" borderId="6" xfId="0" applyBorder="1"/>
    <xf numFmtId="0" fontId="1" fillId="19" borderId="6" xfId="0" applyFont="1" applyFill="1" applyBorder="1" applyAlignment="1"/>
    <xf numFmtId="0" fontId="1" fillId="16" borderId="34" xfId="0" applyFont="1" applyFill="1" applyBorder="1" applyAlignment="1">
      <alignment horizontal="center" vertical="center"/>
    </xf>
    <xf numFmtId="0" fontId="9" fillId="0" borderId="6" xfId="0" applyFont="1" applyBorder="1" applyAlignment="1">
      <alignment horizontal="center" wrapText="1"/>
    </xf>
    <xf numFmtId="0" fontId="8" fillId="0" borderId="6" xfId="0" applyFont="1" applyBorder="1" applyAlignment="1">
      <alignment horizontal="center"/>
    </xf>
    <xf numFmtId="0" fontId="0" fillId="13" borderId="1" xfId="0" applyFill="1" applyBorder="1" applyAlignment="1">
      <alignment horizontal="center" vertical="center"/>
    </xf>
    <xf numFmtId="0" fontId="0" fillId="11" borderId="1" xfId="0" applyFill="1" applyBorder="1" applyAlignment="1">
      <alignment horizontal="center" vertical="center" wrapText="1"/>
    </xf>
    <xf numFmtId="0" fontId="10" fillId="7" borderId="27" xfId="0" applyFont="1" applyFill="1" applyBorder="1" applyAlignment="1">
      <alignment horizontal="center" vertical="center" wrapText="1"/>
    </xf>
    <xf numFmtId="0" fontId="0" fillId="8" borderId="27" xfId="0" applyFill="1" applyBorder="1" applyAlignment="1">
      <alignment horizontal="center" vertical="center" wrapText="1"/>
    </xf>
    <xf numFmtId="0" fontId="0" fillId="13" borderId="8" xfId="0" applyFont="1" applyFill="1" applyBorder="1" applyAlignment="1">
      <alignment horizontal="center" vertical="center" wrapText="1"/>
    </xf>
    <xf numFmtId="0" fontId="0" fillId="13" borderId="8" xfId="0" applyFill="1" applyBorder="1" applyAlignment="1">
      <alignment horizontal="center" vertical="center" wrapText="1"/>
    </xf>
    <xf numFmtId="0" fontId="0" fillId="6" borderId="6" xfId="0" applyFont="1" applyFill="1" applyBorder="1" applyAlignment="1">
      <alignment horizontal="center" vertical="center"/>
    </xf>
    <xf numFmtId="0" fontId="0" fillId="9" borderId="6" xfId="0" applyFill="1" applyBorder="1" applyAlignment="1">
      <alignment horizontal="center" vertical="center" wrapText="1"/>
    </xf>
    <xf numFmtId="0" fontId="0" fillId="8" borderId="27" xfId="0" applyFill="1" applyBorder="1" applyAlignment="1">
      <alignment horizontal="center" vertical="center"/>
    </xf>
    <xf numFmtId="0" fontId="1" fillId="0" borderId="0" xfId="0" applyFont="1" applyFill="1" applyBorder="1" applyAlignment="1"/>
    <xf numFmtId="0" fontId="0" fillId="0" borderId="0" xfId="0" applyFont="1" applyFill="1" applyBorder="1" applyAlignment="1"/>
    <xf numFmtId="0" fontId="0" fillId="13" borderId="0" xfId="0" applyFill="1" applyBorder="1" applyAlignment="1">
      <alignment horizontal="center" vertical="center" wrapText="1"/>
    </xf>
    <xf numFmtId="0" fontId="0" fillId="10" borderId="29" xfId="0" applyFill="1" applyBorder="1" applyAlignment="1">
      <alignment vertical="center"/>
    </xf>
    <xf numFmtId="0" fontId="0" fillId="11" borderId="6" xfId="0" applyFill="1" applyBorder="1" applyAlignment="1">
      <alignment horizontal="center" vertical="center" wrapText="1"/>
    </xf>
    <xf numFmtId="0" fontId="0" fillId="11" borderId="1" xfId="0" applyFont="1" applyFill="1" applyBorder="1" applyAlignment="1">
      <alignment horizontal="center" vertical="center" wrapText="1"/>
    </xf>
    <xf numFmtId="0" fontId="0" fillId="11" borderId="6" xfId="0" applyFont="1" applyFill="1" applyBorder="1" applyAlignment="1">
      <alignment horizontal="center" vertical="center" wrapText="1"/>
    </xf>
    <xf numFmtId="0" fontId="0" fillId="9" borderId="29" xfId="0" applyFill="1" applyBorder="1" applyAlignment="1">
      <alignment horizontal="center" vertical="center" wrapText="1"/>
    </xf>
    <xf numFmtId="0" fontId="0" fillId="3" borderId="59" xfId="0" applyFill="1" applyBorder="1" applyAlignment="1">
      <alignment horizontal="center" vertical="center" wrapText="1"/>
    </xf>
    <xf numFmtId="0" fontId="0" fillId="10" borderId="6" xfId="0" applyFont="1" applyFill="1" applyBorder="1" applyAlignment="1">
      <alignment horizontal="center" vertical="center" wrapText="1"/>
    </xf>
    <xf numFmtId="0" fontId="0" fillId="13" borderId="6" xfId="0" applyFill="1" applyBorder="1" applyAlignment="1">
      <alignment horizontal="center" vertical="center" wrapText="1"/>
    </xf>
    <xf numFmtId="0" fontId="11" fillId="0" borderId="0" xfId="0" applyFont="1"/>
    <xf numFmtId="0" fontId="10" fillId="0" borderId="0" xfId="0" applyFont="1" applyFill="1" applyBorder="1"/>
    <xf numFmtId="0" fontId="10" fillId="0" borderId="0" xfId="0" applyFont="1"/>
    <xf numFmtId="0" fontId="10" fillId="0" borderId="0" xfId="0" applyFont="1" applyFill="1"/>
    <xf numFmtId="0" fontId="12" fillId="0" borderId="0" xfId="0" applyFont="1" applyFill="1" applyBorder="1" applyAlignment="1"/>
    <xf numFmtId="0" fontId="0" fillId="22" borderId="0" xfId="0" applyFill="1"/>
    <xf numFmtId="0" fontId="0" fillId="22" borderId="0" xfId="0" applyFont="1" applyFill="1"/>
    <xf numFmtId="0" fontId="5" fillId="0" borderId="0" xfId="0" applyFont="1"/>
    <xf numFmtId="0" fontId="1" fillId="3" borderId="45" xfId="0" applyFont="1" applyFill="1" applyBorder="1" applyAlignment="1">
      <alignment horizontal="center" vertical="center"/>
    </xf>
    <xf numFmtId="0" fontId="1" fillId="16" borderId="46" xfId="0" applyFont="1" applyFill="1" applyBorder="1" applyAlignment="1">
      <alignment horizontal="center" vertical="center"/>
    </xf>
    <xf numFmtId="0" fontId="1" fillId="9" borderId="46" xfId="0" applyFont="1" applyFill="1" applyBorder="1" applyAlignment="1">
      <alignment horizontal="center" vertical="center" wrapText="1"/>
    </xf>
    <xf numFmtId="0" fontId="1" fillId="17" borderId="36" xfId="0" applyFont="1" applyFill="1" applyBorder="1" applyAlignment="1">
      <alignment horizontal="center" vertical="center"/>
    </xf>
    <xf numFmtId="0" fontId="1" fillId="17" borderId="42" xfId="0" applyFont="1" applyFill="1" applyBorder="1" applyAlignment="1">
      <alignment horizontal="center" vertical="center"/>
    </xf>
    <xf numFmtId="0" fontId="1" fillId="17" borderId="43" xfId="0" applyFont="1" applyFill="1" applyBorder="1" applyAlignment="1">
      <alignment horizontal="center" vertical="center"/>
    </xf>
    <xf numFmtId="0" fontId="0" fillId="8" borderId="27" xfId="0" applyFill="1" applyBorder="1" applyAlignment="1" applyProtection="1">
      <alignment horizontal="center" vertical="center"/>
      <protection locked="0"/>
    </xf>
    <xf numFmtId="0" fontId="0" fillId="6" borderId="6" xfId="0" applyFont="1" applyFill="1" applyBorder="1" applyAlignment="1" applyProtection="1">
      <alignment horizontal="center" vertical="center"/>
      <protection locked="0"/>
    </xf>
    <xf numFmtId="0" fontId="0" fillId="9" borderId="6" xfId="0" applyFont="1" applyFill="1" applyBorder="1" applyAlignment="1" applyProtection="1">
      <alignment horizontal="center" vertical="center"/>
      <protection locked="0"/>
    </xf>
    <xf numFmtId="0" fontId="14" fillId="0" borderId="0" xfId="0" applyFont="1"/>
    <xf numFmtId="0" fontId="5" fillId="0" borderId="0" xfId="0" applyFont="1" applyAlignment="1">
      <alignment horizontal="left" wrapText="1"/>
    </xf>
    <xf numFmtId="0" fontId="15" fillId="23" borderId="0" xfId="0" applyFont="1" applyFill="1" applyAlignment="1"/>
    <xf numFmtId="0" fontId="1" fillId="12" borderId="42" xfId="0" applyFont="1" applyFill="1" applyBorder="1" applyAlignment="1">
      <alignment horizontal="center" vertical="center" wrapText="1"/>
    </xf>
    <xf numFmtId="0" fontId="1" fillId="24" borderId="67" xfId="0" applyFont="1" applyFill="1" applyBorder="1" applyAlignment="1">
      <alignment horizontal="center" vertical="center" wrapText="1"/>
    </xf>
    <xf numFmtId="0" fontId="1" fillId="2" borderId="51" xfId="0" applyFont="1" applyFill="1" applyBorder="1" applyAlignment="1">
      <alignment horizontal="center"/>
    </xf>
    <xf numFmtId="0" fontId="0" fillId="0" borderId="1" xfId="0" applyBorder="1" applyAlignment="1">
      <alignment horizontal="right"/>
    </xf>
    <xf numFmtId="2" fontId="0" fillId="0" borderId="1" xfId="0" applyNumberFormat="1" applyBorder="1"/>
    <xf numFmtId="2" fontId="1" fillId="2" borderId="12" xfId="0" applyNumberFormat="1" applyFont="1" applyFill="1" applyBorder="1" applyAlignment="1">
      <alignment horizontal="center"/>
    </xf>
    <xf numFmtId="2" fontId="0" fillId="0" borderId="1" xfId="0" applyNumberFormat="1" applyBorder="1" applyAlignment="1">
      <alignment horizontal="right"/>
    </xf>
    <xf numFmtId="2" fontId="0" fillId="0" borderId="1" xfId="0" applyNumberFormat="1" applyFont="1" applyBorder="1" applyAlignment="1">
      <alignment horizontal="right"/>
    </xf>
    <xf numFmtId="0" fontId="0" fillId="0" borderId="0" xfId="0" applyFont="1" applyAlignment="1"/>
    <xf numFmtId="0" fontId="18" fillId="0" borderId="1" xfId="0" applyFont="1" applyBorder="1" applyAlignment="1"/>
    <xf numFmtId="0" fontId="1" fillId="0" borderId="1" xfId="0" applyFont="1" applyBorder="1"/>
    <xf numFmtId="0" fontId="0" fillId="0" borderId="1" xfId="0" applyFill="1" applyBorder="1"/>
    <xf numFmtId="0" fontId="15" fillId="23" borderId="1" xfId="0" applyFont="1" applyFill="1" applyBorder="1" applyAlignment="1"/>
    <xf numFmtId="0" fontId="19" fillId="0" borderId="1" xfId="0" applyFont="1" applyBorder="1"/>
    <xf numFmtId="0" fontId="19" fillId="0" borderId="1" xfId="0" applyFont="1" applyBorder="1" applyAlignment="1">
      <alignment horizontal="right"/>
    </xf>
    <xf numFmtId="0" fontId="19" fillId="0" borderId="1" xfId="0" applyFont="1" applyBorder="1" applyAlignment="1">
      <alignment horizontal="center"/>
    </xf>
    <xf numFmtId="2" fontId="19" fillId="0" borderId="1" xfId="0" applyNumberFormat="1" applyFont="1" applyBorder="1" applyAlignment="1">
      <alignment horizontal="center"/>
    </xf>
    <xf numFmtId="0" fontId="16" fillId="0" borderId="0" xfId="13" applyAlignment="1">
      <alignment vertical="center" wrapText="1"/>
    </xf>
    <xf numFmtId="0" fontId="1" fillId="7" borderId="42" xfId="0" applyFont="1" applyFill="1" applyBorder="1" applyAlignment="1">
      <alignment horizontal="right" vertical="center"/>
    </xf>
    <xf numFmtId="0" fontId="0" fillId="0" borderId="1" xfId="0" applyBorder="1" applyAlignment="1">
      <alignment horizontal="right" vertical="center"/>
    </xf>
    <xf numFmtId="0" fontId="0" fillId="0" borderId="0" xfId="0" applyBorder="1"/>
    <xf numFmtId="0" fontId="0" fillId="0" borderId="7" xfId="0" applyFont="1" applyBorder="1" applyAlignment="1" applyProtection="1">
      <alignment horizontal="center"/>
      <protection locked="0"/>
    </xf>
    <xf numFmtId="0" fontId="0" fillId="0" borderId="64" xfId="0" applyFont="1" applyBorder="1" applyAlignment="1" applyProtection="1">
      <alignment horizontal="center"/>
      <protection locked="0"/>
    </xf>
    <xf numFmtId="0" fontId="0" fillId="0" borderId="1" xfId="0" applyFont="1" applyBorder="1" applyAlignment="1" applyProtection="1">
      <alignment horizontal="center"/>
      <protection locked="0"/>
    </xf>
    <xf numFmtId="0" fontId="0" fillId="5" borderId="37" xfId="0" applyFill="1" applyBorder="1" applyAlignment="1">
      <alignment horizontal="center" vertical="center" wrapText="1"/>
    </xf>
    <xf numFmtId="0" fontId="0" fillId="5" borderId="38" xfId="0" applyFill="1" applyBorder="1" applyAlignment="1">
      <alignment horizontal="center" vertical="center" wrapText="1"/>
    </xf>
    <xf numFmtId="0" fontId="0" fillId="5" borderId="51" xfId="0" applyFill="1" applyBorder="1" applyAlignment="1">
      <alignment horizontal="center" vertical="center" wrapText="1"/>
    </xf>
    <xf numFmtId="0" fontId="1" fillId="2" borderId="45" xfId="0" applyFont="1" applyFill="1" applyBorder="1" applyAlignment="1">
      <alignment horizontal="left"/>
    </xf>
    <xf numFmtId="0" fontId="1" fillId="2" borderId="58" xfId="0" applyFont="1" applyFill="1" applyBorder="1" applyAlignment="1">
      <alignment horizontal="left"/>
    </xf>
    <xf numFmtId="0" fontId="1" fillId="2" borderId="65" xfId="0" applyFont="1" applyFill="1" applyBorder="1" applyAlignment="1">
      <alignment horizontal="left"/>
    </xf>
    <xf numFmtId="0" fontId="0" fillId="0" borderId="7" xfId="0" applyBorder="1" applyAlignment="1" applyProtection="1">
      <alignment horizontal="center"/>
      <protection locked="0"/>
    </xf>
    <xf numFmtId="0" fontId="0" fillId="0" borderId="64" xfId="0" applyBorder="1" applyAlignment="1" applyProtection="1">
      <alignment horizontal="center"/>
      <protection locked="0"/>
    </xf>
    <xf numFmtId="0" fontId="0" fillId="22" borderId="0" xfId="0" applyFill="1" applyBorder="1" applyAlignment="1">
      <alignment horizontal="left" wrapText="1"/>
    </xf>
    <xf numFmtId="0" fontId="0" fillId="0" borderId="57" xfId="0" applyFont="1" applyBorder="1" applyAlignment="1">
      <alignment horizontal="center"/>
    </xf>
    <xf numFmtId="0" fontId="0" fillId="0" borderId="60" xfId="0" applyFont="1" applyBorder="1" applyAlignment="1">
      <alignment horizontal="center"/>
    </xf>
    <xf numFmtId="0" fontId="0" fillId="0" borderId="0" xfId="0" applyFont="1" applyBorder="1" applyAlignment="1">
      <alignment horizontal="center"/>
    </xf>
    <xf numFmtId="0" fontId="0" fillId="0" borderId="9" xfId="0" applyFont="1" applyBorder="1" applyAlignment="1">
      <alignment horizontal="center"/>
    </xf>
    <xf numFmtId="0" fontId="0" fillId="0" borderId="62" xfId="0" applyFont="1" applyBorder="1" applyAlignment="1">
      <alignment horizontal="center"/>
    </xf>
    <xf numFmtId="0" fontId="0" fillId="0" borderId="63" xfId="0" applyFont="1" applyBorder="1" applyAlignment="1">
      <alignment horizontal="center"/>
    </xf>
    <xf numFmtId="0" fontId="0" fillId="0" borderId="7" xfId="0" applyBorder="1" applyAlignment="1" applyProtection="1">
      <alignment horizontal="center" vertical="center"/>
      <protection locked="0"/>
    </xf>
    <xf numFmtId="0" fontId="0" fillId="0" borderId="64" xfId="0" applyBorder="1" applyAlignment="1" applyProtection="1">
      <alignment horizontal="center" vertical="center"/>
      <protection locked="0"/>
    </xf>
    <xf numFmtId="0" fontId="1" fillId="2" borderId="45" xfId="0" applyFont="1" applyFill="1" applyBorder="1" applyAlignment="1">
      <alignment horizontal="left" vertical="center"/>
    </xf>
    <xf numFmtId="0" fontId="1" fillId="2" borderId="58" xfId="0" applyFont="1" applyFill="1" applyBorder="1" applyAlignment="1">
      <alignment horizontal="left" vertical="center"/>
    </xf>
    <xf numFmtId="0" fontId="1" fillId="2" borderId="65" xfId="0" applyFont="1" applyFill="1" applyBorder="1" applyAlignment="1">
      <alignment horizontal="left" vertical="center"/>
    </xf>
    <xf numFmtId="0" fontId="0" fillId="0" borderId="7" xfId="0" applyFont="1" applyBorder="1" applyAlignment="1" applyProtection="1">
      <alignment horizontal="center" vertical="center"/>
      <protection locked="0"/>
    </xf>
    <xf numFmtId="0" fontId="0" fillId="0" borderId="64" xfId="0" applyFont="1" applyBorder="1" applyAlignment="1" applyProtection="1">
      <alignment horizontal="center" vertical="center"/>
      <protection locked="0"/>
    </xf>
    <xf numFmtId="0" fontId="0" fillId="0" borderId="12" xfId="0" applyFont="1" applyBorder="1" applyAlignment="1" applyProtection="1">
      <alignment horizontal="center"/>
      <protection locked="0"/>
    </xf>
    <xf numFmtId="0" fontId="0" fillId="0" borderId="6" xfId="0" applyFont="1" applyFill="1" applyBorder="1" applyAlignment="1">
      <alignment horizontal="center" vertical="center"/>
    </xf>
    <xf numFmtId="0" fontId="0" fillId="0" borderId="1" xfId="0" applyFont="1" applyFill="1" applyBorder="1" applyAlignment="1">
      <alignment horizontal="center" vertical="center"/>
    </xf>
    <xf numFmtId="0" fontId="0" fillId="4" borderId="37" xfId="0" applyFill="1" applyBorder="1" applyAlignment="1">
      <alignment horizontal="center" vertical="center"/>
    </xf>
    <xf numFmtId="0" fontId="0" fillId="4" borderId="38" xfId="0" applyFill="1" applyBorder="1" applyAlignment="1">
      <alignment horizontal="center" vertical="center"/>
    </xf>
    <xf numFmtId="0" fontId="0" fillId="4" borderId="51" xfId="0" applyFill="1" applyBorder="1" applyAlignment="1">
      <alignment horizontal="center" vertical="center"/>
    </xf>
    <xf numFmtId="0" fontId="0" fillId="0" borderId="6" xfId="0" applyFont="1" applyBorder="1" applyAlignment="1">
      <alignment horizontal="center"/>
    </xf>
    <xf numFmtId="0" fontId="0" fillId="0" borderId="1" xfId="0" applyFont="1" applyBorder="1" applyAlignment="1">
      <alignment horizontal="center"/>
    </xf>
    <xf numFmtId="0" fontId="0" fillId="0" borderId="7" xfId="0" applyFont="1" applyBorder="1" applyAlignment="1">
      <alignment horizontal="center"/>
    </xf>
    <xf numFmtId="0" fontId="0" fillId="0" borderId="26" xfId="0" applyFont="1" applyBorder="1" applyAlignment="1" applyProtection="1">
      <alignment horizontal="center"/>
      <protection locked="0"/>
    </xf>
    <xf numFmtId="0" fontId="0" fillId="0" borderId="58" xfId="0" applyBorder="1"/>
    <xf numFmtId="0" fontId="0" fillId="0" borderId="65" xfId="0" applyBorder="1"/>
    <xf numFmtId="0" fontId="5" fillId="0" borderId="21" xfId="0" applyFont="1" applyBorder="1" applyAlignment="1">
      <alignment horizontal="left" vertical="center" wrapText="1"/>
    </xf>
    <xf numFmtId="0" fontId="5" fillId="0" borderId="66" xfId="0" applyFont="1" applyBorder="1" applyAlignment="1">
      <alignment horizontal="left" vertical="center" wrapText="1"/>
    </xf>
    <xf numFmtId="0" fontId="5" fillId="0" borderId="0" xfId="0" applyFont="1" applyBorder="1" applyAlignment="1">
      <alignment horizontal="left" vertical="center" wrapText="1"/>
    </xf>
    <xf numFmtId="0" fontId="5" fillId="0" borderId="9" xfId="0" applyFont="1" applyBorder="1" applyAlignment="1">
      <alignment horizontal="left" vertical="center" wrapText="1"/>
    </xf>
    <xf numFmtId="0" fontId="0" fillId="8" borderId="9" xfId="0" applyFill="1" applyBorder="1" applyAlignment="1">
      <alignment horizontal="center" vertical="center"/>
    </xf>
    <xf numFmtId="0" fontId="0" fillId="8" borderId="27" xfId="0" applyFill="1" applyBorder="1" applyAlignment="1">
      <alignment horizontal="center" vertical="center"/>
    </xf>
    <xf numFmtId="0" fontId="0" fillId="6" borderId="13" xfId="0" applyFont="1" applyFill="1" applyBorder="1" applyAlignment="1">
      <alignment horizontal="center" vertical="center"/>
    </xf>
    <xf numFmtId="0" fontId="0" fillId="6" borderId="6" xfId="0" applyFont="1" applyFill="1" applyBorder="1" applyAlignment="1">
      <alignment horizontal="center" vertical="center"/>
    </xf>
    <xf numFmtId="0" fontId="0" fillId="9" borderId="13" xfId="0" applyFill="1" applyBorder="1" applyAlignment="1">
      <alignment horizontal="center" vertical="center" wrapText="1"/>
    </xf>
    <xf numFmtId="0" fontId="0" fillId="9" borderId="6" xfId="0" applyFont="1" applyFill="1" applyBorder="1" applyAlignment="1">
      <alignment horizontal="center" vertical="center" wrapText="1"/>
    </xf>
    <xf numFmtId="0" fontId="0" fillId="3" borderId="13" xfId="0" applyFill="1" applyBorder="1" applyAlignment="1">
      <alignment horizontal="center" vertical="center" wrapText="1"/>
    </xf>
    <xf numFmtId="0" fontId="0" fillId="3" borderId="6" xfId="0" applyFill="1" applyBorder="1" applyAlignment="1">
      <alignment horizontal="center" vertical="center" wrapText="1"/>
    </xf>
    <xf numFmtId="0" fontId="0" fillId="10" borderId="13" xfId="0" applyFill="1" applyBorder="1" applyAlignment="1">
      <alignment horizontal="center" vertical="center" wrapText="1"/>
    </xf>
    <xf numFmtId="0" fontId="0" fillId="10" borderId="6" xfId="0" applyFill="1" applyBorder="1" applyAlignment="1">
      <alignment horizontal="center" vertical="center" wrapText="1"/>
    </xf>
    <xf numFmtId="0" fontId="0" fillId="0" borderId="6" xfId="0" applyBorder="1" applyAlignment="1">
      <alignment horizontal="center" vertical="center"/>
    </xf>
    <xf numFmtId="0" fontId="0" fillId="0" borderId="1" xfId="0" applyBorder="1" applyAlignment="1">
      <alignment horizontal="center" vertical="center"/>
    </xf>
    <xf numFmtId="0" fontId="0" fillId="0" borderId="7" xfId="0" applyBorder="1" applyAlignment="1">
      <alignment horizontal="center" vertical="center"/>
    </xf>
    <xf numFmtId="0" fontId="3" fillId="0" borderId="1" xfId="0" applyFont="1" applyBorder="1" applyAlignment="1" applyProtection="1">
      <alignment horizontal="center" vertical="center" wrapText="1"/>
      <protection locked="0"/>
    </xf>
    <xf numFmtId="0" fontId="3" fillId="0" borderId="7" xfId="0" applyFont="1" applyBorder="1" applyAlignment="1" applyProtection="1">
      <alignment horizontal="center" vertical="center" wrapText="1"/>
      <protection locked="0"/>
    </xf>
    <xf numFmtId="0" fontId="0" fillId="0" borderId="1" xfId="0" applyBorder="1" applyAlignment="1" applyProtection="1">
      <alignment horizontal="center"/>
      <protection locked="0"/>
    </xf>
    <xf numFmtId="0" fontId="0" fillId="0" borderId="1" xfId="0" applyFont="1" applyBorder="1" applyAlignment="1" applyProtection="1">
      <alignment horizontal="center" wrapText="1"/>
      <protection locked="0"/>
    </xf>
    <xf numFmtId="0" fontId="0" fillId="0" borderId="7" xfId="0" applyFont="1" applyBorder="1" applyAlignment="1" applyProtection="1">
      <alignment horizontal="center" wrapText="1"/>
      <protection locked="0"/>
    </xf>
    <xf numFmtId="0" fontId="0" fillId="4" borderId="37" xfId="0" applyFill="1" applyBorder="1" applyAlignment="1">
      <alignment horizontal="center" vertical="center" wrapText="1"/>
    </xf>
    <xf numFmtId="0" fontId="0" fillId="4" borderId="38" xfId="0" applyFill="1" applyBorder="1" applyAlignment="1">
      <alignment horizontal="center" vertical="center" wrapText="1"/>
    </xf>
    <xf numFmtId="0" fontId="0" fillId="4" borderId="51" xfId="0" applyFill="1" applyBorder="1" applyAlignment="1">
      <alignment horizontal="center" vertical="center" wrapText="1"/>
    </xf>
    <xf numFmtId="0" fontId="0" fillId="0" borderId="57" xfId="0" applyFill="1" applyBorder="1" applyAlignment="1">
      <alignment horizontal="center" vertical="center" wrapText="1"/>
    </xf>
    <xf numFmtId="0" fontId="0" fillId="0" borderId="60" xfId="0" applyFill="1" applyBorder="1" applyAlignment="1">
      <alignment horizontal="center" vertical="center" wrapText="1"/>
    </xf>
    <xf numFmtId="0" fontId="0" fillId="0" borderId="0" xfId="0" applyFill="1" applyBorder="1" applyAlignment="1">
      <alignment horizontal="center" vertical="center" wrapText="1"/>
    </xf>
    <xf numFmtId="0" fontId="0" fillId="0" borderId="9" xfId="0" applyFill="1" applyBorder="1" applyAlignment="1">
      <alignment horizontal="center" vertical="center" wrapText="1"/>
    </xf>
    <xf numFmtId="0" fontId="0" fillId="0" borderId="62" xfId="0" applyFill="1" applyBorder="1" applyAlignment="1">
      <alignment horizontal="center" vertical="center" wrapText="1"/>
    </xf>
    <xf numFmtId="0" fontId="0" fillId="0" borderId="63" xfId="0" applyFill="1" applyBorder="1" applyAlignment="1">
      <alignment horizontal="center" vertical="center" wrapText="1"/>
    </xf>
    <xf numFmtId="0" fontId="2" fillId="2" borderId="14" xfId="0" applyFont="1" applyFill="1" applyBorder="1" applyAlignment="1">
      <alignment horizontal="center" vertical="center"/>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16"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1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0" fillId="8" borderId="6" xfId="0" applyFont="1" applyFill="1" applyBorder="1" applyAlignment="1">
      <alignment horizontal="center" vertical="center"/>
    </xf>
    <xf numFmtId="0" fontId="0" fillId="8" borderId="1" xfId="0" applyFont="1" applyFill="1" applyBorder="1" applyAlignment="1">
      <alignment horizontal="center" vertical="center"/>
    </xf>
    <xf numFmtId="0" fontId="0" fillId="6" borderId="1" xfId="0" applyFont="1" applyFill="1" applyBorder="1" applyAlignment="1">
      <alignment horizontal="center" vertical="center"/>
    </xf>
    <xf numFmtId="0" fontId="0" fillId="9" borderId="6" xfId="0" applyFill="1" applyBorder="1" applyAlignment="1">
      <alignment horizontal="center" vertical="center" wrapText="1"/>
    </xf>
    <xf numFmtId="0" fontId="0" fillId="9"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3" fillId="0" borderId="12" xfId="0" applyFont="1" applyBorder="1" applyAlignment="1" applyProtection="1">
      <alignment horizontal="center" vertical="center" wrapText="1"/>
      <protection locked="0"/>
    </xf>
    <xf numFmtId="0" fontId="3" fillId="0" borderId="26" xfId="0" applyFont="1" applyBorder="1" applyAlignment="1" applyProtection="1">
      <alignment horizontal="center" vertical="center" wrapText="1"/>
      <protection locked="0"/>
    </xf>
    <xf numFmtId="0" fontId="4" fillId="19" borderId="6"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7" xfId="0" applyFont="1" applyFill="1" applyBorder="1" applyAlignment="1">
      <alignment horizontal="center" vertical="center" wrapText="1"/>
    </xf>
    <xf numFmtId="0" fontId="1" fillId="18" borderId="45" xfId="0" applyFont="1" applyFill="1" applyBorder="1" applyAlignment="1">
      <alignment horizontal="left"/>
    </xf>
    <xf numFmtId="0" fontId="1" fillId="18" borderId="58" xfId="0" applyFont="1" applyFill="1" applyBorder="1" applyAlignment="1">
      <alignment horizontal="left"/>
    </xf>
    <xf numFmtId="0" fontId="1" fillId="18" borderId="65" xfId="0" applyFont="1" applyFill="1" applyBorder="1" applyAlignment="1">
      <alignment horizontal="left"/>
    </xf>
    <xf numFmtId="0" fontId="1" fillId="2" borderId="46" xfId="0" applyFont="1" applyFill="1" applyBorder="1" applyAlignment="1">
      <alignment horizontal="left"/>
    </xf>
    <xf numFmtId="0" fontId="0" fillId="0" borderId="59" xfId="0" applyFont="1" applyBorder="1" applyAlignment="1">
      <alignment horizontal="center"/>
    </xf>
    <xf numFmtId="0" fontId="0" fillId="0" borderId="8" xfId="0" applyFont="1" applyBorder="1" applyAlignment="1">
      <alignment horizontal="center"/>
    </xf>
    <xf numFmtId="0" fontId="0" fillId="0" borderId="0" xfId="0" applyFont="1" applyAlignment="1">
      <alignment horizontal="center"/>
    </xf>
    <xf numFmtId="0" fontId="0" fillId="0" borderId="61" xfId="0" applyFont="1" applyBorder="1" applyAlignment="1">
      <alignment horizontal="center"/>
    </xf>
    <xf numFmtId="0" fontId="0" fillId="4" borderId="37" xfId="0" applyFont="1" applyFill="1" applyBorder="1" applyAlignment="1">
      <alignment horizontal="center" vertical="center" wrapText="1"/>
    </xf>
    <xf numFmtId="0" fontId="0" fillId="4" borderId="38" xfId="0" applyFont="1" applyFill="1" applyBorder="1" applyAlignment="1">
      <alignment horizontal="center" vertical="center" wrapText="1"/>
    </xf>
    <xf numFmtId="0" fontId="0" fillId="4" borderId="51" xfId="0" applyFont="1" applyFill="1" applyBorder="1" applyAlignment="1">
      <alignment horizontal="center" vertical="center" wrapText="1"/>
    </xf>
    <xf numFmtId="0" fontId="0" fillId="5" borderId="37" xfId="0" applyFont="1" applyFill="1" applyBorder="1" applyAlignment="1">
      <alignment horizontal="center" vertical="center" wrapText="1"/>
    </xf>
    <xf numFmtId="0" fontId="0" fillId="5" borderId="38" xfId="0" applyFont="1" applyFill="1" applyBorder="1" applyAlignment="1">
      <alignment horizontal="center" vertical="center" wrapText="1"/>
    </xf>
    <xf numFmtId="0" fontId="0" fillId="5" borderId="51" xfId="0" applyFont="1" applyFill="1" applyBorder="1" applyAlignment="1">
      <alignment horizontal="center" vertical="center" wrapText="1"/>
    </xf>
    <xf numFmtId="0" fontId="0" fillId="8" borderId="60" xfId="0" applyFont="1" applyFill="1" applyBorder="1" applyAlignment="1">
      <alignment horizontal="center" vertical="center"/>
    </xf>
    <xf numFmtId="0" fontId="0" fillId="8" borderId="27" xfId="0" applyFont="1" applyFill="1" applyBorder="1" applyAlignment="1">
      <alignment horizontal="center" vertical="center"/>
    </xf>
    <xf numFmtId="0" fontId="0" fillId="0" borderId="7" xfId="0" applyFont="1" applyBorder="1" applyAlignment="1" applyProtection="1">
      <alignment horizontal="center" vertical="center" wrapText="1"/>
      <protection locked="0"/>
    </xf>
    <xf numFmtId="0" fontId="0" fillId="0" borderId="64" xfId="0" applyFont="1" applyBorder="1" applyAlignment="1" applyProtection="1">
      <alignment horizontal="center" vertical="center" wrapText="1"/>
      <protection locked="0"/>
    </xf>
    <xf numFmtId="0" fontId="1" fillId="2" borderId="10" xfId="0" applyFont="1" applyFill="1" applyBorder="1" applyAlignment="1">
      <alignment horizontal="center"/>
    </xf>
    <xf numFmtId="0" fontId="1" fillId="2" borderId="11" xfId="0" applyFont="1" applyFill="1" applyBorder="1" applyAlignment="1">
      <alignment horizontal="center"/>
    </xf>
    <xf numFmtId="0" fontId="2" fillId="2" borderId="20" xfId="0" applyFont="1" applyFill="1" applyBorder="1" applyAlignment="1">
      <alignment horizontal="center" vertical="center"/>
    </xf>
    <xf numFmtId="0" fontId="2" fillId="2" borderId="21" xfId="0" applyFont="1" applyFill="1" applyBorder="1" applyAlignment="1">
      <alignment horizontal="center" vertical="center"/>
    </xf>
    <xf numFmtId="0" fontId="2" fillId="2" borderId="22" xfId="0" applyFont="1" applyFill="1" applyBorder="1" applyAlignment="1">
      <alignment horizontal="center" vertical="center"/>
    </xf>
    <xf numFmtId="0" fontId="2" fillId="2" borderId="23" xfId="0" applyFont="1" applyFill="1" applyBorder="1" applyAlignment="1">
      <alignment horizontal="center" vertical="center"/>
    </xf>
    <xf numFmtId="0" fontId="2" fillId="2" borderId="0" xfId="0" applyFont="1" applyFill="1" applyBorder="1" applyAlignment="1">
      <alignment horizontal="center" vertical="center"/>
    </xf>
    <xf numFmtId="0" fontId="2" fillId="2" borderId="19" xfId="0" applyFont="1" applyFill="1" applyBorder="1" applyAlignment="1">
      <alignment horizontal="center" vertical="center"/>
    </xf>
    <xf numFmtId="0" fontId="2" fillId="2" borderId="24"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25" xfId="0" applyFont="1" applyFill="1" applyBorder="1" applyAlignment="1">
      <alignment horizontal="center" vertical="center"/>
    </xf>
    <xf numFmtId="0" fontId="1" fillId="2" borderId="44" xfId="0" applyFont="1" applyFill="1" applyBorder="1" applyAlignment="1">
      <alignment horizontal="center"/>
    </xf>
    <xf numFmtId="0" fontId="0" fillId="2" borderId="41" xfId="0" applyFont="1" applyFill="1" applyBorder="1" applyAlignment="1">
      <alignment horizontal="center"/>
    </xf>
    <xf numFmtId="0" fontId="5" fillId="0" borderId="0" xfId="0" applyFont="1" applyAlignment="1">
      <alignment horizontal="left" wrapText="1"/>
    </xf>
    <xf numFmtId="0" fontId="1" fillId="12" borderId="49" xfId="0" applyFont="1" applyFill="1" applyBorder="1" applyAlignment="1">
      <alignment horizontal="center" vertical="center"/>
    </xf>
    <xf numFmtId="0" fontId="1" fillId="12" borderId="50" xfId="0" applyFont="1" applyFill="1" applyBorder="1" applyAlignment="1">
      <alignment horizontal="center" vertical="center"/>
    </xf>
    <xf numFmtId="0" fontId="1" fillId="2" borderId="1" xfId="0" applyFont="1" applyFill="1" applyBorder="1" applyAlignment="1">
      <alignment horizontal="center"/>
    </xf>
    <xf numFmtId="0" fontId="1" fillId="3" borderId="28"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 fillId="15" borderId="29" xfId="0" applyFont="1" applyFill="1" applyBorder="1" applyAlignment="1">
      <alignment horizontal="center" vertical="center" wrapText="1"/>
    </xf>
    <xf numFmtId="0" fontId="1" fillId="15" borderId="34" xfId="0" applyFont="1" applyFill="1" applyBorder="1" applyAlignment="1">
      <alignment horizontal="center" vertical="center" wrapText="1"/>
    </xf>
    <xf numFmtId="0" fontId="1" fillId="7" borderId="29" xfId="0" applyFont="1" applyFill="1" applyBorder="1" applyAlignment="1">
      <alignment horizontal="center" vertical="center"/>
    </xf>
    <xf numFmtId="0" fontId="1" fillId="13" borderId="29" xfId="0" applyFont="1" applyFill="1" applyBorder="1" applyAlignment="1">
      <alignment horizontal="center" vertical="center"/>
    </xf>
    <xf numFmtId="0" fontId="1" fillId="2" borderId="6" xfId="0" applyFont="1" applyFill="1" applyBorder="1" applyAlignment="1">
      <alignment horizontal="center"/>
    </xf>
    <xf numFmtId="0" fontId="1" fillId="14" borderId="10" xfId="0" applyFont="1" applyFill="1" applyBorder="1" applyAlignment="1">
      <alignment horizontal="center"/>
    </xf>
    <xf numFmtId="0" fontId="1" fillId="14" borderId="11" xfId="0" applyFont="1" applyFill="1" applyBorder="1" applyAlignment="1">
      <alignment horizontal="center"/>
    </xf>
    <xf numFmtId="0" fontId="1" fillId="14" borderId="12" xfId="0"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3" borderId="31" xfId="0" applyFont="1" applyFill="1" applyBorder="1" applyAlignment="1">
      <alignment horizontal="center" vertical="center"/>
    </xf>
    <xf numFmtId="0" fontId="1" fillId="3" borderId="33" xfId="0" applyFont="1" applyFill="1" applyBorder="1" applyAlignment="1">
      <alignment horizontal="center" vertical="center"/>
    </xf>
    <xf numFmtId="0" fontId="1" fillId="4" borderId="1" xfId="0" applyFont="1" applyFill="1" applyBorder="1" applyAlignment="1">
      <alignment horizontal="center" vertical="center" wrapText="1"/>
    </xf>
    <xf numFmtId="0" fontId="1" fillId="4" borderId="34" xfId="0" applyFont="1" applyFill="1" applyBorder="1" applyAlignment="1">
      <alignment horizontal="center" vertical="center" wrapText="1"/>
    </xf>
    <xf numFmtId="0" fontId="1" fillId="8" borderId="1" xfId="0" applyFont="1" applyFill="1" applyBorder="1" applyAlignment="1">
      <alignment horizontal="center" vertical="center" wrapText="1"/>
    </xf>
    <xf numFmtId="0" fontId="1" fillId="8" borderId="34" xfId="0" applyFont="1" applyFill="1" applyBorder="1" applyAlignment="1">
      <alignment horizontal="center" vertical="center" wrapText="1"/>
    </xf>
    <xf numFmtId="0" fontId="8" fillId="0" borderId="1" xfId="0" applyFont="1" applyBorder="1" applyAlignment="1">
      <alignment horizontal="center" vertical="center" wrapText="1"/>
    </xf>
    <xf numFmtId="0" fontId="8" fillId="0" borderId="34" xfId="0" applyFont="1" applyBorder="1" applyAlignment="1">
      <alignment horizontal="center" vertical="center" wrapText="1"/>
    </xf>
    <xf numFmtId="0" fontId="0" fillId="0" borderId="1" xfId="0" applyFont="1" applyBorder="1" applyAlignment="1">
      <alignment horizontal="center" vertical="center" wrapText="1"/>
    </xf>
    <xf numFmtId="0" fontId="0" fillId="0" borderId="34" xfId="0" applyFont="1" applyBorder="1" applyAlignment="1">
      <alignment horizontal="center" vertical="center" wrapText="1"/>
    </xf>
    <xf numFmtId="0" fontId="0" fillId="0" borderId="28" xfId="0" applyBorder="1" applyAlignment="1">
      <alignment horizontal="center"/>
    </xf>
    <xf numFmtId="0" fontId="0" fillId="0" borderId="29" xfId="0" applyBorder="1" applyAlignment="1">
      <alignment horizontal="center"/>
    </xf>
    <xf numFmtId="0" fontId="1" fillId="21" borderId="52" xfId="0" applyFont="1" applyFill="1" applyBorder="1" applyAlignment="1">
      <alignment horizontal="center" wrapText="1"/>
    </xf>
    <xf numFmtId="0" fontId="1" fillId="21" borderId="11" xfId="0" applyFont="1" applyFill="1" applyBorder="1" applyAlignment="1">
      <alignment horizontal="center" wrapText="1"/>
    </xf>
    <xf numFmtId="0" fontId="1" fillId="21" borderId="12" xfId="0" applyFont="1" applyFill="1" applyBorder="1" applyAlignment="1">
      <alignment horizontal="center" wrapText="1"/>
    </xf>
    <xf numFmtId="0" fontId="1" fillId="21" borderId="47" xfId="0" applyFont="1" applyFill="1" applyBorder="1" applyAlignment="1">
      <alignment horizontal="center" wrapText="1"/>
    </xf>
    <xf numFmtId="0" fontId="1" fillId="21" borderId="48" xfId="0" applyFont="1" applyFill="1" applyBorder="1" applyAlignment="1">
      <alignment horizontal="center" wrapText="1"/>
    </xf>
    <xf numFmtId="0" fontId="1" fillId="21" borderId="54" xfId="0" applyFont="1" applyFill="1" applyBorder="1" applyAlignment="1">
      <alignment horizontal="center" wrapText="1"/>
    </xf>
    <xf numFmtId="0" fontId="8" fillId="0" borderId="10" xfId="0" applyFont="1" applyBorder="1" applyAlignment="1">
      <alignment horizontal="center" wrapText="1"/>
    </xf>
    <xf numFmtId="0" fontId="8" fillId="0" borderId="11" xfId="0" applyFont="1" applyBorder="1" applyAlignment="1">
      <alignment horizontal="center" wrapText="1"/>
    </xf>
    <xf numFmtId="0" fontId="8" fillId="0" borderId="53" xfId="0" applyFont="1" applyBorder="1" applyAlignment="1">
      <alignment horizontal="center" wrapText="1"/>
    </xf>
    <xf numFmtId="0" fontId="4" fillId="0" borderId="55" xfId="0" applyFont="1" applyBorder="1" applyAlignment="1">
      <alignment horizontal="center" wrapText="1"/>
    </xf>
    <xf numFmtId="0" fontId="4" fillId="0" borderId="48" xfId="0" applyFont="1" applyBorder="1" applyAlignment="1">
      <alignment horizontal="center" wrapText="1"/>
    </xf>
    <xf numFmtId="0" fontId="4" fillId="0" borderId="56" xfId="0" applyFont="1" applyBorder="1" applyAlignment="1">
      <alignment horizontal="center" wrapText="1"/>
    </xf>
    <xf numFmtId="0" fontId="0" fillId="0" borderId="1" xfId="0" applyFont="1" applyBorder="1" applyAlignment="1">
      <alignment horizontal="center" vertical="center"/>
    </xf>
    <xf numFmtId="0" fontId="0" fillId="0" borderId="34" xfId="0" applyFont="1" applyBorder="1" applyAlignment="1">
      <alignment horizontal="center" vertical="center"/>
    </xf>
    <xf numFmtId="0" fontId="0" fillId="0" borderId="32" xfId="0" applyBorder="1" applyAlignment="1">
      <alignment horizontal="center" vertical="center"/>
    </xf>
    <xf numFmtId="0" fontId="0" fillId="0" borderId="35" xfId="0" applyBorder="1" applyAlignment="1">
      <alignment horizontal="center" vertical="center"/>
    </xf>
    <xf numFmtId="0" fontId="7" fillId="20" borderId="29" xfId="0" applyFont="1" applyFill="1" applyBorder="1" applyAlignment="1">
      <alignment horizontal="center"/>
    </xf>
    <xf numFmtId="0" fontId="7" fillId="20" borderId="30" xfId="0" applyFont="1" applyFill="1" applyBorder="1" applyAlignment="1">
      <alignment horizontal="center"/>
    </xf>
    <xf numFmtId="0" fontId="7" fillId="20" borderId="37" xfId="0" applyFont="1" applyFill="1" applyBorder="1" applyAlignment="1">
      <alignment horizontal="center" wrapText="1"/>
    </xf>
    <xf numFmtId="0" fontId="7" fillId="20" borderId="38" xfId="0" applyFont="1" applyFill="1" applyBorder="1" applyAlignment="1">
      <alignment horizontal="center" wrapText="1"/>
    </xf>
    <xf numFmtId="0" fontId="7" fillId="20" borderId="39" xfId="0" applyFont="1" applyFill="1" applyBorder="1" applyAlignment="1">
      <alignment horizontal="center" wrapText="1"/>
    </xf>
    <xf numFmtId="0" fontId="4" fillId="0" borderId="40" xfId="0" applyFont="1" applyBorder="1" applyAlignment="1">
      <alignment horizontal="center" wrapText="1"/>
    </xf>
    <xf numFmtId="0" fontId="4" fillId="0" borderId="38" xfId="0" applyFont="1" applyBorder="1" applyAlignment="1">
      <alignment horizontal="center" wrapText="1"/>
    </xf>
    <xf numFmtId="0" fontId="4" fillId="0" borderId="51" xfId="0" applyFont="1" applyBorder="1" applyAlignment="1">
      <alignment horizontal="center" wrapText="1"/>
    </xf>
    <xf numFmtId="0" fontId="1" fillId="21" borderId="10" xfId="0" applyFont="1" applyFill="1" applyBorder="1" applyAlignment="1">
      <alignment horizontal="center"/>
    </xf>
    <xf numFmtId="0" fontId="1" fillId="21" borderId="11" xfId="0" applyFont="1" applyFill="1" applyBorder="1" applyAlignment="1">
      <alignment horizontal="center"/>
    </xf>
    <xf numFmtId="0" fontId="1" fillId="21" borderId="12" xfId="0" applyFont="1" applyFill="1" applyBorder="1" applyAlignment="1">
      <alignment horizontal="center"/>
    </xf>
    <xf numFmtId="0" fontId="20" fillId="0" borderId="68" xfId="0" applyFont="1" applyBorder="1" applyAlignment="1">
      <alignment vertical="center" wrapText="1"/>
    </xf>
    <xf numFmtId="0" fontId="20" fillId="0" borderId="69" xfId="0" applyFont="1" applyBorder="1" applyAlignment="1">
      <alignment vertical="center" wrapText="1"/>
    </xf>
    <xf numFmtId="0" fontId="20" fillId="0" borderId="70" xfId="0" applyFont="1" applyBorder="1" applyAlignment="1">
      <alignment vertical="center" wrapText="1"/>
    </xf>
    <xf numFmtId="0" fontId="20" fillId="0" borderId="71" xfId="0" applyFont="1" applyBorder="1" applyAlignment="1">
      <alignment vertical="center" wrapText="1"/>
    </xf>
    <xf numFmtId="0" fontId="20" fillId="0" borderId="72" xfId="0" applyFont="1" applyBorder="1" applyAlignment="1">
      <alignment vertical="center" wrapText="1"/>
    </xf>
    <xf numFmtId="0" fontId="20" fillId="0" borderId="20" xfId="0" applyFont="1" applyBorder="1" applyAlignment="1">
      <alignment vertical="center" wrapText="1"/>
    </xf>
    <xf numFmtId="0" fontId="20" fillId="0" borderId="22" xfId="0" applyFont="1" applyBorder="1" applyAlignment="1">
      <alignment vertical="center" wrapText="1"/>
    </xf>
    <xf numFmtId="0" fontId="20" fillId="0" borderId="23" xfId="0" applyFont="1" applyBorder="1" applyAlignment="1">
      <alignment vertical="center" wrapText="1"/>
    </xf>
    <xf numFmtId="0" fontId="20" fillId="0" borderId="19" xfId="0" applyFont="1" applyBorder="1" applyAlignment="1">
      <alignment vertical="center" wrapText="1"/>
    </xf>
    <xf numFmtId="0" fontId="20" fillId="0" borderId="24" xfId="0" applyFont="1" applyBorder="1" applyAlignment="1">
      <alignment vertical="center" wrapText="1"/>
    </xf>
    <xf numFmtId="0" fontId="20" fillId="0" borderId="25" xfId="0" applyFont="1" applyBorder="1" applyAlignment="1">
      <alignment vertical="center" wrapText="1"/>
    </xf>
    <xf numFmtId="0" fontId="20" fillId="0" borderId="25" xfId="0" applyFont="1" applyBorder="1" applyAlignment="1">
      <alignment vertical="center" wrapText="1"/>
    </xf>
    <xf numFmtId="0" fontId="20" fillId="0" borderId="25" xfId="0" applyFont="1" applyBorder="1" applyAlignment="1">
      <alignment horizontal="left" vertical="center" wrapText="1"/>
    </xf>
    <xf numFmtId="11" fontId="20" fillId="0" borderId="25" xfId="0" applyNumberFormat="1" applyFont="1" applyBorder="1" applyAlignment="1">
      <alignment horizontal="left" vertical="center" wrapText="1"/>
    </xf>
    <xf numFmtId="0" fontId="24" fillId="0" borderId="24" xfId="0" applyFont="1" applyBorder="1" applyAlignment="1">
      <alignment vertical="center" wrapText="1"/>
    </xf>
    <xf numFmtId="0" fontId="24" fillId="0" borderId="25" xfId="0" applyFont="1" applyBorder="1" applyAlignment="1">
      <alignment vertical="center" wrapText="1"/>
    </xf>
    <xf numFmtId="0" fontId="24" fillId="0" borderId="25" xfId="0" applyFont="1" applyBorder="1" applyAlignment="1">
      <alignment vertical="center" wrapText="1"/>
    </xf>
  </cellXfs>
  <cellStyles count="1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cellStyle name="Normal" xfId="0" builtinId="0"/>
  </cellStyles>
  <dxfs count="0"/>
  <tableStyles count="0" defaultTableStyle="TableStyleMedium9" defaultPivotStyle="PivotStyleLight16"/>
  <colors>
    <mruColors>
      <color rgb="FFFFFF66"/>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Q53"/>
  <sheetViews>
    <sheetView workbookViewId="0">
      <pane ySplit="6" topLeftCell="A7" activePane="bottomLeft" state="frozen"/>
      <selection pane="bottomLeft" activeCell="B13" sqref="B13:B14"/>
    </sheetView>
  </sheetViews>
  <sheetFormatPr baseColWidth="10" defaultColWidth="9.1640625" defaultRowHeight="15" x14ac:dyDescent="0.2"/>
  <cols>
    <col min="1" max="1" width="43.6640625" style="2" customWidth="1"/>
    <col min="2" max="2" width="27.5" style="2" customWidth="1"/>
    <col min="3" max="3" width="24.1640625" style="2" customWidth="1"/>
    <col min="4" max="4" width="24.6640625" style="2" customWidth="1"/>
    <col min="5" max="5" width="21.6640625" style="2" customWidth="1"/>
    <col min="6" max="6" width="31.1640625" style="2" customWidth="1"/>
    <col min="7" max="7" width="23.33203125" style="2" customWidth="1"/>
    <col min="8" max="8" width="22.5" style="2" customWidth="1"/>
    <col min="9" max="9" width="20.5" style="2" customWidth="1"/>
    <col min="10" max="10" width="25.1640625" style="2" bestFit="1" customWidth="1"/>
    <col min="11" max="11" width="25.83203125" style="2" bestFit="1" customWidth="1"/>
    <col min="12" max="12" width="28.1640625" style="2" bestFit="1" customWidth="1"/>
    <col min="13" max="13" width="17.6640625" style="2" customWidth="1"/>
    <col min="14" max="14" width="16.33203125" style="2" customWidth="1"/>
    <col min="15" max="15" width="13.5" style="8" customWidth="1"/>
    <col min="16" max="16" width="15" style="8" customWidth="1"/>
    <col min="17" max="17" width="16.1640625" style="8" customWidth="1"/>
    <col min="18" max="18" width="12.5" style="8" customWidth="1"/>
    <col min="19" max="19" width="27.5" style="8" customWidth="1"/>
    <col min="20" max="20" width="13.5" style="54" customWidth="1"/>
    <col min="21" max="21" width="12.83203125" style="54" customWidth="1"/>
    <col min="22" max="24" width="9.1640625" style="54"/>
    <col min="25" max="16384" width="9.1640625" style="2"/>
  </cols>
  <sheetData>
    <row r="1" spans="1:43" ht="15" customHeight="1" x14ac:dyDescent="0.2">
      <c r="A1" s="163" t="s">
        <v>19</v>
      </c>
      <c r="B1" s="164"/>
      <c r="C1" s="164"/>
      <c r="D1" s="164"/>
      <c r="E1" s="164"/>
      <c r="F1" s="164"/>
      <c r="G1" s="164"/>
      <c r="H1" s="164"/>
      <c r="I1" s="164"/>
      <c r="J1" s="164"/>
      <c r="K1" s="164"/>
      <c r="L1" s="164"/>
      <c r="M1" s="164"/>
      <c r="N1" s="165"/>
      <c r="Q1" s="55"/>
      <c r="R1" s="55"/>
      <c r="S1" s="55"/>
      <c r="T1" s="56"/>
      <c r="U1" s="56" t="s">
        <v>83</v>
      </c>
      <c r="V1" s="56"/>
      <c r="W1" s="56"/>
      <c r="X1" s="56"/>
      <c r="Y1" s="56"/>
      <c r="Z1" s="56"/>
      <c r="AA1" s="56"/>
      <c r="AB1" s="56"/>
      <c r="AC1" s="56"/>
      <c r="AD1" s="56"/>
      <c r="AE1" s="56"/>
      <c r="AF1" s="56"/>
      <c r="AG1" s="56"/>
      <c r="AH1" s="56"/>
      <c r="AI1" s="56"/>
      <c r="AJ1" s="56"/>
      <c r="AK1" s="56"/>
      <c r="AL1" s="56"/>
      <c r="AM1" s="56"/>
      <c r="AN1" s="56"/>
      <c r="AO1" s="56"/>
      <c r="AP1" s="56"/>
      <c r="AQ1" s="56"/>
    </row>
    <row r="2" spans="1:43" ht="15" customHeight="1" x14ac:dyDescent="0.2">
      <c r="A2" s="166"/>
      <c r="B2" s="167"/>
      <c r="C2" s="167"/>
      <c r="D2" s="167"/>
      <c r="E2" s="167"/>
      <c r="F2" s="167"/>
      <c r="G2" s="167"/>
      <c r="H2" s="167"/>
      <c r="I2" s="167"/>
      <c r="J2" s="167"/>
      <c r="K2" s="167"/>
      <c r="L2" s="167"/>
      <c r="M2" s="167"/>
      <c r="N2" s="168"/>
      <c r="Q2" s="55"/>
      <c r="R2" s="55"/>
      <c r="S2" s="55"/>
      <c r="T2" s="56"/>
      <c r="U2" s="56" t="s">
        <v>72</v>
      </c>
      <c r="V2" s="56"/>
      <c r="W2" s="56"/>
      <c r="X2" s="56"/>
      <c r="Y2" s="56"/>
      <c r="Z2" s="56"/>
      <c r="AA2" s="56"/>
      <c r="AB2" s="56"/>
      <c r="AC2" s="56"/>
      <c r="AD2" s="56"/>
      <c r="AE2" s="56"/>
      <c r="AF2" s="56"/>
      <c r="AG2" s="56"/>
      <c r="AH2" s="56"/>
      <c r="AI2" s="56"/>
      <c r="AJ2" s="56"/>
      <c r="AK2" s="56"/>
      <c r="AL2" s="56"/>
      <c r="AM2" s="56"/>
      <c r="AN2" s="56"/>
      <c r="AO2" s="56"/>
      <c r="AP2" s="56"/>
      <c r="AQ2" s="56"/>
    </row>
    <row r="3" spans="1:43" ht="15" customHeight="1" thickBot="1" x14ac:dyDescent="0.25">
      <c r="A3" s="169"/>
      <c r="B3" s="170"/>
      <c r="C3" s="170"/>
      <c r="D3" s="170"/>
      <c r="E3" s="170"/>
      <c r="F3" s="170"/>
      <c r="G3" s="170"/>
      <c r="H3" s="170"/>
      <c r="I3" s="170"/>
      <c r="J3" s="170"/>
      <c r="K3" s="170"/>
      <c r="L3" s="170"/>
      <c r="M3" s="170"/>
      <c r="N3" s="171"/>
      <c r="Q3" s="55"/>
      <c r="R3" s="55"/>
      <c r="S3" s="55"/>
      <c r="T3" s="56"/>
      <c r="U3" s="56" t="s">
        <v>127</v>
      </c>
      <c r="V3" s="56"/>
      <c r="W3" s="56"/>
      <c r="X3" s="56"/>
      <c r="Y3" s="56"/>
      <c r="Z3" s="56"/>
      <c r="AA3" s="56"/>
      <c r="AB3" s="56"/>
      <c r="AC3" s="56"/>
      <c r="AD3" s="56"/>
      <c r="AE3" s="56"/>
      <c r="AF3" s="56"/>
      <c r="AG3" s="56"/>
      <c r="AH3" s="56"/>
      <c r="AI3" s="56"/>
      <c r="AJ3" s="56"/>
      <c r="AK3" s="56"/>
      <c r="AL3" s="56"/>
      <c r="AM3" s="56"/>
      <c r="AN3" s="56"/>
      <c r="AO3" s="56"/>
      <c r="AP3" s="56"/>
      <c r="AQ3" s="56"/>
    </row>
    <row r="4" spans="1:43" ht="15.75" customHeight="1" x14ac:dyDescent="0.2">
      <c r="A4" s="132" t="s">
        <v>138</v>
      </c>
      <c r="B4" s="132"/>
      <c r="C4" s="132"/>
      <c r="D4" s="132"/>
      <c r="E4" s="132"/>
      <c r="F4" s="132"/>
      <c r="G4" s="132"/>
      <c r="H4" s="132"/>
      <c r="I4" s="132"/>
      <c r="J4" s="132"/>
      <c r="K4" s="132"/>
      <c r="L4" s="132"/>
      <c r="M4" s="132"/>
      <c r="N4" s="133"/>
      <c r="Q4" s="55"/>
      <c r="R4" s="55"/>
      <c r="S4" s="55"/>
      <c r="T4" s="56"/>
      <c r="U4" s="56" t="s">
        <v>73</v>
      </c>
      <c r="V4" s="56" t="s">
        <v>126</v>
      </c>
      <c r="W4" s="56"/>
      <c r="X4" s="56"/>
      <c r="Y4" s="56"/>
      <c r="Z4" s="56"/>
      <c r="AA4" s="56"/>
      <c r="AB4" s="56"/>
      <c r="AC4" s="56"/>
      <c r="AD4" s="56"/>
      <c r="AE4" s="56"/>
      <c r="AF4" s="56"/>
      <c r="AG4" s="56"/>
      <c r="AH4" s="56"/>
      <c r="AI4" s="56"/>
      <c r="AJ4" s="56"/>
      <c r="AK4" s="56"/>
      <c r="AL4" s="56"/>
      <c r="AM4" s="56"/>
      <c r="AN4" s="56"/>
      <c r="AO4" s="56"/>
      <c r="AP4" s="56"/>
      <c r="AQ4" s="56"/>
    </row>
    <row r="5" spans="1:43" ht="15.75" customHeight="1" x14ac:dyDescent="0.2">
      <c r="A5" s="134"/>
      <c r="B5" s="134"/>
      <c r="C5" s="134"/>
      <c r="D5" s="134"/>
      <c r="E5" s="134"/>
      <c r="F5" s="134"/>
      <c r="G5" s="134"/>
      <c r="H5" s="134"/>
      <c r="I5" s="134"/>
      <c r="J5" s="134"/>
      <c r="K5" s="134"/>
      <c r="L5" s="134"/>
      <c r="M5" s="134"/>
      <c r="N5" s="135"/>
      <c r="Q5" s="55"/>
      <c r="R5" s="55"/>
      <c r="S5" s="55"/>
      <c r="T5" s="56" t="s">
        <v>124</v>
      </c>
      <c r="U5" s="56" t="s">
        <v>74</v>
      </c>
      <c r="V5" s="56"/>
      <c r="W5" s="56"/>
      <c r="X5" s="56"/>
      <c r="Y5" s="56"/>
      <c r="Z5" s="56"/>
      <c r="AA5" s="56"/>
      <c r="AB5" s="56"/>
      <c r="AC5" s="56"/>
      <c r="AD5" s="56"/>
      <c r="AE5" s="56"/>
      <c r="AF5" s="56"/>
      <c r="AG5" s="56"/>
      <c r="AH5" s="56"/>
      <c r="AI5" s="56"/>
      <c r="AJ5" s="56"/>
      <c r="AK5" s="56"/>
      <c r="AL5" s="56"/>
      <c r="AM5" s="56"/>
      <c r="AN5" s="56"/>
      <c r="AO5" s="56"/>
      <c r="AP5" s="56"/>
      <c r="AQ5" s="56"/>
    </row>
    <row r="6" spans="1:43" s="21" customFormat="1" ht="14.25" customHeight="1" thickBot="1" x14ac:dyDescent="0.25">
      <c r="A6" s="134"/>
      <c r="B6" s="134"/>
      <c r="C6" s="134"/>
      <c r="D6" s="134"/>
      <c r="E6" s="134"/>
      <c r="F6" s="134"/>
      <c r="G6" s="134"/>
      <c r="H6" s="134"/>
      <c r="I6" s="134"/>
      <c r="J6" s="134"/>
      <c r="K6" s="134"/>
      <c r="L6" s="134"/>
      <c r="M6" s="134"/>
      <c r="N6" s="135"/>
      <c r="O6" s="8"/>
      <c r="P6" s="8"/>
      <c r="Q6" s="55"/>
      <c r="R6" s="55"/>
      <c r="S6" s="55"/>
      <c r="T6" s="57"/>
      <c r="U6" s="57" t="s">
        <v>98</v>
      </c>
      <c r="V6" s="57"/>
      <c r="W6" s="57"/>
      <c r="X6" s="57"/>
      <c r="Y6" s="57"/>
      <c r="Z6" s="57"/>
      <c r="AA6" s="57"/>
      <c r="AB6" s="57"/>
      <c r="AC6" s="57"/>
      <c r="AD6" s="57"/>
      <c r="AE6" s="57"/>
      <c r="AF6" s="57"/>
      <c r="AG6" s="57"/>
      <c r="AH6" s="57"/>
      <c r="AI6" s="57"/>
      <c r="AJ6" s="57"/>
      <c r="AK6" s="57"/>
      <c r="AL6" s="57"/>
      <c r="AM6" s="57"/>
      <c r="AN6" s="57"/>
      <c r="AO6" s="57"/>
      <c r="AP6" s="57"/>
      <c r="AQ6" s="57"/>
    </row>
    <row r="7" spans="1:43" ht="15" customHeight="1" thickTop="1" thickBot="1" x14ac:dyDescent="0.25">
      <c r="A7" s="183" t="s">
        <v>16</v>
      </c>
      <c r="B7" s="184"/>
      <c r="C7" s="184"/>
      <c r="D7" s="184"/>
      <c r="E7" s="184"/>
      <c r="F7" s="184"/>
      <c r="G7" s="184"/>
      <c r="H7" s="184"/>
      <c r="I7" s="184"/>
      <c r="J7" s="184"/>
      <c r="K7" s="184"/>
      <c r="L7" s="184"/>
      <c r="M7" s="184"/>
      <c r="N7" s="185"/>
      <c r="O7" s="43"/>
      <c r="P7" s="43"/>
      <c r="Q7" s="58"/>
      <c r="R7" s="58"/>
      <c r="S7" s="58"/>
      <c r="T7" s="56"/>
      <c r="U7" s="56"/>
      <c r="V7" s="56"/>
      <c r="W7" s="56"/>
      <c r="X7" s="56"/>
      <c r="Y7" s="56"/>
      <c r="Z7" s="56"/>
      <c r="AA7" s="56"/>
      <c r="AB7" s="56"/>
      <c r="AC7" s="56"/>
      <c r="AD7" s="56"/>
      <c r="AE7" s="56"/>
      <c r="AF7" s="56"/>
      <c r="AG7" s="56"/>
      <c r="AH7" s="56"/>
      <c r="AI7" s="56"/>
      <c r="AJ7" s="56"/>
      <c r="AK7" s="56"/>
      <c r="AL7" s="56"/>
      <c r="AM7" s="56"/>
      <c r="AN7" s="56"/>
      <c r="AO7" s="56"/>
      <c r="AP7" s="56"/>
      <c r="AQ7" s="56"/>
    </row>
    <row r="8" spans="1:43" ht="16.5" customHeight="1" thickTop="1" x14ac:dyDescent="0.2">
      <c r="A8" s="36" t="s">
        <v>109</v>
      </c>
      <c r="B8" s="23" t="s">
        <v>108</v>
      </c>
      <c r="C8" s="24" t="s">
        <v>107</v>
      </c>
      <c r="D8" s="25" t="s">
        <v>15</v>
      </c>
      <c r="E8" s="126"/>
      <c r="F8" s="126"/>
      <c r="G8" s="126"/>
      <c r="H8" s="126"/>
      <c r="I8" s="126"/>
      <c r="J8" s="126"/>
      <c r="K8" s="126"/>
      <c r="L8" s="126"/>
      <c r="M8" s="126"/>
      <c r="N8" s="126"/>
      <c r="Q8" s="55"/>
      <c r="R8" s="55"/>
      <c r="S8" s="55"/>
      <c r="T8" s="56"/>
      <c r="U8" s="56" t="s">
        <v>75</v>
      </c>
      <c r="V8" s="56"/>
      <c r="W8" s="56"/>
      <c r="X8" s="56"/>
      <c r="Y8" s="56"/>
      <c r="Z8" s="56"/>
      <c r="AA8" s="56"/>
      <c r="AB8" s="56"/>
      <c r="AC8" s="56"/>
      <c r="AD8" s="56"/>
      <c r="AE8" s="56"/>
      <c r="AF8" s="56"/>
      <c r="AG8" s="56"/>
      <c r="AH8" s="56"/>
      <c r="AI8" s="56"/>
      <c r="AJ8" s="56"/>
      <c r="AK8" s="56"/>
      <c r="AL8" s="56"/>
      <c r="AM8" s="56"/>
      <c r="AN8" s="56"/>
      <c r="AO8" s="56"/>
      <c r="AP8" s="56"/>
      <c r="AQ8" s="56"/>
    </row>
    <row r="9" spans="1:43" ht="15" customHeight="1" x14ac:dyDescent="0.2">
      <c r="A9" s="178"/>
      <c r="B9" s="149"/>
      <c r="C9" s="149"/>
      <c r="D9" s="149"/>
      <c r="E9" s="127"/>
      <c r="F9" s="127"/>
      <c r="G9" s="127"/>
      <c r="H9" s="127"/>
      <c r="I9" s="127"/>
      <c r="J9" s="127"/>
      <c r="K9" s="127"/>
      <c r="L9" s="127"/>
      <c r="M9" s="127"/>
      <c r="N9" s="127"/>
      <c r="Q9" s="55"/>
      <c r="R9" s="55"/>
      <c r="S9" s="55"/>
      <c r="T9" s="56"/>
      <c r="U9" s="56" t="s">
        <v>76</v>
      </c>
      <c r="V9" s="56"/>
      <c r="W9" s="56"/>
      <c r="X9" s="56"/>
      <c r="Y9" s="56"/>
      <c r="Z9" s="56"/>
      <c r="AA9" s="56"/>
      <c r="AB9" s="56"/>
      <c r="AC9" s="56"/>
      <c r="AD9" s="56"/>
      <c r="AE9" s="56"/>
      <c r="AF9" s="56"/>
      <c r="AG9" s="56"/>
      <c r="AH9" s="56"/>
      <c r="AI9" s="56"/>
      <c r="AJ9" s="56"/>
      <c r="AK9" s="56"/>
      <c r="AL9" s="56"/>
      <c r="AM9" s="56"/>
      <c r="AN9" s="56"/>
      <c r="AO9" s="56"/>
      <c r="AP9" s="56"/>
      <c r="AQ9" s="56"/>
    </row>
    <row r="10" spans="1:43" ht="15.75" customHeight="1" thickBot="1" x14ac:dyDescent="0.25">
      <c r="A10" s="179"/>
      <c r="B10" s="150"/>
      <c r="C10" s="150"/>
      <c r="D10" s="150"/>
      <c r="E10" s="128"/>
      <c r="F10" s="128"/>
      <c r="G10" s="128"/>
      <c r="H10" s="128"/>
      <c r="I10" s="128"/>
      <c r="J10" s="128"/>
      <c r="K10" s="128"/>
      <c r="L10" s="128"/>
      <c r="M10" s="128"/>
      <c r="N10" s="128"/>
      <c r="Q10" s="55"/>
      <c r="R10" s="55"/>
      <c r="S10" s="55"/>
      <c r="T10" s="56"/>
      <c r="U10" s="56"/>
      <c r="V10" s="56"/>
      <c r="W10" s="56"/>
      <c r="X10" s="56"/>
      <c r="Y10" s="56"/>
      <c r="Z10" s="56"/>
      <c r="AA10" s="56"/>
      <c r="AB10" s="56"/>
      <c r="AC10" s="56"/>
      <c r="AD10" s="56"/>
      <c r="AE10" s="56"/>
      <c r="AF10" s="56"/>
      <c r="AG10" s="56"/>
      <c r="AH10" s="56"/>
      <c r="AI10" s="56"/>
      <c r="AJ10" s="56"/>
      <c r="AK10" s="56"/>
      <c r="AL10" s="56"/>
      <c r="AM10" s="56"/>
      <c r="AN10" s="56"/>
      <c r="AO10" s="56"/>
      <c r="AP10" s="56"/>
      <c r="AQ10" s="56"/>
    </row>
    <row r="11" spans="1:43" ht="17" thickTop="1" thickBot="1" x14ac:dyDescent="0.25">
      <c r="A11" s="186" t="s">
        <v>17</v>
      </c>
      <c r="B11" s="102"/>
      <c r="C11" s="102"/>
      <c r="D11" s="102"/>
      <c r="E11" s="102"/>
      <c r="F11" s="102"/>
      <c r="G11" s="102"/>
      <c r="H11" s="102"/>
      <c r="I11" s="102"/>
      <c r="J11" s="102"/>
      <c r="K11" s="102"/>
      <c r="L11" s="102"/>
      <c r="M11" s="102"/>
      <c r="N11" s="103"/>
      <c r="O11" s="43"/>
      <c r="P11" s="43"/>
      <c r="Q11" s="58"/>
      <c r="R11" s="58"/>
      <c r="S11" s="58"/>
      <c r="T11" s="56"/>
      <c r="U11" s="56" t="s">
        <v>77</v>
      </c>
      <c r="V11" s="56"/>
      <c r="W11" s="56"/>
      <c r="X11" s="56"/>
      <c r="Y11" s="56"/>
      <c r="Z11" s="56"/>
      <c r="AA11" s="56"/>
      <c r="AB11" s="56"/>
      <c r="AC11" s="56"/>
      <c r="AD11" s="56"/>
      <c r="AE11" s="56"/>
      <c r="AF11" s="56"/>
      <c r="AG11" s="56"/>
      <c r="AH11" s="56"/>
      <c r="AI11" s="56"/>
      <c r="AJ11" s="56"/>
      <c r="AK11" s="56"/>
      <c r="AL11" s="56"/>
      <c r="AM11" s="56"/>
      <c r="AN11" s="56"/>
      <c r="AO11" s="56"/>
      <c r="AP11" s="56"/>
      <c r="AQ11" s="56"/>
    </row>
    <row r="12" spans="1:43" ht="33" customHeight="1" thickTop="1" x14ac:dyDescent="0.2">
      <c r="A12" s="42" t="s">
        <v>82</v>
      </c>
      <c r="B12" s="40" t="s">
        <v>11</v>
      </c>
      <c r="C12" s="41" t="s">
        <v>106</v>
      </c>
      <c r="D12" s="26" t="s">
        <v>13</v>
      </c>
      <c r="E12" s="52" t="s">
        <v>40</v>
      </c>
      <c r="F12" s="27" t="s">
        <v>41</v>
      </c>
      <c r="G12" s="146"/>
      <c r="H12" s="146"/>
      <c r="I12" s="146"/>
      <c r="J12" s="146"/>
      <c r="K12" s="146"/>
      <c r="L12" s="146"/>
      <c r="M12" s="146"/>
      <c r="N12" s="146"/>
      <c r="Q12" s="55"/>
      <c r="R12" s="55"/>
      <c r="S12" s="55"/>
      <c r="T12" s="56"/>
      <c r="U12" s="56" t="s">
        <v>78</v>
      </c>
      <c r="V12" s="56"/>
      <c r="W12" s="56"/>
      <c r="X12" s="56"/>
      <c r="Y12" s="56"/>
      <c r="Z12" s="56"/>
      <c r="AA12" s="56"/>
      <c r="AB12" s="56"/>
      <c r="AC12" s="56"/>
      <c r="AD12" s="56"/>
      <c r="AE12" s="56"/>
      <c r="AF12" s="56"/>
      <c r="AG12" s="56"/>
      <c r="AH12" s="56"/>
      <c r="AI12" s="56"/>
      <c r="AJ12" s="56"/>
      <c r="AK12" s="56"/>
      <c r="AL12" s="56"/>
      <c r="AM12" s="56"/>
      <c r="AN12" s="56"/>
      <c r="AO12" s="56"/>
      <c r="AP12" s="56"/>
      <c r="AQ12" s="56"/>
    </row>
    <row r="13" spans="1:43" x14ac:dyDescent="0.2">
      <c r="A13" s="120"/>
      <c r="B13" s="151"/>
      <c r="C13" s="152"/>
      <c r="D13" s="97"/>
      <c r="E13" s="97"/>
      <c r="F13" s="97"/>
      <c r="G13" s="147"/>
      <c r="H13" s="147"/>
      <c r="I13" s="147"/>
      <c r="J13" s="147"/>
      <c r="K13" s="147"/>
      <c r="L13" s="147"/>
      <c r="M13" s="147"/>
      <c r="N13" s="147"/>
      <c r="Q13" s="55"/>
      <c r="R13" s="55"/>
      <c r="S13" s="55"/>
      <c r="T13" s="56"/>
      <c r="U13" s="56" t="s">
        <v>79</v>
      </c>
      <c r="V13" s="56"/>
      <c r="W13" s="56"/>
      <c r="X13" s="56"/>
      <c r="Y13" s="56"/>
      <c r="Z13" s="56"/>
      <c r="AA13" s="56"/>
      <c r="AB13" s="56"/>
      <c r="AC13" s="56"/>
      <c r="AD13" s="56"/>
      <c r="AE13" s="56"/>
      <c r="AF13" s="56"/>
      <c r="AG13" s="56"/>
      <c r="AH13" s="56"/>
      <c r="AI13" s="56"/>
      <c r="AJ13" s="56"/>
      <c r="AK13" s="56"/>
      <c r="AL13" s="56"/>
      <c r="AM13" s="56"/>
      <c r="AN13" s="56"/>
      <c r="AO13" s="56"/>
      <c r="AP13" s="56"/>
      <c r="AQ13" s="56"/>
    </row>
    <row r="14" spans="1:43" ht="16" thickBot="1" x14ac:dyDescent="0.25">
      <c r="A14" s="129"/>
      <c r="B14" s="95"/>
      <c r="C14" s="153"/>
      <c r="D14" s="95"/>
      <c r="E14" s="95"/>
      <c r="F14" s="95"/>
      <c r="G14" s="148"/>
      <c r="H14" s="148"/>
      <c r="I14" s="148"/>
      <c r="J14" s="148"/>
      <c r="K14" s="148"/>
      <c r="L14" s="148"/>
      <c r="M14" s="148"/>
      <c r="N14" s="148"/>
      <c r="Q14" s="55"/>
      <c r="R14" s="55"/>
      <c r="S14" s="55"/>
      <c r="T14" s="56"/>
      <c r="U14" s="56" t="s">
        <v>98</v>
      </c>
      <c r="V14" s="56"/>
      <c r="W14" s="56"/>
      <c r="X14" s="56"/>
      <c r="Y14" s="56"/>
      <c r="Z14" s="56"/>
      <c r="AA14" s="56"/>
      <c r="AB14" s="56"/>
      <c r="AC14" s="56"/>
      <c r="AD14" s="56"/>
      <c r="AE14" s="56"/>
      <c r="AF14" s="56"/>
      <c r="AG14" s="56"/>
      <c r="AH14" s="56"/>
      <c r="AI14" s="56"/>
      <c r="AJ14" s="56"/>
      <c r="AK14" s="56"/>
      <c r="AL14" s="56"/>
      <c r="AM14" s="56"/>
      <c r="AN14" s="56"/>
      <c r="AO14" s="56"/>
      <c r="AP14" s="56"/>
      <c r="AQ14" s="56"/>
    </row>
    <row r="15" spans="1:43" ht="17" thickTop="1" thickBot="1" x14ac:dyDescent="0.25">
      <c r="A15" s="101" t="s">
        <v>0</v>
      </c>
      <c r="B15" s="102"/>
      <c r="C15" s="102"/>
      <c r="D15" s="102"/>
      <c r="E15" s="102"/>
      <c r="F15" s="102"/>
      <c r="G15" s="102"/>
      <c r="H15" s="102"/>
      <c r="I15" s="102"/>
      <c r="J15" s="102"/>
      <c r="K15" s="102"/>
      <c r="L15" s="102"/>
      <c r="M15" s="102"/>
      <c r="N15" s="103"/>
      <c r="O15" s="43"/>
      <c r="P15" s="43"/>
      <c r="Q15" s="58"/>
      <c r="R15" s="58"/>
      <c r="S15" s="58"/>
      <c r="T15" s="56"/>
      <c r="U15" s="56"/>
      <c r="V15" s="56"/>
      <c r="W15" s="56"/>
      <c r="X15" s="56"/>
      <c r="Y15" s="56"/>
      <c r="Z15" s="56"/>
      <c r="AA15" s="56"/>
      <c r="AB15" s="56"/>
      <c r="AC15" s="56"/>
      <c r="AD15" s="56"/>
      <c r="AE15" s="56"/>
      <c r="AF15" s="56"/>
      <c r="AG15" s="56"/>
      <c r="AH15" s="56"/>
      <c r="AI15" s="56"/>
      <c r="AJ15" s="56"/>
      <c r="AK15" s="56"/>
      <c r="AL15" s="56"/>
      <c r="AM15" s="56"/>
      <c r="AN15" s="56"/>
      <c r="AO15" s="56"/>
      <c r="AP15" s="56"/>
      <c r="AQ15" s="56"/>
    </row>
    <row r="16" spans="1:43" ht="54" customHeight="1" thickTop="1" x14ac:dyDescent="0.2">
      <c r="A16" s="136" t="s">
        <v>82</v>
      </c>
      <c r="B16" s="138" t="s">
        <v>11</v>
      </c>
      <c r="C16" s="140" t="s">
        <v>131</v>
      </c>
      <c r="D16" s="142" t="s">
        <v>128</v>
      </c>
      <c r="E16" s="144" t="s">
        <v>125</v>
      </c>
      <c r="F16" s="154" t="s">
        <v>89</v>
      </c>
      <c r="G16" s="155"/>
      <c r="H16" s="156"/>
      <c r="I16" s="98" t="s">
        <v>87</v>
      </c>
      <c r="J16" s="99"/>
      <c r="K16" s="99"/>
      <c r="L16" s="100"/>
      <c r="M16" s="157"/>
      <c r="N16" s="158"/>
      <c r="Q16" s="55"/>
      <c r="R16" s="55"/>
      <c r="S16" s="55"/>
      <c r="T16" s="56"/>
      <c r="U16" s="56"/>
      <c r="V16" s="56"/>
      <c r="W16" s="56"/>
      <c r="X16" s="56"/>
      <c r="Y16" s="56"/>
      <c r="Z16" s="56"/>
      <c r="AA16" s="56"/>
      <c r="AB16" s="56"/>
      <c r="AC16" s="56"/>
      <c r="AD16" s="56"/>
      <c r="AE16" s="56"/>
      <c r="AF16" s="56"/>
      <c r="AG16" s="56"/>
      <c r="AH16" s="56"/>
      <c r="AI16" s="56"/>
      <c r="AJ16" s="56"/>
      <c r="AK16" s="56"/>
      <c r="AL16" s="56"/>
      <c r="AM16" s="56"/>
      <c r="AN16" s="56"/>
      <c r="AO16" s="56"/>
      <c r="AP16" s="56"/>
      <c r="AQ16" s="56"/>
    </row>
    <row r="17" spans="1:43" ht="59.25" customHeight="1" x14ac:dyDescent="0.2">
      <c r="A17" s="137"/>
      <c r="B17" s="139"/>
      <c r="C17" s="141"/>
      <c r="D17" s="143"/>
      <c r="E17" s="145"/>
      <c r="F17" s="47" t="s">
        <v>12</v>
      </c>
      <c r="G17" s="47" t="s">
        <v>116</v>
      </c>
      <c r="H17" s="35" t="s">
        <v>122</v>
      </c>
      <c r="I17" s="20" t="s">
        <v>99</v>
      </c>
      <c r="J17" s="20" t="s">
        <v>100</v>
      </c>
      <c r="K17" s="34" t="s">
        <v>101</v>
      </c>
      <c r="L17" s="20" t="s">
        <v>88</v>
      </c>
      <c r="M17" s="159"/>
      <c r="N17" s="160"/>
      <c r="Q17" s="55"/>
      <c r="R17" s="55"/>
      <c r="S17" s="55"/>
      <c r="T17" s="56"/>
      <c r="U17" s="56"/>
      <c r="V17" s="56"/>
      <c r="W17" s="56"/>
      <c r="X17" s="56"/>
      <c r="Y17" s="56"/>
      <c r="Z17" s="56"/>
      <c r="AA17" s="56"/>
      <c r="AB17" s="56"/>
      <c r="AC17" s="56"/>
      <c r="AD17" s="56"/>
      <c r="AE17" s="56"/>
      <c r="AF17" s="56"/>
      <c r="AG17" s="56"/>
      <c r="AH17" s="56"/>
      <c r="AI17" s="56"/>
      <c r="AJ17" s="56"/>
      <c r="AK17" s="56"/>
      <c r="AL17" s="56"/>
      <c r="AM17" s="56"/>
      <c r="AN17" s="56"/>
      <c r="AO17" s="56"/>
      <c r="AP17" s="56"/>
      <c r="AQ17" s="56"/>
    </row>
    <row r="18" spans="1:43" x14ac:dyDescent="0.2">
      <c r="A18" s="95"/>
      <c r="B18" s="95"/>
      <c r="C18" s="104"/>
      <c r="D18" s="104"/>
      <c r="E18" s="95"/>
      <c r="F18" s="104"/>
      <c r="G18" s="95"/>
      <c r="H18" s="95"/>
      <c r="I18" s="95"/>
      <c r="J18" s="95"/>
      <c r="K18" s="95"/>
      <c r="L18" s="118"/>
      <c r="M18" s="159"/>
      <c r="N18" s="160"/>
      <c r="Q18" s="55"/>
      <c r="R18" s="55"/>
      <c r="S18" s="55"/>
      <c r="T18" s="56"/>
      <c r="U18" s="56"/>
      <c r="V18" s="56"/>
      <c r="W18" s="56"/>
      <c r="X18" s="56"/>
      <c r="Y18" s="56"/>
      <c r="Z18" s="56"/>
      <c r="AA18" s="56"/>
      <c r="AB18" s="56"/>
      <c r="AC18" s="56"/>
      <c r="AD18" s="56"/>
      <c r="AE18" s="56"/>
      <c r="AF18" s="56"/>
      <c r="AG18" s="56"/>
      <c r="AH18" s="56"/>
      <c r="AI18" s="56"/>
      <c r="AJ18" s="56"/>
      <c r="AK18" s="56"/>
      <c r="AL18" s="56"/>
      <c r="AM18" s="56"/>
      <c r="AN18" s="56"/>
      <c r="AO18" s="56"/>
      <c r="AP18" s="56"/>
      <c r="AQ18" s="56"/>
    </row>
    <row r="19" spans="1:43" ht="16" thickBot="1" x14ac:dyDescent="0.25">
      <c r="A19" s="96"/>
      <c r="B19" s="96"/>
      <c r="C19" s="105"/>
      <c r="D19" s="105"/>
      <c r="E19" s="96"/>
      <c r="F19" s="105"/>
      <c r="G19" s="96"/>
      <c r="H19" s="96"/>
      <c r="I19" s="96"/>
      <c r="J19" s="96"/>
      <c r="K19" s="96"/>
      <c r="L19" s="119"/>
      <c r="M19" s="161"/>
      <c r="N19" s="162"/>
      <c r="Q19" s="55"/>
      <c r="R19" s="55"/>
      <c r="S19" s="55"/>
      <c r="T19" s="56"/>
      <c r="U19" s="56"/>
      <c r="V19" s="56"/>
      <c r="W19" s="56"/>
      <c r="X19" s="56"/>
      <c r="Y19" s="56"/>
      <c r="Z19" s="56"/>
      <c r="AA19" s="56"/>
      <c r="AB19" s="56"/>
      <c r="AC19" s="56"/>
      <c r="AD19" s="56"/>
      <c r="AE19" s="56"/>
      <c r="AF19" s="56"/>
      <c r="AG19" s="56"/>
      <c r="AH19" s="56"/>
      <c r="AI19" s="56"/>
      <c r="AJ19" s="56"/>
      <c r="AK19" s="56"/>
      <c r="AL19" s="56"/>
      <c r="AM19" s="56"/>
      <c r="AN19" s="56"/>
      <c r="AO19" s="56"/>
      <c r="AP19" s="56"/>
      <c r="AQ19" s="56"/>
    </row>
    <row r="20" spans="1:43" ht="17" thickTop="1" thickBot="1" x14ac:dyDescent="0.25">
      <c r="A20" s="101" t="s">
        <v>1</v>
      </c>
      <c r="B20" s="102"/>
      <c r="C20" s="102"/>
      <c r="D20" s="102"/>
      <c r="E20" s="102"/>
      <c r="F20" s="102"/>
      <c r="G20" s="102"/>
      <c r="H20" s="102"/>
      <c r="I20" s="102"/>
      <c r="J20" s="102"/>
      <c r="K20" s="102"/>
      <c r="L20" s="102"/>
      <c r="M20" s="102"/>
      <c r="N20" s="103"/>
      <c r="O20" s="43"/>
      <c r="P20" s="43"/>
      <c r="Q20" s="58"/>
      <c r="R20" s="58"/>
      <c r="S20" s="58"/>
      <c r="T20" s="56"/>
      <c r="U20" s="56"/>
      <c r="V20" s="56"/>
      <c r="W20" s="56"/>
      <c r="X20" s="56"/>
      <c r="Y20" s="56"/>
      <c r="Z20" s="56"/>
      <c r="AA20" s="56"/>
      <c r="AB20" s="56"/>
      <c r="AC20" s="56"/>
      <c r="AD20" s="56"/>
      <c r="AE20" s="56"/>
      <c r="AF20" s="56"/>
      <c r="AG20" s="56"/>
      <c r="AH20" s="56"/>
      <c r="AI20" s="56"/>
      <c r="AJ20" s="56"/>
      <c r="AK20" s="56"/>
      <c r="AL20" s="56"/>
      <c r="AM20" s="56"/>
      <c r="AN20" s="56"/>
      <c r="AO20" s="56"/>
      <c r="AP20" s="56"/>
      <c r="AQ20" s="56"/>
    </row>
    <row r="21" spans="1:43" ht="31" thickTop="1" x14ac:dyDescent="0.2">
      <c r="A21" s="22" t="s">
        <v>82</v>
      </c>
      <c r="B21" s="40" t="s">
        <v>11</v>
      </c>
      <c r="C21" s="50" t="s">
        <v>117</v>
      </c>
      <c r="D21" s="51" t="s">
        <v>121</v>
      </c>
      <c r="E21" s="46" t="s">
        <v>120</v>
      </c>
      <c r="F21" s="107"/>
      <c r="G21" s="107"/>
      <c r="H21" s="107"/>
      <c r="I21" s="107"/>
      <c r="J21" s="107"/>
      <c r="K21" s="107"/>
      <c r="L21" s="107"/>
      <c r="M21" s="107"/>
      <c r="N21" s="108"/>
      <c r="Q21" s="55"/>
      <c r="R21" s="55"/>
      <c r="S21" s="55"/>
      <c r="T21" s="56"/>
      <c r="U21" s="56"/>
      <c r="V21" s="56"/>
      <c r="W21" s="56"/>
      <c r="X21" s="56"/>
      <c r="Y21" s="56"/>
      <c r="Z21" s="56"/>
      <c r="AA21" s="56"/>
      <c r="AB21" s="56"/>
      <c r="AC21" s="56"/>
      <c r="AD21" s="56"/>
      <c r="AE21" s="56"/>
      <c r="AF21" s="56"/>
      <c r="AG21" s="56"/>
      <c r="AH21" s="56"/>
      <c r="AI21" s="56"/>
      <c r="AJ21" s="56"/>
      <c r="AK21" s="56"/>
      <c r="AL21" s="56"/>
      <c r="AM21" s="56"/>
      <c r="AN21" s="56"/>
      <c r="AO21" s="56"/>
      <c r="AP21" s="56"/>
      <c r="AQ21" s="56"/>
    </row>
    <row r="22" spans="1:43" x14ac:dyDescent="0.2">
      <c r="A22" s="95"/>
      <c r="B22" s="95"/>
      <c r="C22" s="95"/>
      <c r="D22" s="95"/>
      <c r="E22" s="95"/>
      <c r="F22" s="109"/>
      <c r="G22" s="109"/>
      <c r="H22" s="109"/>
      <c r="I22" s="109"/>
      <c r="J22" s="109"/>
      <c r="K22" s="109"/>
      <c r="L22" s="109"/>
      <c r="M22" s="109"/>
      <c r="N22" s="110"/>
    </row>
    <row r="23" spans="1:43" ht="16" thickBot="1" x14ac:dyDescent="0.25">
      <c r="A23" s="96"/>
      <c r="B23" s="96"/>
      <c r="C23" s="96"/>
      <c r="D23" s="96"/>
      <c r="E23" s="96"/>
      <c r="F23" s="111"/>
      <c r="G23" s="111"/>
      <c r="H23" s="111"/>
      <c r="I23" s="111"/>
      <c r="J23" s="111"/>
      <c r="K23" s="111"/>
      <c r="L23" s="111"/>
      <c r="M23" s="111"/>
      <c r="N23" s="112"/>
    </row>
    <row r="24" spans="1:43" ht="17" thickTop="1" thickBot="1" x14ac:dyDescent="0.25">
      <c r="A24" s="101" t="s">
        <v>31</v>
      </c>
      <c r="B24" s="102"/>
      <c r="C24" s="102"/>
      <c r="D24" s="102"/>
      <c r="E24" s="102"/>
      <c r="F24" s="102"/>
      <c r="G24" s="102"/>
      <c r="H24" s="102"/>
      <c r="I24" s="102"/>
      <c r="J24" s="102"/>
      <c r="K24" s="102"/>
      <c r="L24" s="102"/>
      <c r="M24" s="102"/>
      <c r="N24" s="103"/>
      <c r="O24" s="43"/>
      <c r="P24" s="43"/>
      <c r="Q24" s="43"/>
      <c r="R24" s="43"/>
      <c r="S24" s="43"/>
    </row>
    <row r="25" spans="1:43" ht="16" thickTop="1" x14ac:dyDescent="0.2">
      <c r="A25" s="172" t="s">
        <v>82</v>
      </c>
      <c r="B25" s="139" t="s">
        <v>11</v>
      </c>
      <c r="C25" s="180"/>
      <c r="D25" s="180"/>
      <c r="E25" s="180"/>
      <c r="F25" s="180"/>
      <c r="G25" s="180"/>
      <c r="H25" s="180"/>
      <c r="I25" s="180"/>
      <c r="J25" s="180"/>
      <c r="K25" s="180"/>
      <c r="L25" s="180"/>
      <c r="M25" s="180"/>
      <c r="N25" s="180"/>
    </row>
    <row r="26" spans="1:43" x14ac:dyDescent="0.2">
      <c r="A26" s="173"/>
      <c r="B26" s="174"/>
      <c r="C26" s="181"/>
      <c r="D26" s="181"/>
      <c r="E26" s="181"/>
      <c r="F26" s="181"/>
      <c r="G26" s="181"/>
      <c r="H26" s="181"/>
      <c r="I26" s="181"/>
      <c r="J26" s="181"/>
      <c r="K26" s="181"/>
      <c r="L26" s="181"/>
      <c r="M26" s="181"/>
      <c r="N26" s="181"/>
    </row>
    <row r="27" spans="1:43" x14ac:dyDescent="0.2">
      <c r="A27" s="95"/>
      <c r="B27" s="95"/>
      <c r="C27" s="181"/>
      <c r="D27" s="181"/>
      <c r="E27" s="181"/>
      <c r="F27" s="181"/>
      <c r="G27" s="181"/>
      <c r="H27" s="181"/>
      <c r="I27" s="181"/>
      <c r="J27" s="181"/>
      <c r="K27" s="181"/>
      <c r="L27" s="181"/>
      <c r="M27" s="181"/>
      <c r="N27" s="181"/>
    </row>
    <row r="28" spans="1:43" ht="16" thickBot="1" x14ac:dyDescent="0.25">
      <c r="A28" s="96"/>
      <c r="B28" s="96"/>
      <c r="C28" s="182"/>
      <c r="D28" s="182"/>
      <c r="E28" s="182"/>
      <c r="F28" s="182"/>
      <c r="G28" s="182"/>
      <c r="H28" s="182"/>
      <c r="I28" s="182"/>
      <c r="J28" s="182"/>
      <c r="K28" s="182"/>
      <c r="L28" s="182"/>
      <c r="M28" s="182"/>
      <c r="N28" s="182"/>
    </row>
    <row r="29" spans="1:43" ht="17" thickTop="1" thickBot="1" x14ac:dyDescent="0.25">
      <c r="A29" s="101" t="s">
        <v>2</v>
      </c>
      <c r="B29" s="102"/>
      <c r="C29" s="102"/>
      <c r="D29" s="102"/>
      <c r="E29" s="102"/>
      <c r="F29" s="102"/>
      <c r="G29" s="102"/>
      <c r="H29" s="102"/>
      <c r="I29" s="102"/>
      <c r="J29" s="102"/>
      <c r="K29" s="102"/>
      <c r="L29" s="102"/>
      <c r="M29" s="102"/>
      <c r="N29" s="103"/>
      <c r="O29" s="43"/>
      <c r="P29" s="43"/>
      <c r="Q29" s="43"/>
      <c r="R29" s="43"/>
      <c r="S29" s="43"/>
    </row>
    <row r="30" spans="1:43" ht="16" thickTop="1" x14ac:dyDescent="0.2">
      <c r="A30" s="172" t="s">
        <v>82</v>
      </c>
      <c r="B30" s="139" t="s">
        <v>11</v>
      </c>
      <c r="C30" s="175" t="s">
        <v>10</v>
      </c>
      <c r="D30" s="143" t="s">
        <v>118</v>
      </c>
      <c r="E30" s="191" t="s">
        <v>4</v>
      </c>
      <c r="F30" s="192"/>
      <c r="G30" s="193"/>
      <c r="H30" s="194" t="s">
        <v>5</v>
      </c>
      <c r="I30" s="195"/>
      <c r="J30" s="195"/>
      <c r="K30" s="196"/>
      <c r="L30" s="187"/>
      <c r="M30" s="107"/>
      <c r="N30" s="108"/>
    </row>
    <row r="31" spans="1:43" x14ac:dyDescent="0.2">
      <c r="A31" s="173"/>
      <c r="B31" s="174"/>
      <c r="C31" s="176"/>
      <c r="D31" s="177"/>
      <c r="E31" s="48" t="s">
        <v>6</v>
      </c>
      <c r="F31" s="48" t="s">
        <v>7</v>
      </c>
      <c r="G31" s="48" t="s">
        <v>8</v>
      </c>
      <c r="H31" s="19" t="s">
        <v>6</v>
      </c>
      <c r="I31" s="19" t="s">
        <v>7</v>
      </c>
      <c r="J31" s="19" t="s">
        <v>8</v>
      </c>
      <c r="K31" s="19" t="s">
        <v>9</v>
      </c>
      <c r="L31" s="188"/>
      <c r="M31" s="189"/>
      <c r="N31" s="110"/>
    </row>
    <row r="32" spans="1:43" x14ac:dyDescent="0.2">
      <c r="A32" s="118"/>
      <c r="B32" s="118"/>
      <c r="C32" s="118"/>
      <c r="D32" s="118"/>
      <c r="E32" s="118"/>
      <c r="F32" s="118"/>
      <c r="G32" s="118"/>
      <c r="H32" s="118"/>
      <c r="I32" s="118"/>
      <c r="J32" s="118"/>
      <c r="K32" s="118"/>
      <c r="L32" s="188"/>
      <c r="M32" s="189"/>
      <c r="N32" s="110"/>
    </row>
    <row r="33" spans="1:19" ht="16" thickBot="1" x14ac:dyDescent="0.25">
      <c r="A33" s="119"/>
      <c r="B33" s="119"/>
      <c r="C33" s="119"/>
      <c r="D33" s="119"/>
      <c r="E33" s="119"/>
      <c r="F33" s="119"/>
      <c r="G33" s="119"/>
      <c r="H33" s="119"/>
      <c r="I33" s="119"/>
      <c r="J33" s="119"/>
      <c r="K33" s="119"/>
      <c r="L33" s="190"/>
      <c r="M33" s="111"/>
      <c r="N33" s="112"/>
    </row>
    <row r="34" spans="1:19" ht="17" thickTop="1" thickBot="1" x14ac:dyDescent="0.25">
      <c r="A34" s="115" t="s">
        <v>110</v>
      </c>
      <c r="B34" s="116"/>
      <c r="C34" s="116"/>
      <c r="D34" s="116"/>
      <c r="E34" s="116"/>
      <c r="F34" s="116"/>
      <c r="G34" s="116"/>
      <c r="H34" s="116"/>
      <c r="I34" s="116"/>
      <c r="J34" s="116"/>
      <c r="K34" s="116"/>
      <c r="L34" s="116"/>
      <c r="M34" s="116"/>
      <c r="N34" s="117"/>
      <c r="O34" s="43"/>
      <c r="P34" s="43"/>
      <c r="Q34" s="43"/>
      <c r="R34" s="43"/>
      <c r="S34" s="43"/>
    </row>
    <row r="35" spans="1:19" ht="27" customHeight="1" thickTop="1" x14ac:dyDescent="0.2">
      <c r="A35" s="197" t="s">
        <v>129</v>
      </c>
      <c r="B35" s="123" t="s">
        <v>90</v>
      </c>
      <c r="C35" s="124"/>
      <c r="D35" s="124"/>
      <c r="E35" s="124"/>
      <c r="F35" s="124"/>
      <c r="G35" s="124"/>
      <c r="H35" s="124"/>
      <c r="I35" s="125"/>
      <c r="J35" s="98" t="s">
        <v>115</v>
      </c>
      <c r="K35" s="99"/>
      <c r="L35" s="99"/>
      <c r="M35" s="99"/>
      <c r="N35" s="100"/>
    </row>
    <row r="36" spans="1:19" ht="39" customHeight="1" x14ac:dyDescent="0.2">
      <c r="A36" s="198"/>
      <c r="B36" s="47" t="s">
        <v>91</v>
      </c>
      <c r="C36" s="47" t="s">
        <v>92</v>
      </c>
      <c r="D36" s="49" t="s">
        <v>93</v>
      </c>
      <c r="E36" s="49" t="s">
        <v>94</v>
      </c>
      <c r="F36" s="49" t="s">
        <v>95</v>
      </c>
      <c r="G36" s="49" t="s">
        <v>96</v>
      </c>
      <c r="H36" s="49" t="s">
        <v>97</v>
      </c>
      <c r="I36" s="35" t="s">
        <v>123</v>
      </c>
      <c r="J36" s="45" t="s">
        <v>130</v>
      </c>
      <c r="K36" s="38" t="s">
        <v>111</v>
      </c>
      <c r="L36" s="38" t="s">
        <v>112</v>
      </c>
      <c r="M36" s="39" t="s">
        <v>113</v>
      </c>
      <c r="N36" s="53" t="s">
        <v>114</v>
      </c>
    </row>
    <row r="37" spans="1:19" x14ac:dyDescent="0.2">
      <c r="A37" s="95"/>
      <c r="B37" s="118"/>
      <c r="C37" s="118"/>
      <c r="D37" s="118"/>
      <c r="E37" s="199"/>
      <c r="F37" s="199"/>
      <c r="G37" s="118"/>
      <c r="H37" s="118"/>
      <c r="I37" s="118"/>
      <c r="J37" s="118"/>
      <c r="K37" s="118"/>
      <c r="L37" s="113"/>
      <c r="M37" s="118"/>
      <c r="N37" s="118"/>
    </row>
    <row r="38" spans="1:19" ht="16" thickBot="1" x14ac:dyDescent="0.25">
      <c r="A38" s="96"/>
      <c r="B38" s="119"/>
      <c r="C38" s="119"/>
      <c r="D38" s="119"/>
      <c r="E38" s="200"/>
      <c r="F38" s="200"/>
      <c r="G38" s="119"/>
      <c r="H38" s="119"/>
      <c r="I38" s="119"/>
      <c r="J38" s="119"/>
      <c r="K38" s="119"/>
      <c r="L38" s="114"/>
      <c r="M38" s="119"/>
      <c r="N38" s="119"/>
    </row>
    <row r="39" spans="1:19" ht="17" thickTop="1" thickBot="1" x14ac:dyDescent="0.25">
      <c r="A39" s="101" t="s">
        <v>119</v>
      </c>
      <c r="B39" s="130"/>
      <c r="C39" s="130"/>
      <c r="D39" s="130"/>
      <c r="E39" s="130"/>
      <c r="F39" s="130"/>
      <c r="G39" s="130"/>
      <c r="H39" s="130"/>
      <c r="I39" s="130"/>
      <c r="J39" s="130"/>
      <c r="K39" s="130"/>
      <c r="L39" s="130"/>
      <c r="M39" s="130"/>
      <c r="N39" s="131"/>
      <c r="O39" s="43"/>
      <c r="P39" s="43"/>
      <c r="Q39" s="43"/>
      <c r="R39" s="43"/>
      <c r="S39" s="43"/>
    </row>
    <row r="40" spans="1:19" ht="16" thickTop="1" x14ac:dyDescent="0.2">
      <c r="A40" s="68" t="s">
        <v>82</v>
      </c>
      <c r="B40" s="69" t="s">
        <v>11</v>
      </c>
      <c r="C40" s="70" t="s">
        <v>14</v>
      </c>
      <c r="D40" s="126"/>
      <c r="E40" s="126"/>
      <c r="F40" s="126"/>
      <c r="G40" s="126"/>
      <c r="H40" s="126"/>
      <c r="I40" s="126"/>
      <c r="J40" s="126"/>
      <c r="K40" s="126"/>
      <c r="L40" s="126"/>
      <c r="M40" s="126"/>
      <c r="N40" s="126"/>
    </row>
    <row r="41" spans="1:19" x14ac:dyDescent="0.2">
      <c r="A41" s="120"/>
      <c r="B41" s="97"/>
      <c r="C41" s="97"/>
      <c r="D41" s="127"/>
      <c r="E41" s="127"/>
      <c r="F41" s="127"/>
      <c r="G41" s="127"/>
      <c r="H41" s="127"/>
      <c r="I41" s="127"/>
      <c r="J41" s="127"/>
      <c r="K41" s="127"/>
      <c r="L41" s="127"/>
      <c r="M41" s="127"/>
      <c r="N41" s="127"/>
    </row>
    <row r="42" spans="1:19" ht="15" customHeight="1" thickBot="1" x14ac:dyDescent="0.25">
      <c r="A42" s="129"/>
      <c r="B42" s="95"/>
      <c r="C42" s="95"/>
      <c r="D42" s="128"/>
      <c r="E42" s="128"/>
      <c r="F42" s="128"/>
      <c r="G42" s="128"/>
      <c r="H42" s="128"/>
      <c r="I42" s="128"/>
      <c r="J42" s="128"/>
      <c r="K42" s="128"/>
      <c r="L42" s="128"/>
      <c r="M42" s="128"/>
      <c r="N42" s="128"/>
    </row>
    <row r="43" spans="1:19" ht="17" thickTop="1" thickBot="1" x14ac:dyDescent="0.25">
      <c r="A43" s="101" t="s">
        <v>42</v>
      </c>
      <c r="B43" s="102"/>
      <c r="C43" s="102"/>
      <c r="D43" s="102"/>
      <c r="E43" s="102"/>
      <c r="F43" s="102"/>
      <c r="G43" s="102"/>
      <c r="H43" s="102"/>
      <c r="I43" s="102"/>
      <c r="J43" s="102"/>
      <c r="K43" s="102"/>
      <c r="L43" s="102"/>
      <c r="M43" s="102"/>
      <c r="N43" s="103"/>
      <c r="O43" s="43"/>
      <c r="P43" s="43"/>
      <c r="Q43" s="43"/>
      <c r="R43" s="43"/>
      <c r="S43" s="43"/>
    </row>
    <row r="44" spans="1:19" ht="31" thickTop="1" x14ac:dyDescent="0.2">
      <c r="A44" s="37" t="s">
        <v>80</v>
      </c>
      <c r="B44" s="28" t="s">
        <v>81</v>
      </c>
      <c r="C44" s="121"/>
      <c r="D44" s="121"/>
      <c r="E44" s="121"/>
      <c r="F44" s="121"/>
      <c r="G44" s="121"/>
      <c r="H44" s="121"/>
      <c r="I44" s="121"/>
      <c r="J44" s="121"/>
      <c r="K44" s="121"/>
      <c r="L44" s="121"/>
      <c r="M44" s="121"/>
      <c r="N44" s="121"/>
    </row>
    <row r="45" spans="1:19" x14ac:dyDescent="0.2">
      <c r="A45" s="120"/>
      <c r="B45" s="97"/>
      <c r="C45" s="122"/>
      <c r="D45" s="122"/>
      <c r="E45" s="122"/>
      <c r="F45" s="122"/>
      <c r="G45" s="122"/>
      <c r="H45" s="122"/>
      <c r="I45" s="122"/>
      <c r="J45" s="122"/>
      <c r="K45" s="122"/>
      <c r="L45" s="122"/>
      <c r="M45" s="122"/>
      <c r="N45" s="122"/>
    </row>
    <row r="46" spans="1:19" x14ac:dyDescent="0.2">
      <c r="A46" s="120"/>
      <c r="B46" s="97"/>
      <c r="C46" s="122"/>
      <c r="D46" s="122"/>
      <c r="E46" s="122"/>
      <c r="F46" s="122"/>
      <c r="G46" s="122"/>
      <c r="H46" s="122"/>
      <c r="I46" s="122"/>
      <c r="J46" s="122"/>
      <c r="K46" s="122"/>
      <c r="L46" s="122"/>
      <c r="M46" s="122"/>
      <c r="N46" s="122"/>
    </row>
    <row r="47" spans="1:19" x14ac:dyDescent="0.2">
      <c r="A47"/>
      <c r="R47" s="44"/>
    </row>
    <row r="48" spans="1:19" x14ac:dyDescent="0.2">
      <c r="A48" s="59" t="s">
        <v>132</v>
      </c>
      <c r="B48" s="60"/>
      <c r="C48" s="60"/>
      <c r="D48" s="60"/>
      <c r="E48" s="60"/>
    </row>
    <row r="49" spans="1:5" x14ac:dyDescent="0.2">
      <c r="A49" s="59" t="s">
        <v>133</v>
      </c>
      <c r="B49" s="59"/>
      <c r="C49" s="60"/>
      <c r="D49" s="60"/>
      <c r="E49" s="60"/>
    </row>
    <row r="50" spans="1:5" x14ac:dyDescent="0.2">
      <c r="A50" s="106" t="s">
        <v>134</v>
      </c>
      <c r="B50" s="106"/>
      <c r="C50" s="106"/>
      <c r="D50" s="106"/>
      <c r="E50" s="60"/>
    </row>
    <row r="51" spans="1:5" x14ac:dyDescent="0.2">
      <c r="A51" s="106"/>
      <c r="B51" s="106"/>
      <c r="C51" s="106"/>
      <c r="D51" s="106"/>
      <c r="E51" s="60"/>
    </row>
    <row r="52" spans="1:5" x14ac:dyDescent="0.2">
      <c r="A52" s="106"/>
      <c r="B52" s="106"/>
      <c r="C52" s="106"/>
      <c r="D52" s="106"/>
      <c r="E52" s="60"/>
    </row>
    <row r="53" spans="1:5" x14ac:dyDescent="0.2">
      <c r="A53" s="21"/>
      <c r="B53" s="21"/>
      <c r="C53" s="21"/>
      <c r="D53" s="21"/>
      <c r="E53" s="21"/>
    </row>
  </sheetData>
  <sheetProtection sheet="1" objects="1" scenarios="1"/>
  <dataConsolidate/>
  <mergeCells count="97">
    <mergeCell ref="B25:B26"/>
    <mergeCell ref="E37:E38"/>
    <mergeCell ref="F37:F38"/>
    <mergeCell ref="A32:A33"/>
    <mergeCell ref="B27:B28"/>
    <mergeCell ref="G32:G33"/>
    <mergeCell ref="H32:H33"/>
    <mergeCell ref="K32:K33"/>
    <mergeCell ref="D32:D33"/>
    <mergeCell ref="B32:B33"/>
    <mergeCell ref="L30:N33"/>
    <mergeCell ref="N37:N38"/>
    <mergeCell ref="C37:C38"/>
    <mergeCell ref="D37:D38"/>
    <mergeCell ref="J35:N35"/>
    <mergeCell ref="J32:J33"/>
    <mergeCell ref="C32:C33"/>
    <mergeCell ref="F32:F33"/>
    <mergeCell ref="H37:H38"/>
    <mergeCell ref="E30:G30"/>
    <mergeCell ref="H30:K30"/>
    <mergeCell ref="E32:E33"/>
    <mergeCell ref="A1:N3"/>
    <mergeCell ref="A30:A31"/>
    <mergeCell ref="B30:B31"/>
    <mergeCell ref="C30:C31"/>
    <mergeCell ref="D30:D31"/>
    <mergeCell ref="A9:A10"/>
    <mergeCell ref="B9:B10"/>
    <mergeCell ref="C9:C10"/>
    <mergeCell ref="C25:N28"/>
    <mergeCell ref="A13:A14"/>
    <mergeCell ref="E18:E19"/>
    <mergeCell ref="F18:F19"/>
    <mergeCell ref="A7:N7"/>
    <mergeCell ref="A27:A28"/>
    <mergeCell ref="A11:N11"/>
    <mergeCell ref="A25:A26"/>
    <mergeCell ref="A4:N6"/>
    <mergeCell ref="A16:A17"/>
    <mergeCell ref="B16:B17"/>
    <mergeCell ref="C16:C17"/>
    <mergeCell ref="D16:D17"/>
    <mergeCell ref="E16:E17"/>
    <mergeCell ref="E8:N10"/>
    <mergeCell ref="G12:N14"/>
    <mergeCell ref="D9:D10"/>
    <mergeCell ref="B13:B14"/>
    <mergeCell ref="C13:C14"/>
    <mergeCell ref="D13:D14"/>
    <mergeCell ref="F16:H16"/>
    <mergeCell ref="M16:N19"/>
    <mergeCell ref="G18:G19"/>
    <mergeCell ref="L18:L19"/>
    <mergeCell ref="A45:A46"/>
    <mergeCell ref="B45:B46"/>
    <mergeCell ref="C44:N46"/>
    <mergeCell ref="B35:I35"/>
    <mergeCell ref="B37:B38"/>
    <mergeCell ref="D40:N42"/>
    <mergeCell ref="A41:A42"/>
    <mergeCell ref="B41:B42"/>
    <mergeCell ref="C41:C42"/>
    <mergeCell ref="A39:N39"/>
    <mergeCell ref="M37:M38"/>
    <mergeCell ref="A35:A36"/>
    <mergeCell ref="A37:A38"/>
    <mergeCell ref="A50:D52"/>
    <mergeCell ref="A43:N43"/>
    <mergeCell ref="D22:D23"/>
    <mergeCell ref="E22:E23"/>
    <mergeCell ref="F21:N23"/>
    <mergeCell ref="L37:L38"/>
    <mergeCell ref="A29:N29"/>
    <mergeCell ref="A34:N34"/>
    <mergeCell ref="G37:G38"/>
    <mergeCell ref="I37:I38"/>
    <mergeCell ref="J37:J38"/>
    <mergeCell ref="K37:K38"/>
    <mergeCell ref="I32:I33"/>
    <mergeCell ref="A24:N24"/>
    <mergeCell ref="A22:A23"/>
    <mergeCell ref="B22:B23"/>
    <mergeCell ref="C22:C23"/>
    <mergeCell ref="H18:H19"/>
    <mergeCell ref="K18:K19"/>
    <mergeCell ref="E13:E14"/>
    <mergeCell ref="I16:L16"/>
    <mergeCell ref="F13:F14"/>
    <mergeCell ref="A15:N15"/>
    <mergeCell ref="A20:N20"/>
    <mergeCell ref="A18:A19"/>
    <mergeCell ref="B18:B19"/>
    <mergeCell ref="C18:C19"/>
    <mergeCell ref="D18:D19"/>
    <mergeCell ref="I18:I19"/>
    <mergeCell ref="J18:J19"/>
  </mergeCells>
  <dataValidations count="7">
    <dataValidation type="list" allowBlank="1" showInputMessage="1" showErrorMessage="1" sqref="E37:G37 J37 C18:C19 A37:A38 P37:R38 A45:B46 F18">
      <formula1>$U$4:$U$5</formula1>
    </dataValidation>
    <dataValidation type="list" allowBlank="1" showInputMessage="1" showErrorMessage="1" sqref="K37">
      <formula1>$U$4:$U$6</formula1>
    </dataValidation>
    <dataValidation type="list" allowBlank="1" showInputMessage="1" showErrorMessage="1" sqref="A41:A42 A27:A28 A32:A33 A22:A23 A18:A19 A13:A14">
      <formula1>$U$1:$U$3</formula1>
    </dataValidation>
    <dataValidation type="list" allowBlank="1" showInputMessage="1" showErrorMessage="1" sqref="D13:D14">
      <formula1>$U$8:$U$9</formula1>
    </dataValidation>
    <dataValidation type="list" allowBlank="1" showInputMessage="1" showErrorMessage="1" sqref="E13:E14">
      <formula1>$U$11:$U$14</formula1>
    </dataValidation>
    <dataValidation type="list" allowBlank="1" showInputMessage="1" showErrorMessage="1" sqref="C32:C33">
      <formula1>$U$4:$V$4</formula1>
    </dataValidation>
    <dataValidation type="list" allowBlank="1" showInputMessage="1" showErrorMessage="1" sqref="D18:D19">
      <formula1>$T$5:$U$5</formula1>
    </dataValidation>
  </dataValidation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7"/>
  <sheetViews>
    <sheetView workbookViewId="0">
      <pane ySplit="8" topLeftCell="A21" activePane="bottomLeft" state="frozen"/>
      <selection pane="bottomLeft" activeCell="D20" sqref="D20"/>
    </sheetView>
  </sheetViews>
  <sheetFormatPr baseColWidth="10" defaultColWidth="8.83203125" defaultRowHeight="15" x14ac:dyDescent="0.2"/>
  <cols>
    <col min="1" max="1" width="71.33203125" customWidth="1"/>
    <col min="2" max="2" width="21.5" customWidth="1"/>
    <col min="3" max="3" width="25.83203125" customWidth="1"/>
    <col min="5" max="6" width="27.33203125" customWidth="1"/>
    <col min="7" max="7" width="30" customWidth="1"/>
    <col min="8" max="8" width="34.6640625" customWidth="1"/>
    <col min="9" max="9" width="42.5" customWidth="1"/>
    <col min="10" max="10" width="13.5" customWidth="1"/>
  </cols>
  <sheetData>
    <row r="1" spans="1:10" ht="15" customHeight="1" x14ac:dyDescent="0.2">
      <c r="A1" s="203" t="s">
        <v>171</v>
      </c>
      <c r="B1" s="204"/>
      <c r="C1" s="204"/>
      <c r="D1" s="204"/>
      <c r="E1" s="204"/>
      <c r="F1" s="204"/>
      <c r="G1" s="204"/>
      <c r="H1" s="204"/>
      <c r="I1" s="205"/>
    </row>
    <row r="2" spans="1:10" ht="15" customHeight="1" x14ac:dyDescent="0.2">
      <c r="A2" s="206"/>
      <c r="B2" s="207"/>
      <c r="C2" s="207"/>
      <c r="D2" s="207"/>
      <c r="E2" s="207"/>
      <c r="F2" s="207"/>
      <c r="G2" s="207"/>
      <c r="H2" s="207"/>
      <c r="I2" s="208"/>
    </row>
    <row r="3" spans="1:10" ht="15.75" customHeight="1" thickBot="1" x14ac:dyDescent="0.25">
      <c r="A3" s="209"/>
      <c r="B3" s="210"/>
      <c r="C3" s="210"/>
      <c r="D3" s="210"/>
      <c r="E3" s="210"/>
      <c r="F3" s="210"/>
      <c r="G3" s="210"/>
      <c r="H3" s="210"/>
      <c r="I3" s="211"/>
    </row>
    <row r="5" spans="1:10" x14ac:dyDescent="0.2">
      <c r="A5" s="214" t="s">
        <v>139</v>
      </c>
      <c r="B5" s="214"/>
      <c r="C5" s="214"/>
      <c r="D5" s="214"/>
      <c r="E5" s="214"/>
      <c r="F5" s="72"/>
    </row>
    <row r="6" spans="1:10" ht="17" customHeight="1" x14ac:dyDescent="0.2">
      <c r="A6" s="214"/>
      <c r="B6" s="214"/>
      <c r="C6" s="214"/>
      <c r="D6" s="214"/>
      <c r="E6" s="214"/>
      <c r="F6" s="72"/>
    </row>
    <row r="7" spans="1:10" ht="16" thickBot="1" x14ac:dyDescent="0.25"/>
    <row r="8" spans="1:10" ht="62" thickTop="1" thickBot="1" x14ac:dyDescent="0.25">
      <c r="A8" s="62" t="s">
        <v>24</v>
      </c>
      <c r="B8" s="63" t="s">
        <v>44</v>
      </c>
      <c r="C8" s="64" t="s">
        <v>137</v>
      </c>
      <c r="D8" s="92" t="s">
        <v>43</v>
      </c>
      <c r="E8" s="74" t="s">
        <v>158</v>
      </c>
      <c r="F8" s="75" t="s">
        <v>146</v>
      </c>
      <c r="H8" s="65" t="s">
        <v>46</v>
      </c>
      <c r="I8" s="66" t="s">
        <v>47</v>
      </c>
      <c r="J8" s="67" t="s">
        <v>45</v>
      </c>
    </row>
    <row r="9" spans="1:10" ht="16" thickTop="1" x14ac:dyDescent="0.2">
      <c r="A9" s="212" t="s">
        <v>17</v>
      </c>
      <c r="B9" s="213"/>
      <c r="C9" s="213"/>
      <c r="D9" s="213"/>
      <c r="E9" s="213"/>
      <c r="F9" s="76"/>
      <c r="H9" s="29"/>
      <c r="I9" s="29"/>
      <c r="J9" s="29"/>
    </row>
    <row r="10" spans="1:10" x14ac:dyDescent="0.2">
      <c r="A10" s="87" t="s">
        <v>169</v>
      </c>
      <c r="B10" s="88" t="s">
        <v>168</v>
      </c>
      <c r="C10" s="89"/>
      <c r="D10" s="88">
        <v>1</v>
      </c>
      <c r="E10" s="89"/>
      <c r="F10" s="90"/>
      <c r="H10" s="1"/>
      <c r="I10" s="1"/>
      <c r="J10" s="1"/>
    </row>
    <row r="11" spans="1:10" x14ac:dyDescent="0.2">
      <c r="A11" s="1" t="s">
        <v>172</v>
      </c>
      <c r="B11" s="1"/>
      <c r="C11" s="1"/>
      <c r="D11" s="1">
        <v>1</v>
      </c>
      <c r="E11" s="1"/>
      <c r="F11" s="78"/>
      <c r="H11" s="1"/>
      <c r="I11" s="1"/>
      <c r="J11" s="1"/>
    </row>
    <row r="12" spans="1:10" x14ac:dyDescent="0.2">
      <c r="A12" s="201" t="s">
        <v>0</v>
      </c>
      <c r="B12" s="202"/>
      <c r="C12" s="202"/>
      <c r="D12" s="202"/>
      <c r="E12" s="202"/>
      <c r="F12" s="79"/>
      <c r="H12" s="1"/>
      <c r="I12" s="1"/>
      <c r="J12" s="1"/>
    </row>
    <row r="13" spans="1:10" x14ac:dyDescent="0.2">
      <c r="A13" s="1" t="s">
        <v>145</v>
      </c>
      <c r="B13" s="1"/>
      <c r="C13" s="1"/>
      <c r="D13" s="1">
        <v>1</v>
      </c>
      <c r="E13" s="82" t="s">
        <v>173</v>
      </c>
      <c r="F13" s="80">
        <v>29.95</v>
      </c>
      <c r="H13" s="1"/>
      <c r="I13" s="1"/>
      <c r="J13" s="1"/>
    </row>
    <row r="14" spans="1:10" x14ac:dyDescent="0.2">
      <c r="A14" s="73" t="s">
        <v>163</v>
      </c>
      <c r="B14" s="77" t="s">
        <v>170</v>
      </c>
      <c r="C14" s="1"/>
      <c r="D14" s="1">
        <v>6</v>
      </c>
      <c r="E14" s="1"/>
      <c r="F14" s="81">
        <v>31.26</v>
      </c>
      <c r="H14" s="1"/>
      <c r="I14" s="1"/>
      <c r="J14" s="1"/>
    </row>
    <row r="15" spans="1:10" x14ac:dyDescent="0.2">
      <c r="A15" s="86" t="s">
        <v>166</v>
      </c>
      <c r="B15" s="1"/>
      <c r="C15" s="1"/>
      <c r="D15" s="1">
        <v>1</v>
      </c>
      <c r="E15" s="1"/>
      <c r="F15" s="81">
        <v>39.950000000000003</v>
      </c>
      <c r="H15" s="1"/>
      <c r="I15" s="1"/>
      <c r="J15" s="1"/>
    </row>
    <row r="16" spans="1:10" x14ac:dyDescent="0.2">
      <c r="A16" s="1" t="s">
        <v>148</v>
      </c>
      <c r="B16" s="77" t="s">
        <v>149</v>
      </c>
      <c r="C16" s="1"/>
      <c r="D16" s="1">
        <v>3</v>
      </c>
      <c r="E16" s="77" t="s">
        <v>147</v>
      </c>
      <c r="F16" s="78">
        <v>0</v>
      </c>
      <c r="H16" s="1"/>
      <c r="I16" s="1"/>
      <c r="J16" s="1"/>
    </row>
    <row r="17" spans="1:10" x14ac:dyDescent="0.2">
      <c r="A17" s="201" t="s">
        <v>1</v>
      </c>
      <c r="B17" s="202"/>
      <c r="C17" s="202"/>
      <c r="D17" s="202"/>
      <c r="E17" s="202"/>
      <c r="F17" s="79"/>
      <c r="H17" s="1"/>
      <c r="I17" s="1"/>
      <c r="J17" s="1"/>
    </row>
    <row r="18" spans="1:10" x14ac:dyDescent="0.2">
      <c r="A18" s="1" t="s">
        <v>150</v>
      </c>
      <c r="B18" s="1"/>
      <c r="C18" s="1"/>
      <c r="D18" s="1">
        <v>4</v>
      </c>
      <c r="E18" s="82" t="s">
        <v>175</v>
      </c>
      <c r="F18" s="78"/>
      <c r="H18" s="1"/>
      <c r="I18" s="1"/>
      <c r="J18" s="1"/>
    </row>
    <row r="19" spans="1:10" x14ac:dyDescent="0.2">
      <c r="A19" s="1" t="s">
        <v>152</v>
      </c>
      <c r="B19" s="77" t="s">
        <v>151</v>
      </c>
      <c r="C19" s="1"/>
      <c r="D19" s="1">
        <v>4</v>
      </c>
      <c r="E19" s="82" t="s">
        <v>176</v>
      </c>
      <c r="F19" s="78">
        <v>52.5</v>
      </c>
      <c r="H19" s="1"/>
      <c r="I19" s="1"/>
      <c r="J19" s="1"/>
    </row>
    <row r="20" spans="1:10" x14ac:dyDescent="0.2">
      <c r="A20" s="1" t="s">
        <v>179</v>
      </c>
      <c r="B20" s="77"/>
      <c r="C20" s="1"/>
      <c r="D20" s="1">
        <v>2</v>
      </c>
      <c r="E20" s="82" t="s">
        <v>180</v>
      </c>
      <c r="F20" s="78">
        <v>8.8000000000000007</v>
      </c>
      <c r="H20" s="1"/>
      <c r="I20" s="1"/>
      <c r="J20" s="1"/>
    </row>
    <row r="21" spans="1:10" x14ac:dyDescent="0.2">
      <c r="A21" s="1" t="s">
        <v>165</v>
      </c>
      <c r="B21" s="77"/>
      <c r="C21" s="1"/>
      <c r="D21" s="1">
        <v>4</v>
      </c>
      <c r="E21" s="82" t="s">
        <v>177</v>
      </c>
      <c r="F21" s="78">
        <v>26.24</v>
      </c>
      <c r="H21" s="1"/>
      <c r="I21" s="1"/>
      <c r="J21" s="1"/>
    </row>
    <row r="22" spans="1:10" x14ac:dyDescent="0.2">
      <c r="A22" s="85" t="s">
        <v>153</v>
      </c>
      <c r="B22" s="1"/>
      <c r="C22" s="1"/>
      <c r="D22" s="93" t="s">
        <v>184</v>
      </c>
      <c r="E22" s="82" t="s">
        <v>174</v>
      </c>
      <c r="F22" s="1">
        <v>116.65</v>
      </c>
      <c r="H22" s="1"/>
      <c r="I22" s="1"/>
      <c r="J22" s="1"/>
    </row>
    <row r="23" spans="1:10" x14ac:dyDescent="0.2">
      <c r="A23" s="201" t="s">
        <v>31</v>
      </c>
      <c r="B23" s="202"/>
      <c r="C23" s="202"/>
      <c r="D23" s="202"/>
      <c r="E23" s="202"/>
      <c r="F23" s="79"/>
      <c r="H23" s="1"/>
      <c r="I23" s="1"/>
      <c r="J23" s="1"/>
    </row>
    <row r="24" spans="1:10" x14ac:dyDescent="0.2">
      <c r="A24" s="1" t="s">
        <v>162</v>
      </c>
      <c r="B24" s="1"/>
      <c r="C24" s="1"/>
      <c r="D24" s="1">
        <v>1</v>
      </c>
      <c r="E24" s="1"/>
      <c r="F24" s="78">
        <v>53.89</v>
      </c>
      <c r="H24" s="1"/>
      <c r="I24" s="1"/>
      <c r="J24" s="1"/>
    </row>
    <row r="25" spans="1:10" x14ac:dyDescent="0.2">
      <c r="A25" s="1" t="s">
        <v>167</v>
      </c>
      <c r="B25" s="1"/>
      <c r="C25" s="1"/>
      <c r="D25" s="1">
        <v>1</v>
      </c>
      <c r="E25" s="1"/>
      <c r="F25" s="78">
        <v>5.95</v>
      </c>
      <c r="H25" s="1"/>
      <c r="I25" s="1"/>
      <c r="J25" s="1"/>
    </row>
    <row r="26" spans="1:10" x14ac:dyDescent="0.2">
      <c r="A26" s="1" t="s">
        <v>164</v>
      </c>
      <c r="B26" s="1"/>
      <c r="C26" s="1"/>
      <c r="D26" s="1">
        <v>4</v>
      </c>
      <c r="E26" s="1"/>
      <c r="F26" s="78">
        <v>160</v>
      </c>
      <c r="H26" s="1"/>
      <c r="I26" s="1"/>
      <c r="J26" s="1"/>
    </row>
    <row r="27" spans="1:10" x14ac:dyDescent="0.2">
      <c r="A27" s="201" t="s">
        <v>2</v>
      </c>
      <c r="B27" s="202"/>
      <c r="C27" s="202"/>
      <c r="D27" s="202"/>
      <c r="E27" s="202"/>
      <c r="F27" s="79"/>
      <c r="H27" s="1"/>
      <c r="I27" s="1"/>
      <c r="J27" s="1"/>
    </row>
    <row r="28" spans="1:10" x14ac:dyDescent="0.2">
      <c r="A28" s="83" t="s">
        <v>182</v>
      </c>
      <c r="B28" s="1"/>
      <c r="C28" s="1"/>
      <c r="D28" s="1">
        <v>1</v>
      </c>
      <c r="E28" s="1" t="s">
        <v>181</v>
      </c>
      <c r="F28" s="78"/>
      <c r="H28" s="1"/>
      <c r="I28" s="1"/>
      <c r="J28" s="1"/>
    </row>
    <row r="29" spans="1:10" x14ac:dyDescent="0.2">
      <c r="A29" s="83" t="s">
        <v>187</v>
      </c>
      <c r="B29" s="1"/>
      <c r="C29" s="1"/>
      <c r="D29" s="1">
        <v>1</v>
      </c>
      <c r="E29" s="94" t="s">
        <v>188</v>
      </c>
      <c r="F29" s="78"/>
      <c r="H29" s="1"/>
      <c r="I29" s="1"/>
      <c r="J29" s="1"/>
    </row>
    <row r="30" spans="1:10" ht="14.5" customHeight="1" x14ac:dyDescent="0.2">
      <c r="A30" s="83" t="s">
        <v>183</v>
      </c>
      <c r="B30" s="1"/>
      <c r="C30" s="1"/>
      <c r="D30" s="1">
        <v>1</v>
      </c>
      <c r="E30" s="91" t="s">
        <v>178</v>
      </c>
      <c r="F30" s="78"/>
      <c r="H30" s="1"/>
      <c r="I30" s="1"/>
      <c r="J30" s="1"/>
    </row>
    <row r="31" spans="1:10" x14ac:dyDescent="0.2">
      <c r="A31" s="201" t="s">
        <v>3</v>
      </c>
      <c r="B31" s="202"/>
      <c r="C31" s="202"/>
      <c r="D31" s="202"/>
      <c r="E31" s="202"/>
      <c r="F31" s="79"/>
      <c r="H31" s="1"/>
      <c r="I31" s="1"/>
      <c r="J31" s="1"/>
    </row>
    <row r="32" spans="1:10" x14ac:dyDescent="0.2">
      <c r="A32" s="82" t="s">
        <v>154</v>
      </c>
      <c r="B32" s="77" t="s">
        <v>156</v>
      </c>
      <c r="C32" s="77" t="s">
        <v>157</v>
      </c>
      <c r="D32" s="1">
        <v>3</v>
      </c>
      <c r="E32" s="1"/>
      <c r="F32" s="78">
        <v>18.5</v>
      </c>
      <c r="H32" s="1"/>
      <c r="I32" s="1"/>
      <c r="J32" s="1"/>
    </row>
    <row r="33" spans="1:10" x14ac:dyDescent="0.2">
      <c r="A33" s="1" t="s">
        <v>161</v>
      </c>
      <c r="B33" s="1"/>
      <c r="C33" s="1"/>
      <c r="D33" s="1">
        <v>1</v>
      </c>
      <c r="E33" s="1"/>
      <c r="F33" s="78"/>
      <c r="H33" s="1"/>
      <c r="I33" s="1"/>
      <c r="J33" s="1"/>
    </row>
    <row r="34" spans="1:10" x14ac:dyDescent="0.2">
      <c r="A34" s="201" t="s">
        <v>35</v>
      </c>
      <c r="B34" s="202"/>
      <c r="C34" s="202"/>
      <c r="D34" s="202"/>
      <c r="E34" s="202"/>
      <c r="F34" s="79"/>
    </row>
    <row r="35" spans="1:10" x14ac:dyDescent="0.2">
      <c r="A35" s="1" t="s">
        <v>159</v>
      </c>
      <c r="B35" s="1"/>
      <c r="C35" s="1"/>
      <c r="D35" s="1">
        <v>1</v>
      </c>
      <c r="E35" s="82" t="s">
        <v>186</v>
      </c>
      <c r="F35" s="78">
        <v>30</v>
      </c>
    </row>
    <row r="36" spans="1:10" x14ac:dyDescent="0.2">
      <c r="A36" s="1" t="s">
        <v>160</v>
      </c>
      <c r="B36" s="1"/>
      <c r="C36" s="1"/>
      <c r="D36" s="1">
        <v>1</v>
      </c>
      <c r="E36" s="82" t="s">
        <v>185</v>
      </c>
      <c r="F36" s="78">
        <v>14.95</v>
      </c>
    </row>
    <row r="37" spans="1:10" x14ac:dyDescent="0.2">
      <c r="E37" s="84" t="s">
        <v>155</v>
      </c>
      <c r="F37" s="78">
        <f>SUM(F10:F36)</f>
        <v>588.6400000000001</v>
      </c>
    </row>
  </sheetData>
  <mergeCells count="9">
    <mergeCell ref="A34:E34"/>
    <mergeCell ref="A31:E31"/>
    <mergeCell ref="A23:E23"/>
    <mergeCell ref="A1:I3"/>
    <mergeCell ref="A9:E9"/>
    <mergeCell ref="A12:E12"/>
    <mergeCell ref="A17:E17"/>
    <mergeCell ref="A27:E27"/>
    <mergeCell ref="A5:E6"/>
  </mergeCell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7"/>
  <sheetViews>
    <sheetView workbookViewId="0">
      <pane xSplit="9" ySplit="7" topLeftCell="J8" activePane="bottomRight" state="frozen"/>
      <selection pane="topRight" activeCell="J1" sqref="J1"/>
      <selection pane="bottomLeft" activeCell="A8" sqref="A8"/>
      <selection pane="bottomRight" activeCell="B12" sqref="B12"/>
    </sheetView>
  </sheetViews>
  <sheetFormatPr baseColWidth="10" defaultColWidth="8.83203125" defaultRowHeight="15" x14ac:dyDescent="0.2"/>
  <cols>
    <col min="1" max="1" width="45.5" customWidth="1"/>
    <col min="2" max="2" width="18" customWidth="1"/>
    <col min="3" max="4" width="16" customWidth="1"/>
    <col min="5" max="8" width="16.33203125" customWidth="1"/>
    <col min="9" max="9" width="33.5" customWidth="1"/>
  </cols>
  <sheetData>
    <row r="1" spans="1:9" ht="15" customHeight="1" x14ac:dyDescent="0.2">
      <c r="A1" s="203" t="s">
        <v>18</v>
      </c>
      <c r="B1" s="204"/>
      <c r="C1" s="204"/>
      <c r="D1" s="204"/>
      <c r="E1" s="204"/>
      <c r="F1" s="204"/>
      <c r="G1" s="204"/>
      <c r="H1" s="204"/>
      <c r="I1" s="205"/>
    </row>
    <row r="2" spans="1:9" ht="15" customHeight="1" x14ac:dyDescent="0.2">
      <c r="A2" s="206"/>
      <c r="B2" s="207"/>
      <c r="C2" s="207"/>
      <c r="D2" s="207"/>
      <c r="E2" s="207"/>
      <c r="F2" s="207"/>
      <c r="G2" s="207"/>
      <c r="H2" s="207"/>
      <c r="I2" s="208"/>
    </row>
    <row r="3" spans="1:9" ht="15.75" customHeight="1" x14ac:dyDescent="0.2">
      <c r="A3" s="206"/>
      <c r="B3" s="207"/>
      <c r="C3" s="207"/>
      <c r="D3" s="207"/>
      <c r="E3" s="207"/>
      <c r="F3" s="207"/>
      <c r="G3" s="207"/>
      <c r="H3" s="207"/>
      <c r="I3" s="208"/>
    </row>
    <row r="4" spans="1:9" ht="16" thickBot="1" x14ac:dyDescent="0.25">
      <c r="A4" s="209"/>
      <c r="B4" s="210"/>
      <c r="C4" s="210"/>
      <c r="D4" s="210"/>
      <c r="E4" s="210"/>
      <c r="F4" s="210"/>
      <c r="G4" s="210"/>
      <c r="H4" s="210"/>
      <c r="I4" s="211"/>
    </row>
    <row r="5" spans="1:9" x14ac:dyDescent="0.2">
      <c r="A5" s="214" t="s">
        <v>48</v>
      </c>
      <c r="B5" s="214"/>
      <c r="C5" s="214"/>
      <c r="D5" s="214"/>
      <c r="E5" s="214"/>
      <c r="F5" s="214"/>
      <c r="G5" s="214"/>
      <c r="H5" s="214"/>
      <c r="I5" s="214"/>
    </row>
    <row r="6" spans="1:9" x14ac:dyDescent="0.2">
      <c r="A6" s="214"/>
      <c r="B6" s="214"/>
      <c r="C6" s="214"/>
      <c r="D6" s="214"/>
      <c r="E6" s="214"/>
      <c r="F6" s="214"/>
      <c r="G6" s="214"/>
      <c r="H6" s="214"/>
      <c r="I6" s="214"/>
    </row>
    <row r="7" spans="1:9" ht="16" thickBot="1" x14ac:dyDescent="0.25">
      <c r="A7" s="3"/>
      <c r="B7" s="3"/>
      <c r="C7" s="3"/>
      <c r="D7" s="3"/>
      <c r="E7" s="3"/>
      <c r="F7" s="3"/>
      <c r="G7" s="3"/>
      <c r="H7" s="3"/>
      <c r="I7" s="3"/>
    </row>
    <row r="8" spans="1:9" ht="30" customHeight="1" thickTop="1" x14ac:dyDescent="0.2">
      <c r="A8" s="218" t="s">
        <v>24</v>
      </c>
      <c r="B8" s="220" t="s">
        <v>26</v>
      </c>
      <c r="C8" s="222" t="s">
        <v>33</v>
      </c>
      <c r="D8" s="222"/>
      <c r="E8" s="222"/>
      <c r="F8" s="223" t="s">
        <v>34</v>
      </c>
      <c r="G8" s="223"/>
      <c r="H8" s="223"/>
      <c r="I8" s="215" t="s">
        <v>25</v>
      </c>
    </row>
    <row r="9" spans="1:9" ht="16" thickBot="1" x14ac:dyDescent="0.25">
      <c r="A9" s="219"/>
      <c r="B9" s="221"/>
      <c r="C9" s="31" t="s">
        <v>32</v>
      </c>
      <c r="D9" s="31" t="s">
        <v>27</v>
      </c>
      <c r="E9" s="31" t="s">
        <v>28</v>
      </c>
      <c r="F9" s="31" t="s">
        <v>43</v>
      </c>
      <c r="G9" s="31" t="s">
        <v>29</v>
      </c>
      <c r="H9" s="31" t="s">
        <v>30</v>
      </c>
      <c r="I9" s="216"/>
    </row>
    <row r="10" spans="1:9" ht="16" thickTop="1" x14ac:dyDescent="0.2">
      <c r="A10" s="224" t="s">
        <v>17</v>
      </c>
      <c r="B10" s="224"/>
      <c r="C10" s="224"/>
      <c r="D10" s="224"/>
      <c r="E10" s="224"/>
      <c r="F10" s="224"/>
      <c r="G10" s="224"/>
      <c r="H10" s="224"/>
      <c r="I10" s="30"/>
    </row>
    <row r="11" spans="1:9" x14ac:dyDescent="0.2">
      <c r="A11" s="15" t="s">
        <v>59</v>
      </c>
      <c r="B11" s="17" t="s">
        <v>86</v>
      </c>
      <c r="C11" s="17">
        <v>150</v>
      </c>
      <c r="D11" s="17">
        <f>C11*0.2</f>
        <v>30</v>
      </c>
      <c r="E11" s="17">
        <f>C11+D11</f>
        <v>180</v>
      </c>
      <c r="F11" s="17">
        <v>2</v>
      </c>
      <c r="G11" s="17">
        <f>D11*F11</f>
        <v>60</v>
      </c>
      <c r="H11" s="17">
        <f>E11*F11</f>
        <v>360</v>
      </c>
      <c r="I11" s="4"/>
    </row>
    <row r="12" spans="1:9" x14ac:dyDescent="0.2">
      <c r="A12" s="1"/>
      <c r="B12" s="1"/>
      <c r="C12" s="1"/>
      <c r="D12" s="1"/>
      <c r="E12" s="1"/>
      <c r="F12" s="1"/>
      <c r="G12" s="1"/>
      <c r="H12" s="1"/>
      <c r="I12" s="4"/>
    </row>
    <row r="13" spans="1:9" x14ac:dyDescent="0.2">
      <c r="A13" s="1"/>
      <c r="B13" s="1"/>
      <c r="C13" s="1"/>
      <c r="D13" s="1"/>
      <c r="E13" s="1"/>
      <c r="F13" s="1"/>
      <c r="G13" s="1"/>
      <c r="H13" s="1"/>
      <c r="I13" s="4"/>
    </row>
    <row r="14" spans="1:9" x14ac:dyDescent="0.2">
      <c r="A14" s="217" t="s">
        <v>0</v>
      </c>
      <c r="B14" s="217"/>
      <c r="C14" s="217"/>
      <c r="D14" s="217"/>
      <c r="E14" s="217"/>
      <c r="F14" s="217"/>
      <c r="G14" s="217"/>
      <c r="H14" s="217"/>
      <c r="I14" s="5"/>
    </row>
    <row r="15" spans="1:9" x14ac:dyDescent="0.2">
      <c r="A15" s="16" t="s">
        <v>61</v>
      </c>
      <c r="B15" s="17" t="s">
        <v>85</v>
      </c>
      <c r="C15" s="17">
        <v>30</v>
      </c>
      <c r="D15" s="17">
        <f>C15*0.1</f>
        <v>3</v>
      </c>
      <c r="E15" s="17">
        <f>D15+C15</f>
        <v>33</v>
      </c>
      <c r="F15" s="17">
        <v>3</v>
      </c>
      <c r="G15" s="17">
        <f>D15*F15</f>
        <v>9</v>
      </c>
      <c r="H15" s="17">
        <f>E15*F15</f>
        <v>99</v>
      </c>
      <c r="I15" s="4"/>
    </row>
    <row r="16" spans="1:9" x14ac:dyDescent="0.2">
      <c r="A16" s="1"/>
      <c r="B16" s="1"/>
      <c r="C16" s="1"/>
      <c r="D16" s="1"/>
      <c r="E16" s="1"/>
      <c r="F16" s="1"/>
      <c r="G16" s="1"/>
      <c r="H16" s="1"/>
      <c r="I16" s="4"/>
    </row>
    <row r="17" spans="1:9" x14ac:dyDescent="0.2">
      <c r="A17" s="217" t="s">
        <v>1</v>
      </c>
      <c r="B17" s="217"/>
      <c r="C17" s="217"/>
      <c r="D17" s="217"/>
      <c r="E17" s="217"/>
      <c r="F17" s="217"/>
      <c r="G17" s="217"/>
      <c r="H17" s="217"/>
      <c r="I17" s="5"/>
    </row>
    <row r="18" spans="1:9" x14ac:dyDescent="0.2">
      <c r="A18" s="16" t="s">
        <v>62</v>
      </c>
      <c r="B18" s="17" t="s">
        <v>84</v>
      </c>
      <c r="C18" s="17">
        <v>60</v>
      </c>
      <c r="D18" s="17">
        <f>C18*0</f>
        <v>0</v>
      </c>
      <c r="E18" s="17">
        <f>D18+C18</f>
        <v>60</v>
      </c>
      <c r="F18" s="17">
        <v>1</v>
      </c>
      <c r="G18" s="17">
        <f>D18*F18</f>
        <v>0</v>
      </c>
      <c r="H18" s="17">
        <f>F18*E18</f>
        <v>60</v>
      </c>
      <c r="I18" s="4"/>
    </row>
    <row r="19" spans="1:9" x14ac:dyDescent="0.2">
      <c r="A19" s="1"/>
      <c r="B19" s="1"/>
      <c r="C19" s="1"/>
      <c r="D19" s="1"/>
      <c r="E19" s="1"/>
      <c r="F19" s="1"/>
      <c r="G19" s="1"/>
      <c r="H19" s="1"/>
      <c r="I19" s="4"/>
    </row>
    <row r="20" spans="1:9" x14ac:dyDescent="0.2">
      <c r="A20" s="217" t="s">
        <v>31</v>
      </c>
      <c r="B20" s="217"/>
      <c r="C20" s="217"/>
      <c r="D20" s="217"/>
      <c r="E20" s="217"/>
      <c r="F20" s="217"/>
      <c r="G20" s="217"/>
      <c r="H20" s="217"/>
      <c r="I20" s="5"/>
    </row>
    <row r="21" spans="1:9" x14ac:dyDescent="0.2">
      <c r="A21" s="1"/>
      <c r="B21" s="1"/>
      <c r="C21" s="1"/>
      <c r="D21" s="1"/>
      <c r="E21" s="1"/>
      <c r="F21" s="1"/>
      <c r="G21" s="1"/>
      <c r="H21" s="1"/>
      <c r="I21" s="4"/>
    </row>
    <row r="22" spans="1:9" x14ac:dyDescent="0.2">
      <c r="A22" s="1"/>
      <c r="B22" s="1"/>
      <c r="C22" s="1"/>
      <c r="D22" s="1"/>
      <c r="E22" s="1"/>
      <c r="F22" s="1"/>
      <c r="G22" s="1"/>
      <c r="H22" s="1"/>
      <c r="I22" s="4"/>
    </row>
    <row r="23" spans="1:9" x14ac:dyDescent="0.2">
      <c r="A23" s="217" t="s">
        <v>2</v>
      </c>
      <c r="B23" s="217"/>
      <c r="C23" s="217"/>
      <c r="D23" s="217"/>
      <c r="E23" s="217"/>
      <c r="F23" s="217"/>
      <c r="G23" s="217"/>
      <c r="H23" s="217"/>
      <c r="I23" s="5"/>
    </row>
    <row r="24" spans="1:9" x14ac:dyDescent="0.2">
      <c r="A24" s="1"/>
      <c r="B24" s="1"/>
      <c r="C24" s="1"/>
      <c r="D24" s="1"/>
      <c r="E24" s="1"/>
      <c r="F24" s="1"/>
      <c r="G24" s="1"/>
      <c r="H24" s="1"/>
      <c r="I24" s="4"/>
    </row>
    <row r="25" spans="1:9" x14ac:dyDescent="0.2">
      <c r="A25" s="1"/>
      <c r="B25" s="1"/>
      <c r="C25" s="1"/>
      <c r="D25" s="1"/>
      <c r="E25" s="1"/>
      <c r="F25" s="1"/>
      <c r="G25" s="1"/>
      <c r="H25" s="1"/>
      <c r="I25" s="4"/>
    </row>
    <row r="26" spans="1:9" x14ac:dyDescent="0.2">
      <c r="A26" s="217" t="s">
        <v>3</v>
      </c>
      <c r="B26" s="217"/>
      <c r="C26" s="217"/>
      <c r="D26" s="217"/>
      <c r="E26" s="217"/>
      <c r="F26" s="217"/>
      <c r="G26" s="217"/>
      <c r="H26" s="217"/>
      <c r="I26" s="5"/>
    </row>
    <row r="27" spans="1:9" x14ac:dyDescent="0.2">
      <c r="A27" s="1"/>
      <c r="B27" s="1"/>
      <c r="C27" s="1"/>
      <c r="D27" s="1"/>
      <c r="E27" s="1"/>
      <c r="F27" s="1"/>
      <c r="G27" s="1"/>
      <c r="H27" s="1"/>
      <c r="I27" s="4"/>
    </row>
    <row r="28" spans="1:9" x14ac:dyDescent="0.2">
      <c r="A28" s="1"/>
      <c r="B28" s="1"/>
      <c r="C28" s="1"/>
      <c r="D28" s="1"/>
      <c r="E28" s="1"/>
      <c r="F28" s="1"/>
      <c r="G28" s="1"/>
      <c r="H28" s="1"/>
      <c r="I28" s="4"/>
    </row>
    <row r="29" spans="1:9" x14ac:dyDescent="0.2">
      <c r="A29" s="217" t="s">
        <v>35</v>
      </c>
      <c r="B29" s="217"/>
      <c r="C29" s="217"/>
      <c r="D29" s="217"/>
      <c r="E29" s="217"/>
      <c r="F29" s="217"/>
      <c r="G29" s="217"/>
      <c r="H29" s="217"/>
      <c r="I29" s="5"/>
    </row>
    <row r="30" spans="1:9" x14ac:dyDescent="0.2">
      <c r="A30" s="1"/>
      <c r="B30" s="1"/>
      <c r="C30" s="1"/>
      <c r="D30" s="1"/>
      <c r="E30" s="1"/>
      <c r="F30" s="1"/>
      <c r="G30" s="1"/>
      <c r="H30" s="1"/>
      <c r="I30" s="1"/>
    </row>
    <row r="31" spans="1:9" x14ac:dyDescent="0.2">
      <c r="A31" s="1"/>
      <c r="B31" s="1"/>
      <c r="C31" s="1"/>
      <c r="D31" s="1"/>
      <c r="E31" s="1"/>
      <c r="F31" s="1"/>
      <c r="G31" s="1"/>
      <c r="H31" s="1"/>
      <c r="I31" s="1"/>
    </row>
    <row r="32" spans="1:9" x14ac:dyDescent="0.2">
      <c r="A32" s="1"/>
      <c r="B32" s="1"/>
      <c r="C32" s="1"/>
      <c r="D32" s="1"/>
      <c r="E32" s="1"/>
      <c r="F32" s="1"/>
      <c r="G32" s="1"/>
      <c r="H32" s="1"/>
      <c r="I32" s="1"/>
    </row>
    <row r="33" spans="1:9" x14ac:dyDescent="0.2">
      <c r="A33" s="228" t="s">
        <v>36</v>
      </c>
      <c r="B33" s="229"/>
      <c r="C33" s="229"/>
      <c r="D33" s="229"/>
      <c r="E33" s="229"/>
      <c r="F33" s="230"/>
      <c r="G33" s="6"/>
      <c r="H33" s="6"/>
      <c r="I33" s="1"/>
    </row>
    <row r="34" spans="1:9" x14ac:dyDescent="0.2">
      <c r="A34" s="228" t="s">
        <v>37</v>
      </c>
      <c r="B34" s="229"/>
      <c r="C34" s="229"/>
      <c r="D34" s="229"/>
      <c r="E34" s="229"/>
      <c r="F34" s="230"/>
      <c r="G34" s="6"/>
      <c r="H34" s="6"/>
      <c r="I34" s="1"/>
    </row>
    <row r="35" spans="1:9" x14ac:dyDescent="0.2">
      <c r="A35" s="225" t="s">
        <v>28</v>
      </c>
      <c r="B35" s="226"/>
      <c r="C35" s="226"/>
      <c r="D35" s="226"/>
      <c r="E35" s="226"/>
      <c r="F35" s="227"/>
      <c r="G35" s="7"/>
      <c r="H35" s="7"/>
      <c r="I35" s="1"/>
    </row>
    <row r="36" spans="1:9" x14ac:dyDescent="0.2">
      <c r="A36" s="225" t="s">
        <v>38</v>
      </c>
      <c r="B36" s="226"/>
      <c r="C36" s="226"/>
      <c r="D36" s="226"/>
      <c r="E36" s="226"/>
      <c r="F36" s="227"/>
      <c r="G36" s="7"/>
      <c r="H36" s="7"/>
      <c r="I36" s="1"/>
    </row>
    <row r="37" spans="1:9" x14ac:dyDescent="0.2">
      <c r="A37" s="225" t="s">
        <v>39</v>
      </c>
      <c r="B37" s="226"/>
      <c r="C37" s="226"/>
      <c r="D37" s="226"/>
      <c r="E37" s="226"/>
      <c r="F37" s="227"/>
      <c r="G37" s="7"/>
      <c r="H37" s="14"/>
      <c r="I37" s="1"/>
    </row>
  </sheetData>
  <mergeCells count="19">
    <mergeCell ref="A36:F36"/>
    <mergeCell ref="A37:F37"/>
    <mergeCell ref="A33:F33"/>
    <mergeCell ref="A29:H29"/>
    <mergeCell ref="A34:F34"/>
    <mergeCell ref="A35:F35"/>
    <mergeCell ref="A26:H26"/>
    <mergeCell ref="A8:A9"/>
    <mergeCell ref="B8:B9"/>
    <mergeCell ref="C8:E8"/>
    <mergeCell ref="F8:H8"/>
    <mergeCell ref="A10:H10"/>
    <mergeCell ref="A14:H14"/>
    <mergeCell ref="A17:H17"/>
    <mergeCell ref="I8:I9"/>
    <mergeCell ref="A5:I6"/>
    <mergeCell ref="A1:I4"/>
    <mergeCell ref="A20:H20"/>
    <mergeCell ref="A23:H2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workbookViewId="0">
      <pane ySplit="7" topLeftCell="A8" activePane="bottomLeft" state="frozen"/>
      <selection pane="bottomLeft" activeCell="A13" sqref="A13:C13"/>
    </sheetView>
  </sheetViews>
  <sheetFormatPr baseColWidth="10" defaultColWidth="8.83203125" defaultRowHeight="15" x14ac:dyDescent="0.2"/>
  <cols>
    <col min="1" max="1" width="12.6640625" customWidth="1"/>
    <col min="2" max="2" width="17.5" customWidth="1"/>
    <col min="3" max="3" width="17" customWidth="1"/>
  </cols>
  <sheetData>
    <row r="1" spans="1:11" x14ac:dyDescent="0.2">
      <c r="A1" s="163" t="s">
        <v>20</v>
      </c>
      <c r="B1" s="164"/>
      <c r="C1" s="164"/>
      <c r="D1" s="164"/>
      <c r="E1" s="164"/>
      <c r="F1" s="164"/>
      <c r="G1" s="164"/>
      <c r="H1" s="164"/>
      <c r="I1" s="164"/>
      <c r="J1" s="164"/>
      <c r="K1" s="165"/>
    </row>
    <row r="2" spans="1:11" x14ac:dyDescent="0.2">
      <c r="A2" s="166"/>
      <c r="B2" s="167"/>
      <c r="C2" s="167"/>
      <c r="D2" s="167"/>
      <c r="E2" s="167"/>
      <c r="F2" s="167"/>
      <c r="G2" s="167"/>
      <c r="H2" s="167"/>
      <c r="I2" s="167"/>
      <c r="J2" s="167"/>
      <c r="K2" s="168"/>
    </row>
    <row r="3" spans="1:11" ht="16" thickBot="1" x14ac:dyDescent="0.25">
      <c r="A3" s="169"/>
      <c r="B3" s="170"/>
      <c r="C3" s="170"/>
      <c r="D3" s="170"/>
      <c r="E3" s="170"/>
      <c r="F3" s="170"/>
      <c r="G3" s="170"/>
      <c r="H3" s="170"/>
      <c r="I3" s="170"/>
      <c r="J3" s="170"/>
      <c r="K3" s="171"/>
    </row>
    <row r="5" spans="1:11" x14ac:dyDescent="0.2">
      <c r="A5" s="214" t="s">
        <v>23</v>
      </c>
      <c r="B5" s="214"/>
      <c r="C5" s="214"/>
      <c r="D5" s="214"/>
      <c r="E5" s="214"/>
      <c r="F5" s="214"/>
      <c r="G5" s="214"/>
      <c r="H5" s="214"/>
      <c r="I5" s="214"/>
      <c r="J5" s="214"/>
      <c r="K5" s="214"/>
    </row>
    <row r="6" spans="1:11" x14ac:dyDescent="0.2">
      <c r="A6" s="214"/>
      <c r="B6" s="214"/>
      <c r="C6" s="214"/>
      <c r="D6" s="214"/>
      <c r="E6" s="214"/>
      <c r="F6" s="214"/>
      <c r="G6" s="214"/>
      <c r="H6" s="214"/>
      <c r="I6" s="214"/>
      <c r="J6" s="214"/>
      <c r="K6" s="214"/>
    </row>
    <row r="7" spans="1:11" ht="16" thickBot="1" x14ac:dyDescent="0.25">
      <c r="A7" s="9"/>
      <c r="B7" s="9"/>
      <c r="C7" s="9"/>
      <c r="D7" s="9"/>
      <c r="E7" s="9"/>
      <c r="F7" s="9"/>
      <c r="G7" s="9"/>
      <c r="H7" s="9"/>
      <c r="I7" s="9"/>
      <c r="J7" s="9"/>
      <c r="K7" s="9"/>
    </row>
    <row r="8" spans="1:11" ht="13.5" customHeight="1" thickTop="1" x14ac:dyDescent="0.2">
      <c r="A8" s="264"/>
      <c r="B8" s="265"/>
      <c r="C8" s="266"/>
      <c r="D8" s="261" t="s">
        <v>52</v>
      </c>
      <c r="E8" s="262"/>
      <c r="F8" s="262"/>
      <c r="G8" s="262"/>
      <c r="H8" s="262"/>
      <c r="I8" s="262"/>
      <c r="J8" s="262"/>
      <c r="K8" s="263"/>
    </row>
    <row r="9" spans="1:11" ht="13.5" customHeight="1" x14ac:dyDescent="0.2">
      <c r="A9" s="243" t="s">
        <v>55</v>
      </c>
      <c r="B9" s="244"/>
      <c r="C9" s="245"/>
      <c r="D9" s="249">
        <v>380</v>
      </c>
      <c r="E9" s="250"/>
      <c r="F9" s="250"/>
      <c r="G9" s="250"/>
      <c r="H9" s="250"/>
      <c r="I9" s="250"/>
      <c r="J9" s="250"/>
      <c r="K9" s="251"/>
    </row>
    <row r="10" spans="1:11" ht="13.5" customHeight="1" x14ac:dyDescent="0.2">
      <c r="A10" s="243" t="s">
        <v>60</v>
      </c>
      <c r="B10" s="244"/>
      <c r="C10" s="245"/>
      <c r="D10" s="249">
        <v>35</v>
      </c>
      <c r="E10" s="250"/>
      <c r="F10" s="250"/>
      <c r="G10" s="250"/>
      <c r="H10" s="250"/>
      <c r="I10" s="250"/>
      <c r="J10" s="250"/>
      <c r="K10" s="251"/>
    </row>
    <row r="11" spans="1:11" ht="13.5" customHeight="1" x14ac:dyDescent="0.2">
      <c r="A11" s="243" t="s">
        <v>53</v>
      </c>
      <c r="B11" s="244"/>
      <c r="C11" s="245"/>
      <c r="D11" s="249" t="s">
        <v>70</v>
      </c>
      <c r="E11" s="250"/>
      <c r="F11" s="250"/>
      <c r="G11" s="250"/>
      <c r="H11" s="250"/>
      <c r="I11" s="250"/>
      <c r="J11" s="250"/>
      <c r="K11" s="251"/>
    </row>
    <row r="12" spans="1:11" ht="13.5" customHeight="1" x14ac:dyDescent="0.2">
      <c r="A12" s="243" t="s">
        <v>54</v>
      </c>
      <c r="B12" s="244"/>
      <c r="C12" s="245"/>
      <c r="D12" s="249">
        <v>95</v>
      </c>
      <c r="E12" s="250"/>
      <c r="F12" s="250"/>
      <c r="G12" s="250"/>
      <c r="H12" s="250"/>
      <c r="I12" s="250"/>
      <c r="J12" s="250"/>
      <c r="K12" s="251"/>
    </row>
    <row r="13" spans="1:11" ht="13.5" customHeight="1" x14ac:dyDescent="0.2">
      <c r="A13" s="243" t="s">
        <v>57</v>
      </c>
      <c r="B13" s="244"/>
      <c r="C13" s="245"/>
      <c r="D13" s="249" t="s">
        <v>63</v>
      </c>
      <c r="E13" s="250"/>
      <c r="F13" s="250"/>
      <c r="G13" s="250"/>
      <c r="H13" s="250"/>
      <c r="I13" s="250"/>
      <c r="J13" s="250"/>
      <c r="K13" s="251"/>
    </row>
    <row r="14" spans="1:11" ht="13.5" customHeight="1" thickBot="1" x14ac:dyDescent="0.25">
      <c r="A14" s="246" t="s">
        <v>71</v>
      </c>
      <c r="B14" s="247"/>
      <c r="C14" s="248"/>
      <c r="D14" s="252"/>
      <c r="E14" s="253"/>
      <c r="F14" s="253"/>
      <c r="G14" s="253"/>
      <c r="H14" s="253"/>
      <c r="I14" s="253"/>
      <c r="J14" s="253"/>
      <c r="K14" s="254"/>
    </row>
    <row r="15" spans="1:11" ht="13.5" customHeight="1" thickTop="1" x14ac:dyDescent="0.2">
      <c r="A15" s="11"/>
      <c r="B15" s="11"/>
      <c r="C15" s="10"/>
      <c r="D15" s="10"/>
      <c r="E15" s="10"/>
      <c r="F15" s="10"/>
      <c r="G15" s="10"/>
      <c r="H15" s="10"/>
      <c r="I15" s="10"/>
      <c r="J15" s="10"/>
      <c r="K15" s="10"/>
    </row>
    <row r="16" spans="1:11" ht="16" thickBot="1" x14ac:dyDescent="0.25"/>
    <row r="17" spans="1:11" ht="16" thickTop="1" x14ac:dyDescent="0.2">
      <c r="A17" s="241"/>
      <c r="B17" s="242"/>
      <c r="C17" s="242"/>
      <c r="D17" s="259" t="s">
        <v>51</v>
      </c>
      <c r="E17" s="259"/>
      <c r="F17" s="259"/>
      <c r="G17" s="259"/>
      <c r="H17" s="259"/>
      <c r="I17" s="259"/>
      <c r="J17" s="259"/>
      <c r="K17" s="260"/>
    </row>
    <row r="18" spans="1:11" x14ac:dyDescent="0.2">
      <c r="A18" s="231" t="s">
        <v>49</v>
      </c>
      <c r="B18" s="233" t="s">
        <v>102</v>
      </c>
      <c r="C18" s="235" t="s">
        <v>50</v>
      </c>
      <c r="D18" s="237" t="s">
        <v>67</v>
      </c>
      <c r="E18" s="237" t="s">
        <v>68</v>
      </c>
      <c r="F18" s="239"/>
      <c r="G18" s="239"/>
      <c r="H18" s="255"/>
      <c r="I18" s="255"/>
      <c r="J18" s="255"/>
      <c r="K18" s="257"/>
    </row>
    <row r="19" spans="1:11" ht="33.75" customHeight="1" thickBot="1" x14ac:dyDescent="0.25">
      <c r="A19" s="232"/>
      <c r="B19" s="234"/>
      <c r="C19" s="236"/>
      <c r="D19" s="238"/>
      <c r="E19" s="238"/>
      <c r="F19" s="240"/>
      <c r="G19" s="240"/>
      <c r="H19" s="256"/>
      <c r="I19" s="256"/>
      <c r="J19" s="256"/>
      <c r="K19" s="258"/>
    </row>
    <row r="20" spans="1:11" ht="16" thickTop="1" x14ac:dyDescent="0.2">
      <c r="A20" s="32" t="s">
        <v>62</v>
      </c>
      <c r="B20" s="32" t="s">
        <v>64</v>
      </c>
      <c r="C20" s="32">
        <v>1</v>
      </c>
      <c r="D20" s="33">
        <v>100</v>
      </c>
      <c r="E20" s="33">
        <v>100</v>
      </c>
      <c r="F20" s="33"/>
      <c r="G20" s="33"/>
      <c r="H20" s="33"/>
      <c r="I20" s="33"/>
      <c r="J20" s="33"/>
      <c r="K20" s="33"/>
    </row>
    <row r="21" spans="1:11" x14ac:dyDescent="0.2">
      <c r="A21" s="18" t="s">
        <v>65</v>
      </c>
      <c r="B21" s="18" t="s">
        <v>66</v>
      </c>
      <c r="C21" s="18">
        <v>1</v>
      </c>
      <c r="D21" s="17">
        <v>100</v>
      </c>
      <c r="E21" s="17">
        <v>100</v>
      </c>
      <c r="F21" s="17"/>
      <c r="G21" s="17"/>
      <c r="H21" s="17"/>
      <c r="I21" s="17"/>
      <c r="J21" s="17"/>
      <c r="K21" s="17"/>
    </row>
    <row r="22" spans="1:11" x14ac:dyDescent="0.2">
      <c r="A22" s="17" t="s">
        <v>69</v>
      </c>
      <c r="B22" s="17">
        <v>2</v>
      </c>
      <c r="C22" s="17">
        <v>1</v>
      </c>
      <c r="D22" s="17">
        <v>1</v>
      </c>
      <c r="E22" s="17">
        <v>3</v>
      </c>
      <c r="F22" s="17"/>
      <c r="G22" s="17"/>
      <c r="H22" s="17"/>
      <c r="I22" s="17"/>
      <c r="J22" s="17"/>
      <c r="K22" s="17"/>
    </row>
    <row r="23" spans="1:11" x14ac:dyDescent="0.2">
      <c r="A23" s="17"/>
      <c r="B23" s="17"/>
      <c r="C23" s="17"/>
      <c r="D23" s="17"/>
      <c r="E23" s="17"/>
      <c r="F23" s="17"/>
      <c r="G23" s="17"/>
      <c r="H23" s="17"/>
      <c r="I23" s="17"/>
      <c r="J23" s="17"/>
      <c r="K23" s="17"/>
    </row>
    <row r="24" spans="1:11" x14ac:dyDescent="0.2">
      <c r="A24" s="17"/>
      <c r="B24" s="17"/>
      <c r="C24" s="17"/>
      <c r="D24" s="17"/>
      <c r="E24" s="17"/>
      <c r="F24" s="17"/>
      <c r="G24" s="17"/>
      <c r="H24" s="17"/>
      <c r="I24" s="17"/>
      <c r="J24" s="17"/>
      <c r="K24" s="17"/>
    </row>
    <row r="25" spans="1:11" x14ac:dyDescent="0.2">
      <c r="A25" s="17"/>
      <c r="B25" s="17"/>
      <c r="C25" s="17"/>
      <c r="D25" s="17"/>
      <c r="E25" s="17"/>
      <c r="F25" s="17"/>
      <c r="G25" s="17"/>
      <c r="H25" s="17"/>
      <c r="I25" s="17"/>
      <c r="J25" s="17"/>
      <c r="K25" s="17"/>
    </row>
    <row r="26" spans="1:11" x14ac:dyDescent="0.2">
      <c r="A26" s="17"/>
      <c r="B26" s="17"/>
      <c r="C26" s="17"/>
      <c r="D26" s="17"/>
      <c r="E26" s="17"/>
      <c r="F26" s="17"/>
      <c r="G26" s="17"/>
      <c r="H26" s="17"/>
      <c r="I26" s="17"/>
      <c r="J26" s="17"/>
      <c r="K26" s="17"/>
    </row>
    <row r="27" spans="1:11" x14ac:dyDescent="0.2">
      <c r="A27" s="17"/>
      <c r="B27" s="17"/>
      <c r="C27" s="17"/>
      <c r="D27" s="17"/>
      <c r="E27" s="17"/>
      <c r="F27" s="17"/>
      <c r="G27" s="17"/>
      <c r="H27" s="17"/>
      <c r="I27" s="17"/>
      <c r="J27" s="17"/>
      <c r="K27" s="17"/>
    </row>
    <row r="28" spans="1:11" x14ac:dyDescent="0.2">
      <c r="A28" s="17"/>
      <c r="B28" s="17"/>
      <c r="C28" s="17"/>
      <c r="D28" s="17"/>
      <c r="E28" s="17"/>
      <c r="F28" s="17"/>
      <c r="G28" s="17"/>
      <c r="H28" s="17"/>
      <c r="I28" s="17"/>
      <c r="J28" s="17"/>
      <c r="K28" s="17"/>
    </row>
    <row r="29" spans="1:11" x14ac:dyDescent="0.2">
      <c r="A29" s="17"/>
      <c r="B29" s="17"/>
      <c r="C29" s="17"/>
      <c r="D29" s="17"/>
      <c r="E29" s="17"/>
      <c r="F29" s="17"/>
      <c r="G29" s="17"/>
      <c r="H29" s="17"/>
      <c r="I29" s="17"/>
      <c r="J29" s="17"/>
      <c r="K29" s="17"/>
    </row>
    <row r="30" spans="1:11" x14ac:dyDescent="0.2">
      <c r="A30" s="1"/>
      <c r="B30" s="1"/>
      <c r="C30" s="1"/>
      <c r="D30" s="1"/>
      <c r="E30" s="1"/>
      <c r="F30" s="1"/>
      <c r="G30" s="1"/>
      <c r="H30" s="1"/>
      <c r="I30" s="1"/>
      <c r="J30" s="1"/>
      <c r="K30" s="1"/>
    </row>
    <row r="31" spans="1:11" x14ac:dyDescent="0.2">
      <c r="A31" s="1"/>
      <c r="B31" s="1"/>
      <c r="C31" s="1"/>
      <c r="D31" s="1"/>
      <c r="E31" s="1"/>
      <c r="F31" s="1"/>
      <c r="G31" s="1"/>
      <c r="H31" s="1"/>
      <c r="I31" s="1"/>
      <c r="J31" s="1"/>
      <c r="K31" s="1"/>
    </row>
    <row r="32" spans="1:11" x14ac:dyDescent="0.2">
      <c r="A32" s="267" t="s">
        <v>56</v>
      </c>
      <c r="B32" s="268"/>
      <c r="C32" s="269"/>
      <c r="D32" s="13"/>
      <c r="E32" s="13"/>
      <c r="F32" s="13"/>
      <c r="G32" s="13"/>
      <c r="H32" s="13"/>
      <c r="I32" s="13"/>
      <c r="J32" s="13"/>
      <c r="K32" s="13"/>
    </row>
    <row r="33" spans="1:11" x14ac:dyDescent="0.2">
      <c r="A33" s="267" t="s">
        <v>58</v>
      </c>
      <c r="B33" s="268"/>
      <c r="C33" s="269"/>
      <c r="D33" s="13"/>
      <c r="E33" s="13"/>
      <c r="F33" s="13"/>
      <c r="G33" s="13"/>
      <c r="H33" s="13"/>
      <c r="I33" s="13"/>
      <c r="J33" s="13"/>
      <c r="K33" s="13"/>
    </row>
    <row r="34" spans="1:11" x14ac:dyDescent="0.2">
      <c r="A34" s="267" t="s">
        <v>103</v>
      </c>
      <c r="B34" s="268"/>
      <c r="C34" s="269"/>
      <c r="D34" s="13"/>
      <c r="E34" s="13"/>
      <c r="F34" s="13"/>
      <c r="G34" s="13"/>
      <c r="H34" s="13"/>
      <c r="I34" s="13"/>
      <c r="J34" s="13"/>
      <c r="K34" s="13"/>
    </row>
    <row r="35" spans="1:11" x14ac:dyDescent="0.2">
      <c r="A35" s="267" t="s">
        <v>104</v>
      </c>
      <c r="B35" s="268"/>
      <c r="C35" s="269"/>
      <c r="D35" s="13"/>
      <c r="E35" s="13"/>
      <c r="F35" s="13"/>
      <c r="G35" s="13"/>
      <c r="H35" s="13"/>
      <c r="I35" s="13"/>
      <c r="J35" s="13"/>
      <c r="K35" s="13"/>
    </row>
    <row r="36" spans="1:11" x14ac:dyDescent="0.2">
      <c r="A36" s="267" t="s">
        <v>105</v>
      </c>
      <c r="B36" s="268"/>
      <c r="C36" s="269"/>
      <c r="D36" s="12"/>
      <c r="E36" s="12"/>
      <c r="F36" s="12"/>
      <c r="G36" s="12"/>
      <c r="H36" s="12"/>
      <c r="I36" s="12"/>
      <c r="J36" s="12"/>
      <c r="K36" s="12"/>
    </row>
  </sheetData>
  <mergeCells count="34">
    <mergeCell ref="A32:C32"/>
    <mergeCell ref="A33:C33"/>
    <mergeCell ref="A34:C34"/>
    <mergeCell ref="A35:C35"/>
    <mergeCell ref="A36:C36"/>
    <mergeCell ref="D8:K8"/>
    <mergeCell ref="A8:C8"/>
    <mergeCell ref="A12:C12"/>
    <mergeCell ref="D12:K12"/>
    <mergeCell ref="A13:C13"/>
    <mergeCell ref="D13:K13"/>
    <mergeCell ref="A11:C11"/>
    <mergeCell ref="D14:K14"/>
    <mergeCell ref="H18:H19"/>
    <mergeCell ref="I18:I19"/>
    <mergeCell ref="J18:J19"/>
    <mergeCell ref="K18:K19"/>
    <mergeCell ref="D17:K17"/>
    <mergeCell ref="A1:K3"/>
    <mergeCell ref="A5:K6"/>
    <mergeCell ref="A18:A19"/>
    <mergeCell ref="B18:B19"/>
    <mergeCell ref="C18:C19"/>
    <mergeCell ref="D18:D19"/>
    <mergeCell ref="E18:E19"/>
    <mergeCell ref="F18:F19"/>
    <mergeCell ref="G18:G19"/>
    <mergeCell ref="A17:C17"/>
    <mergeCell ref="A9:C9"/>
    <mergeCell ref="A10:C10"/>
    <mergeCell ref="A14:C14"/>
    <mergeCell ref="D9:K9"/>
    <mergeCell ref="D10:K10"/>
    <mergeCell ref="D11:K11"/>
  </mergeCell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workbookViewId="0">
      <pane ySplit="5" topLeftCell="A20" activePane="bottomLeft" state="frozen"/>
      <selection pane="bottomLeft" activeCell="F20" sqref="F20"/>
    </sheetView>
  </sheetViews>
  <sheetFormatPr baseColWidth="10" defaultColWidth="8.83203125" defaultRowHeight="15" x14ac:dyDescent="0.2"/>
  <cols>
    <col min="1" max="1" width="41.6640625" customWidth="1"/>
    <col min="2" max="2" width="28.33203125" customWidth="1"/>
    <col min="3" max="3" width="30" customWidth="1"/>
  </cols>
  <sheetData>
    <row r="1" spans="1:13" x14ac:dyDescent="0.2">
      <c r="A1" s="163" t="s">
        <v>21</v>
      </c>
      <c r="B1" s="164"/>
      <c r="C1" s="164"/>
      <c r="D1" s="164"/>
      <c r="E1" s="164"/>
      <c r="F1" s="164"/>
      <c r="G1" s="164"/>
      <c r="H1" s="164"/>
      <c r="I1" s="164"/>
      <c r="J1" s="164"/>
      <c r="K1" s="164"/>
      <c r="L1" s="164"/>
      <c r="M1" s="165"/>
    </row>
    <row r="2" spans="1:13" x14ac:dyDescent="0.2">
      <c r="A2" s="166"/>
      <c r="B2" s="167"/>
      <c r="C2" s="167"/>
      <c r="D2" s="167"/>
      <c r="E2" s="167"/>
      <c r="F2" s="167"/>
      <c r="G2" s="167"/>
      <c r="H2" s="167"/>
      <c r="I2" s="167"/>
      <c r="J2" s="167"/>
      <c r="K2" s="167"/>
      <c r="L2" s="167"/>
      <c r="M2" s="168"/>
    </row>
    <row r="3" spans="1:13" ht="16" thickBot="1" x14ac:dyDescent="0.25">
      <c r="A3" s="169"/>
      <c r="B3" s="170"/>
      <c r="C3" s="170"/>
      <c r="D3" s="170"/>
      <c r="E3" s="170"/>
      <c r="F3" s="170"/>
      <c r="G3" s="170"/>
      <c r="H3" s="170"/>
      <c r="I3" s="170"/>
      <c r="J3" s="170"/>
      <c r="K3" s="170"/>
      <c r="L3" s="170"/>
      <c r="M3" s="171"/>
    </row>
    <row r="5" spans="1:13" x14ac:dyDescent="0.2">
      <c r="A5" s="61" t="s">
        <v>135</v>
      </c>
    </row>
    <row r="7" spans="1:13" x14ac:dyDescent="0.2">
      <c r="A7" t="s">
        <v>142</v>
      </c>
    </row>
    <row r="9" spans="1:13" x14ac:dyDescent="0.2">
      <c r="A9" s="71" t="s">
        <v>140</v>
      </c>
    </row>
    <row r="10" spans="1:13" x14ac:dyDescent="0.2">
      <c r="A10" s="71"/>
    </row>
    <row r="11" spans="1:13" x14ac:dyDescent="0.2">
      <c r="A11" s="71" t="s">
        <v>141</v>
      </c>
    </row>
    <row r="12" spans="1:13" x14ac:dyDescent="0.2">
      <c r="A12" s="71"/>
    </row>
    <row r="13" spans="1:13" x14ac:dyDescent="0.2">
      <c r="A13" s="71" t="s">
        <v>143</v>
      </c>
    </row>
    <row r="14" spans="1:13" ht="16" thickBot="1" x14ac:dyDescent="0.25"/>
    <row r="15" spans="1:13" ht="21" thickBot="1" x14ac:dyDescent="0.25">
      <c r="A15" s="270" t="s">
        <v>189</v>
      </c>
      <c r="B15" s="271"/>
      <c r="C15" s="272"/>
    </row>
    <row r="16" spans="1:13" ht="35" customHeight="1" thickBot="1" x14ac:dyDescent="0.25">
      <c r="A16" s="273" t="s">
        <v>190</v>
      </c>
      <c r="B16" s="270" t="s">
        <v>191</v>
      </c>
      <c r="C16" s="272"/>
    </row>
    <row r="17" spans="1:3" ht="20" customHeight="1" x14ac:dyDescent="0.2">
      <c r="A17" s="274" t="s">
        <v>192</v>
      </c>
      <c r="B17" s="275" t="s">
        <v>193</v>
      </c>
      <c r="C17" s="276"/>
    </row>
    <row r="18" spans="1:3" ht="20" customHeight="1" x14ac:dyDescent="0.2">
      <c r="A18" s="274" t="s">
        <v>194</v>
      </c>
      <c r="B18" s="277" t="s">
        <v>195</v>
      </c>
      <c r="C18" s="278"/>
    </row>
    <row r="19" spans="1:3" ht="20" customHeight="1" x14ac:dyDescent="0.2">
      <c r="A19" s="274" t="s">
        <v>196</v>
      </c>
      <c r="B19" s="277" t="s">
        <v>197</v>
      </c>
      <c r="C19" s="278"/>
    </row>
    <row r="20" spans="1:3" ht="20" customHeight="1" thickBot="1" x14ac:dyDescent="0.25">
      <c r="A20" s="273" t="s">
        <v>198</v>
      </c>
      <c r="B20" s="279" t="s">
        <v>199</v>
      </c>
      <c r="C20" s="280"/>
    </row>
    <row r="21" spans="1:3" ht="21" thickBot="1" x14ac:dyDescent="0.25">
      <c r="A21" s="270" t="s">
        <v>200</v>
      </c>
      <c r="B21" s="271"/>
      <c r="C21" s="272"/>
    </row>
    <row r="22" spans="1:3" ht="21" thickBot="1" x14ac:dyDescent="0.25">
      <c r="A22" s="275" t="s">
        <v>201</v>
      </c>
      <c r="B22" s="276"/>
      <c r="C22" s="281" t="s">
        <v>202</v>
      </c>
    </row>
    <row r="23" spans="1:3" ht="41" thickBot="1" x14ac:dyDescent="0.25">
      <c r="A23" s="277"/>
      <c r="B23" s="278"/>
      <c r="C23" s="281" t="s">
        <v>203</v>
      </c>
    </row>
    <row r="24" spans="1:3" ht="21" thickBot="1" x14ac:dyDescent="0.25">
      <c r="A24" s="277" t="s">
        <v>204</v>
      </c>
      <c r="B24" s="278"/>
      <c r="C24" s="281" t="s">
        <v>205</v>
      </c>
    </row>
    <row r="25" spans="1:3" ht="41" thickBot="1" x14ac:dyDescent="0.25">
      <c r="A25" s="277" t="s">
        <v>206</v>
      </c>
      <c r="B25" s="278"/>
      <c r="C25" s="281" t="s">
        <v>207</v>
      </c>
    </row>
    <row r="26" spans="1:3" ht="41" thickBot="1" x14ac:dyDescent="0.25">
      <c r="A26" s="279" t="s">
        <v>208</v>
      </c>
      <c r="B26" s="280"/>
      <c r="C26" s="281" t="s">
        <v>209</v>
      </c>
    </row>
    <row r="27" spans="1:3" ht="21" thickBot="1" x14ac:dyDescent="0.25">
      <c r="A27" s="270" t="s">
        <v>210</v>
      </c>
      <c r="B27" s="271"/>
      <c r="C27" s="272"/>
    </row>
    <row r="28" spans="1:3" ht="41" thickBot="1" x14ac:dyDescent="0.25">
      <c r="A28" s="275" t="s">
        <v>211</v>
      </c>
      <c r="B28" s="276"/>
      <c r="C28" s="281" t="s">
        <v>212</v>
      </c>
    </row>
    <row r="29" spans="1:3" ht="41" thickBot="1" x14ac:dyDescent="0.25">
      <c r="A29" s="277" t="s">
        <v>213</v>
      </c>
      <c r="B29" s="278"/>
      <c r="C29" s="281" t="s">
        <v>214</v>
      </c>
    </row>
    <row r="30" spans="1:3" ht="21" thickBot="1" x14ac:dyDescent="0.25">
      <c r="A30" s="277" t="s">
        <v>215</v>
      </c>
      <c r="B30" s="278"/>
      <c r="C30" s="281" t="s">
        <v>216</v>
      </c>
    </row>
    <row r="31" spans="1:3" ht="21" thickBot="1" x14ac:dyDescent="0.25">
      <c r="A31" s="277" t="s">
        <v>217</v>
      </c>
      <c r="B31" s="278"/>
      <c r="C31" s="281" t="s">
        <v>218</v>
      </c>
    </row>
    <row r="32" spans="1:3" ht="21" thickBot="1" x14ac:dyDescent="0.25">
      <c r="A32" s="277" t="s">
        <v>219</v>
      </c>
      <c r="B32" s="278"/>
      <c r="C32" s="281" t="s">
        <v>220</v>
      </c>
    </row>
    <row r="33" spans="1:3" ht="21" thickBot="1" x14ac:dyDescent="0.25">
      <c r="A33" s="277" t="s">
        <v>221</v>
      </c>
      <c r="B33" s="278"/>
      <c r="C33" s="281" t="s">
        <v>220</v>
      </c>
    </row>
    <row r="34" spans="1:3" ht="21" thickBot="1" x14ac:dyDescent="0.25">
      <c r="A34" s="277" t="s">
        <v>222</v>
      </c>
      <c r="B34" s="278"/>
      <c r="C34" s="282">
        <v>0</v>
      </c>
    </row>
    <row r="35" spans="1:3" ht="41" thickBot="1" x14ac:dyDescent="0.25">
      <c r="A35" s="279" t="s">
        <v>223</v>
      </c>
      <c r="B35" s="280"/>
      <c r="C35" s="281" t="s">
        <v>224</v>
      </c>
    </row>
    <row r="36" spans="1:3" ht="21" thickBot="1" x14ac:dyDescent="0.25">
      <c r="A36" s="270" t="s">
        <v>225</v>
      </c>
      <c r="B36" s="271"/>
      <c r="C36" s="272"/>
    </row>
    <row r="37" spans="1:3" ht="21" thickBot="1" x14ac:dyDescent="0.25">
      <c r="A37" s="275" t="s">
        <v>226</v>
      </c>
      <c r="B37" s="276"/>
      <c r="C37" s="281" t="s">
        <v>227</v>
      </c>
    </row>
    <row r="38" spans="1:3" ht="21" thickBot="1" x14ac:dyDescent="0.25">
      <c r="A38" s="277" t="s">
        <v>228</v>
      </c>
      <c r="B38" s="278"/>
      <c r="C38" s="281" t="s">
        <v>229</v>
      </c>
    </row>
    <row r="39" spans="1:3" ht="41" thickBot="1" x14ac:dyDescent="0.25">
      <c r="A39" s="277" t="s">
        <v>230</v>
      </c>
      <c r="B39" s="278"/>
      <c r="C39" s="281" t="s">
        <v>231</v>
      </c>
    </row>
    <row r="40" spans="1:3" ht="41" thickBot="1" x14ac:dyDescent="0.25">
      <c r="A40" s="277" t="s">
        <v>232</v>
      </c>
      <c r="B40" s="278"/>
      <c r="C40" s="281" t="s">
        <v>233</v>
      </c>
    </row>
    <row r="41" spans="1:3" ht="59" thickBot="1" x14ac:dyDescent="0.25">
      <c r="A41" s="277" t="s">
        <v>234</v>
      </c>
      <c r="B41" s="278"/>
      <c r="C41" s="281" t="s">
        <v>235</v>
      </c>
    </row>
    <row r="42" spans="1:3" ht="41" thickBot="1" x14ac:dyDescent="0.25">
      <c r="A42" s="279" t="s">
        <v>236</v>
      </c>
      <c r="B42" s="280"/>
      <c r="C42" s="281" t="s">
        <v>237</v>
      </c>
    </row>
    <row r="43" spans="1:3" ht="21" thickBot="1" x14ac:dyDescent="0.25">
      <c r="A43" s="270" t="s">
        <v>238</v>
      </c>
      <c r="B43" s="271"/>
      <c r="C43" s="272"/>
    </row>
    <row r="44" spans="1:3" ht="41" thickBot="1" x14ac:dyDescent="0.25">
      <c r="A44" s="275" t="s">
        <v>239</v>
      </c>
      <c r="B44" s="276"/>
      <c r="C44" s="281" t="s">
        <v>240</v>
      </c>
    </row>
    <row r="45" spans="1:3" ht="21" thickBot="1" x14ac:dyDescent="0.25">
      <c r="A45" s="277" t="s">
        <v>241</v>
      </c>
      <c r="B45" s="278"/>
      <c r="C45" s="281" t="s">
        <v>242</v>
      </c>
    </row>
    <row r="46" spans="1:3" ht="21" thickBot="1" x14ac:dyDescent="0.25">
      <c r="A46" s="277" t="s">
        <v>243</v>
      </c>
      <c r="B46" s="278"/>
      <c r="C46" s="283">
        <v>1E-4</v>
      </c>
    </row>
    <row r="47" spans="1:3" ht="21" thickBot="1" x14ac:dyDescent="0.25">
      <c r="A47" s="279" t="s">
        <v>244</v>
      </c>
      <c r="B47" s="280"/>
      <c r="C47" s="281" t="s">
        <v>245</v>
      </c>
    </row>
    <row r="48" spans="1:3" ht="21" thickBot="1" x14ac:dyDescent="0.25">
      <c r="A48" s="270" t="s">
        <v>246</v>
      </c>
      <c r="B48" s="271"/>
      <c r="C48" s="272"/>
    </row>
    <row r="49" spans="1:3" ht="41" thickBot="1" x14ac:dyDescent="0.25">
      <c r="A49" s="275" t="s">
        <v>247</v>
      </c>
      <c r="B49" s="276"/>
      <c r="C49" s="281" t="s">
        <v>248</v>
      </c>
    </row>
    <row r="50" spans="1:3" ht="41" thickBot="1" x14ac:dyDescent="0.25">
      <c r="A50" s="277" t="s">
        <v>249</v>
      </c>
      <c r="B50" s="278"/>
      <c r="C50" s="281" t="s">
        <v>250</v>
      </c>
    </row>
    <row r="51" spans="1:3" ht="41" thickBot="1" x14ac:dyDescent="0.25">
      <c r="A51" s="284" t="s">
        <v>251</v>
      </c>
      <c r="B51" s="285"/>
      <c r="C51" s="286" t="s">
        <v>252</v>
      </c>
    </row>
  </sheetData>
  <mergeCells count="38">
    <mergeCell ref="A49:B49"/>
    <mergeCell ref="A50:B50"/>
    <mergeCell ref="A51:B51"/>
    <mergeCell ref="A44:B44"/>
    <mergeCell ref="A45:B45"/>
    <mergeCell ref="A46:B46"/>
    <mergeCell ref="A47:B47"/>
    <mergeCell ref="A48:C48"/>
    <mergeCell ref="A39:B39"/>
    <mergeCell ref="A40:B40"/>
    <mergeCell ref="A41:B41"/>
    <mergeCell ref="A42:B42"/>
    <mergeCell ref="A43:C43"/>
    <mergeCell ref="A34:B34"/>
    <mergeCell ref="A35:B35"/>
    <mergeCell ref="A36:C36"/>
    <mergeCell ref="A37:B37"/>
    <mergeCell ref="A38:B38"/>
    <mergeCell ref="A29:B29"/>
    <mergeCell ref="A30:B30"/>
    <mergeCell ref="A31:B31"/>
    <mergeCell ref="A32:B32"/>
    <mergeCell ref="A33:B33"/>
    <mergeCell ref="A24:B24"/>
    <mergeCell ref="A25:B25"/>
    <mergeCell ref="A26:B26"/>
    <mergeCell ref="A27:C27"/>
    <mergeCell ref="A28:B28"/>
    <mergeCell ref="B19:C19"/>
    <mergeCell ref="B20:C20"/>
    <mergeCell ref="A21:C21"/>
    <mergeCell ref="A22:B22"/>
    <mergeCell ref="A23:B23"/>
    <mergeCell ref="A1:M3"/>
    <mergeCell ref="A15:C15"/>
    <mergeCell ref="B16:C16"/>
    <mergeCell ref="B17:C17"/>
    <mergeCell ref="B18:C18"/>
  </mergeCells>
  <pageMargins left="0.7" right="0.7" top="0.75" bottom="0.75" header="0.3" footer="0.3"/>
  <pageSetup paperSize="9" orientation="portrait" horizontalDpi="4294967293"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51"/>
  <sheetViews>
    <sheetView tabSelected="1" workbookViewId="0">
      <pane ySplit="5" topLeftCell="A6" activePane="bottomLeft" state="frozen"/>
      <selection pane="bottomLeft" activeCell="H18" sqref="H18"/>
    </sheetView>
  </sheetViews>
  <sheetFormatPr baseColWidth="10" defaultColWidth="8.83203125" defaultRowHeight="15" x14ac:dyDescent="0.2"/>
  <cols>
    <col min="1" max="1" width="41.6640625" customWidth="1"/>
    <col min="2" max="2" width="28.33203125" customWidth="1"/>
    <col min="3" max="3" width="30" customWidth="1"/>
  </cols>
  <sheetData>
    <row r="1" spans="1:13" x14ac:dyDescent="0.2">
      <c r="A1" s="163" t="s">
        <v>22</v>
      </c>
      <c r="B1" s="164"/>
      <c r="C1" s="164"/>
      <c r="D1" s="164"/>
      <c r="E1" s="164"/>
      <c r="F1" s="164"/>
      <c r="G1" s="164"/>
      <c r="H1" s="164"/>
      <c r="I1" s="164"/>
      <c r="J1" s="164"/>
      <c r="K1" s="164"/>
      <c r="L1" s="164"/>
      <c r="M1" s="165"/>
    </row>
    <row r="2" spans="1:13" x14ac:dyDescent="0.2">
      <c r="A2" s="166"/>
      <c r="B2" s="167"/>
      <c r="C2" s="167"/>
      <c r="D2" s="167"/>
      <c r="E2" s="167"/>
      <c r="F2" s="167"/>
      <c r="G2" s="167"/>
      <c r="H2" s="167"/>
      <c r="I2" s="167"/>
      <c r="J2" s="167"/>
      <c r="K2" s="167"/>
      <c r="L2" s="167"/>
      <c r="M2" s="168"/>
    </row>
    <row r="3" spans="1:13" ht="16" thickBot="1" x14ac:dyDescent="0.25">
      <c r="A3" s="169"/>
      <c r="B3" s="170"/>
      <c r="C3" s="170"/>
      <c r="D3" s="170"/>
      <c r="E3" s="170"/>
      <c r="F3" s="170"/>
      <c r="G3" s="170"/>
      <c r="H3" s="170"/>
      <c r="I3" s="170"/>
      <c r="J3" s="170"/>
      <c r="K3" s="170"/>
      <c r="L3" s="170"/>
      <c r="M3" s="171"/>
    </row>
    <row r="5" spans="1:13" x14ac:dyDescent="0.2">
      <c r="A5" s="61" t="s">
        <v>136</v>
      </c>
    </row>
    <row r="7" spans="1:13" x14ac:dyDescent="0.2">
      <c r="A7" t="s">
        <v>142</v>
      </c>
    </row>
    <row r="9" spans="1:13" x14ac:dyDescent="0.2">
      <c r="A9" s="71" t="s">
        <v>140</v>
      </c>
    </row>
    <row r="10" spans="1:13" x14ac:dyDescent="0.2">
      <c r="A10" s="71"/>
    </row>
    <row r="11" spans="1:13" x14ac:dyDescent="0.2">
      <c r="A11" s="71" t="s">
        <v>141</v>
      </c>
    </row>
    <row r="12" spans="1:13" x14ac:dyDescent="0.2">
      <c r="A12" s="71"/>
    </row>
    <row r="13" spans="1:13" x14ac:dyDescent="0.2">
      <c r="A13" s="71" t="s">
        <v>144</v>
      </c>
    </row>
    <row r="14" spans="1:13" ht="16" thickBot="1" x14ac:dyDescent="0.25"/>
    <row r="15" spans="1:13" ht="21" thickBot="1" x14ac:dyDescent="0.25">
      <c r="A15" s="270" t="s">
        <v>189</v>
      </c>
      <c r="B15" s="271"/>
      <c r="C15" s="272"/>
    </row>
    <row r="16" spans="1:13" ht="20" customHeight="1" thickBot="1" x14ac:dyDescent="0.25">
      <c r="A16" s="273" t="s">
        <v>253</v>
      </c>
      <c r="B16" s="270" t="s">
        <v>254</v>
      </c>
      <c r="C16" s="272"/>
    </row>
    <row r="17" spans="1:3" ht="20" customHeight="1" x14ac:dyDescent="0.2">
      <c r="A17" s="274" t="s">
        <v>192</v>
      </c>
      <c r="B17" s="275" t="s">
        <v>193</v>
      </c>
      <c r="C17" s="276"/>
    </row>
    <row r="18" spans="1:3" ht="20" customHeight="1" x14ac:dyDescent="0.2">
      <c r="A18" s="274" t="s">
        <v>194</v>
      </c>
      <c r="B18" s="277" t="s">
        <v>195</v>
      </c>
      <c r="C18" s="278"/>
    </row>
    <row r="19" spans="1:3" ht="20" customHeight="1" x14ac:dyDescent="0.2">
      <c r="A19" s="274" t="s">
        <v>196</v>
      </c>
      <c r="B19" s="277" t="s">
        <v>197</v>
      </c>
      <c r="C19" s="278"/>
    </row>
    <row r="20" spans="1:3" ht="20" customHeight="1" thickBot="1" x14ac:dyDescent="0.25">
      <c r="A20" s="273" t="s">
        <v>255</v>
      </c>
      <c r="B20" s="279" t="s">
        <v>256</v>
      </c>
      <c r="C20" s="280"/>
    </row>
    <row r="21" spans="1:3" ht="21" thickBot="1" x14ac:dyDescent="0.25">
      <c r="A21" s="270" t="s">
        <v>257</v>
      </c>
      <c r="B21" s="271"/>
      <c r="C21" s="272"/>
    </row>
    <row r="22" spans="1:3" ht="21" thickBot="1" x14ac:dyDescent="0.25">
      <c r="A22" s="275" t="s">
        <v>258</v>
      </c>
      <c r="B22" s="276"/>
      <c r="C22" s="281" t="s">
        <v>259</v>
      </c>
    </row>
    <row r="23" spans="1:3" ht="41" thickBot="1" x14ac:dyDescent="0.25">
      <c r="A23" s="277"/>
      <c r="B23" s="278"/>
      <c r="C23" s="281" t="s">
        <v>260</v>
      </c>
    </row>
    <row r="24" spans="1:3" ht="21" thickBot="1" x14ac:dyDescent="0.25">
      <c r="A24" s="277" t="s">
        <v>261</v>
      </c>
      <c r="B24" s="278"/>
      <c r="C24" s="281" t="s">
        <v>218</v>
      </c>
    </row>
    <row r="25" spans="1:3" ht="21" thickBot="1" x14ac:dyDescent="0.25">
      <c r="A25" s="277" t="s">
        <v>262</v>
      </c>
      <c r="B25" s="278"/>
      <c r="C25" s="281" t="s">
        <v>227</v>
      </c>
    </row>
    <row r="26" spans="1:3" ht="41" thickBot="1" x14ac:dyDescent="0.25">
      <c r="A26" s="279" t="s">
        <v>263</v>
      </c>
      <c r="B26" s="280"/>
      <c r="C26" s="281" t="s">
        <v>264</v>
      </c>
    </row>
    <row r="27" spans="1:3" ht="21" thickBot="1" x14ac:dyDescent="0.25">
      <c r="A27" s="270" t="s">
        <v>210</v>
      </c>
      <c r="B27" s="271"/>
      <c r="C27" s="272"/>
    </row>
    <row r="28" spans="1:3" ht="41" thickBot="1" x14ac:dyDescent="0.25">
      <c r="A28" s="275" t="s">
        <v>211</v>
      </c>
      <c r="B28" s="276"/>
      <c r="C28" s="281" t="s">
        <v>212</v>
      </c>
    </row>
    <row r="29" spans="1:3" ht="41" thickBot="1" x14ac:dyDescent="0.25">
      <c r="A29" s="277" t="s">
        <v>213</v>
      </c>
      <c r="B29" s="278"/>
      <c r="C29" s="281" t="s">
        <v>214</v>
      </c>
    </row>
    <row r="30" spans="1:3" ht="21" thickBot="1" x14ac:dyDescent="0.25">
      <c r="A30" s="277" t="s">
        <v>215</v>
      </c>
      <c r="B30" s="278"/>
      <c r="C30" s="281" t="s">
        <v>216</v>
      </c>
    </row>
    <row r="31" spans="1:3" ht="21" thickBot="1" x14ac:dyDescent="0.25">
      <c r="A31" s="277" t="s">
        <v>217</v>
      </c>
      <c r="B31" s="278"/>
      <c r="C31" s="281" t="s">
        <v>218</v>
      </c>
    </row>
    <row r="32" spans="1:3" ht="21" thickBot="1" x14ac:dyDescent="0.25">
      <c r="A32" s="277" t="s">
        <v>219</v>
      </c>
      <c r="B32" s="278"/>
      <c r="C32" s="281" t="s">
        <v>220</v>
      </c>
    </row>
    <row r="33" spans="1:3" ht="21" thickBot="1" x14ac:dyDescent="0.25">
      <c r="A33" s="277" t="s">
        <v>221</v>
      </c>
      <c r="B33" s="278"/>
      <c r="C33" s="281" t="s">
        <v>220</v>
      </c>
    </row>
    <row r="34" spans="1:3" ht="21" thickBot="1" x14ac:dyDescent="0.25">
      <c r="A34" s="277" t="s">
        <v>222</v>
      </c>
      <c r="B34" s="278"/>
      <c r="C34" s="282">
        <v>0</v>
      </c>
    </row>
    <row r="35" spans="1:3" ht="41" thickBot="1" x14ac:dyDescent="0.25">
      <c r="A35" s="279" t="s">
        <v>223</v>
      </c>
      <c r="B35" s="280"/>
      <c r="C35" s="281" t="s">
        <v>224</v>
      </c>
    </row>
    <row r="36" spans="1:3" ht="21" thickBot="1" x14ac:dyDescent="0.25">
      <c r="A36" s="270" t="s">
        <v>265</v>
      </c>
      <c r="B36" s="271"/>
      <c r="C36" s="272"/>
    </row>
    <row r="37" spans="1:3" ht="41" thickBot="1" x14ac:dyDescent="0.25">
      <c r="A37" s="275" t="s">
        <v>226</v>
      </c>
      <c r="B37" s="276"/>
      <c r="C37" s="281" t="s">
        <v>266</v>
      </c>
    </row>
    <row r="38" spans="1:3" ht="21" thickBot="1" x14ac:dyDescent="0.25">
      <c r="A38" s="277" t="s">
        <v>228</v>
      </c>
      <c r="B38" s="278"/>
      <c r="C38" s="281" t="s">
        <v>267</v>
      </c>
    </row>
    <row r="39" spans="1:3" ht="41" thickBot="1" x14ac:dyDescent="0.25">
      <c r="A39" s="277" t="s">
        <v>230</v>
      </c>
      <c r="B39" s="278"/>
      <c r="C39" s="281" t="s">
        <v>268</v>
      </c>
    </row>
    <row r="40" spans="1:3" ht="61" thickBot="1" x14ac:dyDescent="0.25">
      <c r="A40" s="277" t="s">
        <v>232</v>
      </c>
      <c r="B40" s="278"/>
      <c r="C40" s="281" t="s">
        <v>269</v>
      </c>
    </row>
    <row r="41" spans="1:3" ht="59" thickBot="1" x14ac:dyDescent="0.25">
      <c r="A41" s="277" t="s">
        <v>234</v>
      </c>
      <c r="B41" s="278"/>
      <c r="C41" s="281" t="s">
        <v>235</v>
      </c>
    </row>
    <row r="42" spans="1:3" ht="41" thickBot="1" x14ac:dyDescent="0.25">
      <c r="A42" s="279" t="s">
        <v>236</v>
      </c>
      <c r="B42" s="280"/>
      <c r="C42" s="281" t="s">
        <v>270</v>
      </c>
    </row>
    <row r="43" spans="1:3" ht="21" thickBot="1" x14ac:dyDescent="0.25">
      <c r="A43" s="270" t="s">
        <v>238</v>
      </c>
      <c r="B43" s="271"/>
      <c r="C43" s="272"/>
    </row>
    <row r="44" spans="1:3" ht="41" thickBot="1" x14ac:dyDescent="0.25">
      <c r="A44" s="275" t="s">
        <v>239</v>
      </c>
      <c r="B44" s="276"/>
      <c r="C44" s="281" t="s">
        <v>271</v>
      </c>
    </row>
    <row r="45" spans="1:3" ht="21" thickBot="1" x14ac:dyDescent="0.25">
      <c r="A45" s="277" t="s">
        <v>241</v>
      </c>
      <c r="B45" s="278"/>
      <c r="C45" s="281" t="s">
        <v>242</v>
      </c>
    </row>
    <row r="46" spans="1:3" ht="21" thickBot="1" x14ac:dyDescent="0.25">
      <c r="A46" s="277" t="s">
        <v>243</v>
      </c>
      <c r="B46" s="278"/>
      <c r="C46" s="283">
        <v>1E-4</v>
      </c>
    </row>
    <row r="47" spans="1:3" ht="21" thickBot="1" x14ac:dyDescent="0.25">
      <c r="A47" s="279" t="s">
        <v>244</v>
      </c>
      <c r="B47" s="280"/>
      <c r="C47" s="281" t="s">
        <v>245</v>
      </c>
    </row>
    <row r="48" spans="1:3" ht="21" thickBot="1" x14ac:dyDescent="0.25">
      <c r="A48" s="270" t="s">
        <v>246</v>
      </c>
      <c r="B48" s="271"/>
      <c r="C48" s="272"/>
    </row>
    <row r="49" spans="1:3" ht="41" thickBot="1" x14ac:dyDescent="0.25">
      <c r="A49" s="275" t="s">
        <v>247</v>
      </c>
      <c r="B49" s="276"/>
      <c r="C49" s="281" t="s">
        <v>272</v>
      </c>
    </row>
    <row r="50" spans="1:3" ht="41" thickBot="1" x14ac:dyDescent="0.25">
      <c r="A50" s="277" t="s">
        <v>249</v>
      </c>
      <c r="B50" s="278"/>
      <c r="C50" s="281" t="s">
        <v>273</v>
      </c>
    </row>
    <row r="51" spans="1:3" ht="41" thickBot="1" x14ac:dyDescent="0.25">
      <c r="A51" s="284" t="s">
        <v>251</v>
      </c>
      <c r="B51" s="285"/>
      <c r="C51" s="286" t="s">
        <v>274</v>
      </c>
    </row>
  </sheetData>
  <mergeCells count="38">
    <mergeCell ref="A49:B49"/>
    <mergeCell ref="A50:B50"/>
    <mergeCell ref="A51:B51"/>
    <mergeCell ref="A44:B44"/>
    <mergeCell ref="A45:B45"/>
    <mergeCell ref="A46:B46"/>
    <mergeCell ref="A47:B47"/>
    <mergeCell ref="A48:C48"/>
    <mergeCell ref="A39:B39"/>
    <mergeCell ref="A40:B40"/>
    <mergeCell ref="A41:B41"/>
    <mergeCell ref="A42:B42"/>
    <mergeCell ref="A43:C43"/>
    <mergeCell ref="A34:B34"/>
    <mergeCell ref="A35:B35"/>
    <mergeCell ref="A36:C36"/>
    <mergeCell ref="A37:B37"/>
    <mergeCell ref="A38:B38"/>
    <mergeCell ref="A29:B29"/>
    <mergeCell ref="A30:B30"/>
    <mergeCell ref="A31:B31"/>
    <mergeCell ref="A32:B32"/>
    <mergeCell ref="A33:B33"/>
    <mergeCell ref="A24:B24"/>
    <mergeCell ref="A25:B25"/>
    <mergeCell ref="A26:B26"/>
    <mergeCell ref="A27:C27"/>
    <mergeCell ref="A28:B28"/>
    <mergeCell ref="B19:C19"/>
    <mergeCell ref="B20:C20"/>
    <mergeCell ref="A21:C21"/>
    <mergeCell ref="A22:B22"/>
    <mergeCell ref="A23:B23"/>
    <mergeCell ref="A1:M3"/>
    <mergeCell ref="A15:C15"/>
    <mergeCell ref="B16:C16"/>
    <mergeCell ref="B17:C17"/>
    <mergeCell ref="B18:C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CubeSat Design Summary</vt:lpstr>
      <vt:lpstr>Bill of Materials</vt:lpstr>
      <vt:lpstr>Mass Budget</vt:lpstr>
      <vt:lpstr>Power Budget</vt:lpstr>
      <vt:lpstr>Link Budget (Uplink)</vt:lpstr>
      <vt:lpstr>Link Budget (Downlink)</vt:lpstr>
    </vt:vector>
  </TitlesOfParts>
  <Company>Microsoft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Fiona Singarayar</dc:creator>
  <cp:lastModifiedBy>Microsoft Office User</cp:lastModifiedBy>
  <cp:lastPrinted>2013-09-27T18:23:02Z</cp:lastPrinted>
  <dcterms:created xsi:type="dcterms:W3CDTF">2013-08-23T14:29:20Z</dcterms:created>
  <dcterms:modified xsi:type="dcterms:W3CDTF">2015-10-30T06:42:08Z</dcterms:modified>
</cp:coreProperties>
</file>