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ocuments\GitHub\AERO3760-Space-Engineering-2\"/>
    </mc:Choice>
  </mc:AlternateContent>
  <bookViews>
    <workbookView xWindow="0" yWindow="0" windowWidth="28800" windowHeight="128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11" i="1"/>
  <c r="J12" i="1"/>
  <c r="J13" i="1"/>
  <c r="J14" i="1"/>
  <c r="J15" i="1"/>
  <c r="J16" i="1"/>
  <c r="J17" i="1"/>
  <c r="J18" i="1"/>
  <c r="J19" i="1"/>
  <c r="J21" i="1"/>
  <c r="E21" i="1"/>
  <c r="K24" i="1"/>
  <c r="K5" i="1"/>
  <c r="K11" i="1"/>
  <c r="K12" i="1"/>
  <c r="K13" i="1"/>
  <c r="K14" i="1"/>
  <c r="K15" i="1"/>
  <c r="K16" i="1"/>
  <c r="K17" i="1"/>
  <c r="K18" i="1"/>
  <c r="K19" i="1"/>
  <c r="K21" i="1"/>
  <c r="L24" i="1"/>
  <c r="L5" i="1"/>
  <c r="L11" i="1"/>
  <c r="L12" i="1"/>
  <c r="L13" i="1"/>
  <c r="L14" i="1"/>
  <c r="L15" i="1"/>
  <c r="L16" i="1"/>
  <c r="L17" i="1"/>
  <c r="L18" i="1"/>
  <c r="L19" i="1"/>
  <c r="L21" i="1"/>
  <c r="M2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N11" i="1"/>
  <c r="N12" i="1"/>
  <c r="N13" i="1"/>
  <c r="O11" i="1"/>
  <c r="O12" i="1"/>
  <c r="P11" i="1"/>
  <c r="P12" i="1"/>
  <c r="P13" i="1"/>
  <c r="P14" i="1"/>
  <c r="O13" i="1"/>
  <c r="O14" i="1"/>
  <c r="N14" i="1"/>
  <c r="O5" i="1"/>
  <c r="O15" i="1"/>
  <c r="O16" i="1"/>
  <c r="O17" i="1"/>
  <c r="O18" i="1"/>
  <c r="O19" i="1"/>
  <c r="O21" i="1"/>
  <c r="G24" i="1"/>
  <c r="P5" i="1"/>
  <c r="P15" i="1"/>
  <c r="P16" i="1"/>
  <c r="P17" i="1"/>
  <c r="P18" i="1"/>
  <c r="P19" i="1"/>
  <c r="P21" i="1"/>
  <c r="H24" i="1"/>
  <c r="N5" i="1"/>
  <c r="N15" i="1"/>
  <c r="N16" i="1"/>
  <c r="N17" i="1"/>
  <c r="N18" i="1"/>
  <c r="N19" i="1"/>
  <c r="N21" i="1"/>
  <c r="F24" i="1"/>
</calcChain>
</file>

<file path=xl/sharedStrings.xml><?xml version="1.0" encoding="utf-8"?>
<sst xmlns="http://schemas.openxmlformats.org/spreadsheetml/2006/main" count="38" uniqueCount="38">
  <si>
    <t>SNAPSAT MASS BUDGET</t>
  </si>
  <si>
    <t>Category</t>
  </si>
  <si>
    <t>Component</t>
  </si>
  <si>
    <t>#</t>
  </si>
  <si>
    <t>Mass</t>
  </si>
  <si>
    <t>Position</t>
  </si>
  <si>
    <t>X</t>
  </si>
  <si>
    <t>Y</t>
  </si>
  <si>
    <t>Z</t>
  </si>
  <si>
    <t>Structure</t>
  </si>
  <si>
    <t>ADCS</t>
  </si>
  <si>
    <t>EPS</t>
  </si>
  <si>
    <t>OBS/OBDH</t>
  </si>
  <si>
    <t>TT&amp;C</t>
  </si>
  <si>
    <t>Thermal</t>
  </si>
  <si>
    <t>Payload</t>
  </si>
  <si>
    <t>Integration</t>
  </si>
  <si>
    <t>Outer frame</t>
  </si>
  <si>
    <t>Inertias:</t>
  </si>
  <si>
    <t>Ixx</t>
  </si>
  <si>
    <t>Iyy</t>
  </si>
  <si>
    <t>Izz</t>
  </si>
  <si>
    <t>Sums</t>
  </si>
  <si>
    <t>x</t>
  </si>
  <si>
    <t>y</t>
  </si>
  <si>
    <t>z</t>
  </si>
  <si>
    <t>x * m</t>
  </si>
  <si>
    <t>y * m</t>
  </si>
  <si>
    <t>z * m</t>
  </si>
  <si>
    <t>For Centroid Calcs</t>
  </si>
  <si>
    <t>For Inertia Calcs</t>
  </si>
  <si>
    <t>y &amp; z</t>
  </si>
  <si>
    <t>x &amp; z</t>
  </si>
  <si>
    <t>x &amp; y</t>
  </si>
  <si>
    <t>CG</t>
  </si>
  <si>
    <t>Magneto-torques</t>
  </si>
  <si>
    <t>Camera</t>
  </si>
  <si>
    <t>Distance from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</si>
</sst>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tabSelected="1" workbookViewId="0">
      <selection activeCell="H33" sqref="H33"/>
    </sheetView>
  </sheetViews>
  <sheetFormatPr defaultRowHeight="14.5" x14ac:dyDescent="0.35"/>
  <cols>
    <col min="2" max="2" width="21.08984375" bestFit="1" customWidth="1"/>
    <col min="3" max="3" width="15.453125" bestFit="1" customWidth="1"/>
    <col min="4" max="4" width="3.6328125" customWidth="1"/>
    <col min="18" max="18" width="20.26953125" bestFit="1" customWidth="1"/>
  </cols>
  <sheetData>
    <row r="2" spans="2:21" ht="15" thickBot="1" x14ac:dyDescent="0.4">
      <c r="B2" s="7" t="s">
        <v>0</v>
      </c>
    </row>
    <row r="3" spans="2:21" x14ac:dyDescent="0.35">
      <c r="B3" s="1"/>
      <c r="C3" s="2"/>
      <c r="D3" s="2"/>
      <c r="E3" s="2"/>
      <c r="F3" s="8" t="s">
        <v>5</v>
      </c>
      <c r="G3" s="8"/>
      <c r="H3" s="9"/>
      <c r="I3" s="19"/>
      <c r="J3" s="21" t="s">
        <v>29</v>
      </c>
      <c r="K3" s="8"/>
      <c r="L3" s="9"/>
      <c r="M3" s="14"/>
      <c r="N3" s="21" t="s">
        <v>30</v>
      </c>
      <c r="O3" s="8"/>
      <c r="P3" s="9"/>
      <c r="R3" s="25"/>
    </row>
    <row r="4" spans="2:21" x14ac:dyDescent="0.35">
      <c r="B4" s="10" t="s">
        <v>1</v>
      </c>
      <c r="C4" s="11" t="s">
        <v>2</v>
      </c>
      <c r="D4" s="11" t="s">
        <v>3</v>
      </c>
      <c r="E4" s="11" t="s">
        <v>4</v>
      </c>
      <c r="F4" s="11" t="s">
        <v>23</v>
      </c>
      <c r="G4" s="11" t="s">
        <v>24</v>
      </c>
      <c r="H4" s="12" t="s">
        <v>25</v>
      </c>
      <c r="I4" s="20"/>
      <c r="J4" s="17" t="s">
        <v>26</v>
      </c>
      <c r="K4" s="16" t="s">
        <v>27</v>
      </c>
      <c r="L4" s="18" t="s">
        <v>28</v>
      </c>
      <c r="M4" s="19"/>
      <c r="N4" s="17" t="s">
        <v>31</v>
      </c>
      <c r="O4" s="16" t="s">
        <v>32</v>
      </c>
      <c r="P4" s="18" t="s">
        <v>33</v>
      </c>
      <c r="R4" s="26" t="s">
        <v>37</v>
      </c>
    </row>
    <row r="5" spans="2:21" x14ac:dyDescent="0.35">
      <c r="B5" s="13" t="s">
        <v>9</v>
      </c>
      <c r="C5" s="14" t="s">
        <v>17</v>
      </c>
      <c r="D5" s="14">
        <v>1</v>
      </c>
      <c r="E5" s="14"/>
      <c r="F5" s="14"/>
      <c r="G5" s="14"/>
      <c r="H5" s="15"/>
      <c r="I5" s="20"/>
      <c r="J5" s="13">
        <f>F5*E5</f>
        <v>0</v>
      </c>
      <c r="K5" s="14">
        <f>G5*E5</f>
        <v>0</v>
      </c>
      <c r="L5" s="15">
        <f>H5*E5</f>
        <v>0</v>
      </c>
      <c r="M5" s="14"/>
      <c r="N5" s="13">
        <f>SQRT((G5-$L$24)^2+(H5-$M$24)^2)*E5</f>
        <v>0</v>
      </c>
      <c r="O5" s="14">
        <f>SQRT((F5-$K$24)^2+(H5-$M$24)^2)*E5</f>
        <v>0</v>
      </c>
      <c r="P5" s="15">
        <f>SQRT((F5-$K$24)^2+(G5-$L$24)^2)*E5</f>
        <v>0</v>
      </c>
      <c r="R5" s="27">
        <f>SQRT((F5-$K$24)^2+(G5-$L$24)^2+(H5-$M$24)^2)</f>
        <v>0.1</v>
      </c>
    </row>
    <row r="6" spans="2:21" x14ac:dyDescent="0.35">
      <c r="B6" s="13"/>
      <c r="C6" s="14"/>
      <c r="D6" s="14">
        <v>2</v>
      </c>
      <c r="E6" s="14"/>
      <c r="F6" s="14"/>
      <c r="G6" s="14"/>
      <c r="H6" s="15"/>
      <c r="I6" s="20"/>
      <c r="J6" s="13"/>
      <c r="K6" s="14"/>
      <c r="L6" s="15"/>
      <c r="M6" s="14"/>
      <c r="N6" s="13"/>
      <c r="O6" s="14"/>
      <c r="P6" s="15"/>
      <c r="R6" s="27">
        <f>SQRT((F6-$K$24)^2+(G6-$L$24)^2+(H6-$M$24)^2)</f>
        <v>0.1</v>
      </c>
    </row>
    <row r="7" spans="2:21" x14ac:dyDescent="0.35">
      <c r="B7" s="13"/>
      <c r="C7" s="14"/>
      <c r="D7" s="14">
        <v>3</v>
      </c>
      <c r="E7" s="14"/>
      <c r="F7" s="14"/>
      <c r="G7" s="14"/>
      <c r="H7" s="15"/>
      <c r="I7" s="20"/>
      <c r="J7" s="13"/>
      <c r="K7" s="14"/>
      <c r="L7" s="15"/>
      <c r="M7" s="14"/>
      <c r="N7" s="13"/>
      <c r="O7" s="14"/>
      <c r="P7" s="15"/>
      <c r="R7" s="27">
        <f>SQRT((F7-$K$24)^2+(G7-$L$24)^2+(H7-$M$24)^2)</f>
        <v>0.1</v>
      </c>
    </row>
    <row r="8" spans="2:21" x14ac:dyDescent="0.35">
      <c r="B8" s="13"/>
      <c r="C8" s="14"/>
      <c r="D8" s="20">
        <v>4</v>
      </c>
      <c r="E8" s="14"/>
      <c r="F8" s="14"/>
      <c r="G8" s="14"/>
      <c r="H8" s="15"/>
      <c r="I8" s="20"/>
      <c r="J8" s="13"/>
      <c r="K8" s="14"/>
      <c r="L8" s="15"/>
      <c r="M8" s="14"/>
      <c r="N8" s="13"/>
      <c r="O8" s="14"/>
      <c r="P8" s="15"/>
      <c r="R8" s="27">
        <f>SQRT((F8-$K$24)^2+(G8-$L$24)^2+(H8-$M$24)^2)</f>
        <v>0.1</v>
      </c>
    </row>
    <row r="9" spans="2:21" x14ac:dyDescent="0.35">
      <c r="B9" s="13"/>
      <c r="C9" s="14"/>
      <c r="D9" s="20">
        <v>5</v>
      </c>
      <c r="E9" s="14"/>
      <c r="F9" s="14"/>
      <c r="G9" s="14"/>
      <c r="H9" s="15"/>
      <c r="I9" s="20"/>
      <c r="J9" s="13"/>
      <c r="K9" s="14"/>
      <c r="L9" s="15"/>
      <c r="M9" s="14"/>
      <c r="N9" s="13"/>
      <c r="O9" s="14"/>
      <c r="P9" s="15"/>
      <c r="R9" s="27">
        <f>SQRT((F9-$K$24)^2+(G9-$L$24)^2+(H9-$M$24)^2)</f>
        <v>0.1</v>
      </c>
      <c r="S9" s="14"/>
      <c r="T9" s="14"/>
      <c r="U9" s="14"/>
    </row>
    <row r="10" spans="2:21" x14ac:dyDescent="0.35">
      <c r="B10" s="13"/>
      <c r="C10" s="14"/>
      <c r="D10" s="20">
        <v>6</v>
      </c>
      <c r="E10" s="14"/>
      <c r="F10" s="14"/>
      <c r="G10" s="14"/>
      <c r="H10" s="15"/>
      <c r="I10" s="20"/>
      <c r="J10" s="13"/>
      <c r="K10" s="14"/>
      <c r="L10" s="15"/>
      <c r="M10" s="14"/>
      <c r="N10" s="13"/>
      <c r="O10" s="14"/>
      <c r="P10" s="15"/>
      <c r="R10" s="27">
        <f>SQRT((F10-$K$24)^2+(G10-$L$24)^2+(H10-$M$24)^2)</f>
        <v>0.1</v>
      </c>
    </row>
    <row r="11" spans="2:21" x14ac:dyDescent="0.35">
      <c r="B11" s="13" t="s">
        <v>10</v>
      </c>
      <c r="C11" s="14" t="s">
        <v>35</v>
      </c>
      <c r="D11" s="14">
        <v>1</v>
      </c>
      <c r="E11" s="14">
        <v>0.1</v>
      </c>
      <c r="F11" s="14">
        <v>0.05</v>
      </c>
      <c r="G11" s="20">
        <v>0.05</v>
      </c>
      <c r="H11" s="15">
        <v>0</v>
      </c>
      <c r="I11" s="14"/>
      <c r="J11" s="13">
        <f t="shared" ref="J11:J15" si="0">F11*E11</f>
        <v>5.000000000000001E-3</v>
      </c>
      <c r="K11" s="14">
        <f t="shared" ref="K11:K14" si="1">G11*E11</f>
        <v>5.000000000000001E-3</v>
      </c>
      <c r="L11" s="15">
        <f t="shared" ref="L11:L15" si="2">H11*E11</f>
        <v>0</v>
      </c>
      <c r="M11" s="14"/>
      <c r="N11" s="13">
        <f>SQRT((G11-$L$24)^2+(H11-$M$24)^2)*E11</f>
        <v>3.7267799624996489E-3</v>
      </c>
      <c r="O11" s="14">
        <f>SQRT((F11-$K$24)^2+(H11-$M$24)^2)*E11</f>
        <v>3.7267799624996489E-3</v>
      </c>
      <c r="P11" s="15">
        <f>SQRT((F11-$K$24)^2+(G11-$L$24)^2)*E11</f>
        <v>2.3570226039551583E-3</v>
      </c>
      <c r="R11" s="27">
        <f>SQRT((F11-$K$24)^2+(G11-$L$24)^2+(H11-$M$24)^2)</f>
        <v>4.0824829046386298E-2</v>
      </c>
    </row>
    <row r="12" spans="2:21" x14ac:dyDescent="0.35">
      <c r="B12" s="13"/>
      <c r="C12" s="14"/>
      <c r="D12" s="14">
        <v>2</v>
      </c>
      <c r="E12" s="14">
        <v>0.1</v>
      </c>
      <c r="F12" s="14">
        <v>0.1</v>
      </c>
      <c r="G12" s="20">
        <v>0.05</v>
      </c>
      <c r="H12" s="15">
        <v>0.05</v>
      </c>
      <c r="I12" s="14"/>
      <c r="J12" s="13">
        <f t="shared" si="0"/>
        <v>1.0000000000000002E-2</v>
      </c>
      <c r="K12" s="14">
        <f t="shared" si="1"/>
        <v>5.000000000000001E-3</v>
      </c>
      <c r="L12" s="15">
        <f t="shared" si="2"/>
        <v>5.000000000000001E-3</v>
      </c>
      <c r="M12" s="14"/>
      <c r="N12" s="13">
        <f>SQRT((G12-$L$24)^2+(H12-$M$24)^2)*E12</f>
        <v>2.3570226039551587E-3</v>
      </c>
      <c r="O12" s="14">
        <f>SQRT((F12-$K$24)^2+(H12-$M$24)^2)*E12</f>
        <v>3.7267799624996507E-3</v>
      </c>
      <c r="P12" s="15">
        <f>SQRT((F12-$K$24)^2+(G12-$L$24)^2)*E12</f>
        <v>3.7267799624996498E-3</v>
      </c>
      <c r="R12" s="27">
        <f>SQRT((F12-$K$24)^2+(G12-$L$24)^2+(H12-$M$24)^2)</f>
        <v>4.0824829046386304E-2</v>
      </c>
      <c r="S12" s="14"/>
      <c r="T12" s="14"/>
      <c r="U12" s="14"/>
    </row>
    <row r="13" spans="2:21" x14ac:dyDescent="0.35">
      <c r="B13" s="13"/>
      <c r="C13" s="14"/>
      <c r="D13" s="14">
        <v>3</v>
      </c>
      <c r="E13" s="14">
        <v>0.1</v>
      </c>
      <c r="F13" s="14">
        <v>0.05</v>
      </c>
      <c r="G13" s="20">
        <v>0.1</v>
      </c>
      <c r="H13" s="15">
        <v>0.05</v>
      </c>
      <c r="I13" s="14"/>
      <c r="J13" s="13">
        <f t="shared" si="0"/>
        <v>5.000000000000001E-3</v>
      </c>
      <c r="K13" s="14">
        <f t="shared" si="1"/>
        <v>1.0000000000000002E-2</v>
      </c>
      <c r="L13" s="15">
        <f t="shared" si="2"/>
        <v>5.000000000000001E-3</v>
      </c>
      <c r="M13" s="14"/>
      <c r="N13" s="13">
        <f>SQRT((G13-$L$24)^2+(H13-$M$24)^2)*E13</f>
        <v>3.7267799624996507E-3</v>
      </c>
      <c r="O13" s="14">
        <f>SQRT((F13-$K$24)^2+(H13-$M$24)^2)*E13</f>
        <v>2.3570226039551587E-3</v>
      </c>
      <c r="P13" s="15">
        <f>SQRT((F13-$K$24)^2+(G13-$L$24)^2)*E13</f>
        <v>3.7267799624996498E-3</v>
      </c>
      <c r="R13" s="27">
        <f>SQRT((F13-$K$24)^2+(G13-$L$24)^2+(H13-$M$24)^2)</f>
        <v>4.0824829046386304E-2</v>
      </c>
      <c r="S13" s="14"/>
      <c r="T13" s="14"/>
      <c r="U13" s="14"/>
    </row>
    <row r="14" spans="2:21" x14ac:dyDescent="0.35">
      <c r="B14" s="13" t="s">
        <v>11</v>
      </c>
      <c r="C14" s="14"/>
      <c r="D14" s="14"/>
      <c r="E14" s="14"/>
      <c r="F14" s="14"/>
      <c r="G14" s="14"/>
      <c r="H14" s="15"/>
      <c r="I14" s="14"/>
      <c r="J14" s="13">
        <f t="shared" si="0"/>
        <v>0</v>
      </c>
      <c r="K14" s="14">
        <f t="shared" si="1"/>
        <v>0</v>
      </c>
      <c r="L14" s="15">
        <f t="shared" si="2"/>
        <v>0</v>
      </c>
      <c r="M14" s="14"/>
      <c r="N14" s="13">
        <f>SQRT((G14-$L$24)^2+(H14-$M$24)^2)*E14</f>
        <v>0</v>
      </c>
      <c r="O14" s="14">
        <f>SQRT((F14-$K$24)^2+(H14-$M$24)^2)*E14</f>
        <v>0</v>
      </c>
      <c r="P14" s="15">
        <f>SQRT((F14-$K$24)^2+(G14-$L$24)^2)*E14</f>
        <v>0</v>
      </c>
      <c r="R14" s="27">
        <f>SQRT((F14-$K$24)^2+(G14-$L$24)^2+(H14-$M$24)^2)</f>
        <v>0.1</v>
      </c>
    </row>
    <row r="15" spans="2:21" x14ac:dyDescent="0.35">
      <c r="B15" s="13" t="s">
        <v>12</v>
      </c>
      <c r="C15" s="14"/>
      <c r="D15" s="14"/>
      <c r="E15" s="14"/>
      <c r="F15" s="14"/>
      <c r="G15" s="14"/>
      <c r="H15" s="15"/>
      <c r="I15" s="14"/>
      <c r="J15" s="13">
        <f t="shared" si="0"/>
        <v>0</v>
      </c>
      <c r="K15" s="14">
        <f t="shared" ref="K15:K19" si="3">G15*E15</f>
        <v>0</v>
      </c>
      <c r="L15" s="15">
        <f t="shared" si="2"/>
        <v>0</v>
      </c>
      <c r="M15" s="14"/>
      <c r="N15" s="13">
        <f>SQRT((G15-$L$24)^2+(H15-$M$24)^2)*E15</f>
        <v>0</v>
      </c>
      <c r="O15" s="14">
        <f>SQRT((F15-$K$24)^2+(H15-$M$24)^2)*E15</f>
        <v>0</v>
      </c>
      <c r="P15" s="15">
        <f>SQRT((F15-$K$24)^2+(G15-$L$24)^2)*E15</f>
        <v>0</v>
      </c>
      <c r="R15" s="27">
        <f>SQRT((F15-$K$24)^2+(G15-$L$24)^2+(H15-$M$24)^2)</f>
        <v>0.1</v>
      </c>
    </row>
    <row r="16" spans="2:21" x14ac:dyDescent="0.35">
      <c r="B16" s="13" t="s">
        <v>13</v>
      </c>
      <c r="C16" s="14"/>
      <c r="D16" s="14"/>
      <c r="E16" s="14"/>
      <c r="F16" s="14"/>
      <c r="G16" s="14"/>
      <c r="H16" s="15"/>
      <c r="I16" s="14"/>
      <c r="J16" s="13">
        <f t="shared" ref="J16:J19" si="4">F16*E16</f>
        <v>0</v>
      </c>
      <c r="K16" s="14">
        <f t="shared" si="3"/>
        <v>0</v>
      </c>
      <c r="L16" s="15">
        <f t="shared" ref="L16:L19" si="5">H16*E16</f>
        <v>0</v>
      </c>
      <c r="M16" s="14"/>
      <c r="N16" s="13">
        <f>SQRT((G16-$L$24)^2+(H16-$M$24)^2)*E16</f>
        <v>0</v>
      </c>
      <c r="O16" s="14">
        <f>SQRT((F16-$K$24)^2+(H16-$M$24)^2)*E16</f>
        <v>0</v>
      </c>
      <c r="P16" s="15">
        <f>SQRT((F16-$K$24)^2+(G16-$L$24)^2)*E16</f>
        <v>0</v>
      </c>
      <c r="R16" s="27">
        <f>SQRT((F16-$K$24)^2+(G16-$L$24)^2+(H16-$M$24)^2)</f>
        <v>0.1</v>
      </c>
    </row>
    <row r="17" spans="2:18" x14ac:dyDescent="0.35">
      <c r="B17" s="13" t="s">
        <v>14</v>
      </c>
      <c r="C17" s="14"/>
      <c r="D17" s="14"/>
      <c r="E17" s="14"/>
      <c r="F17" s="14"/>
      <c r="G17" s="14"/>
      <c r="H17" s="15"/>
      <c r="I17" s="14"/>
      <c r="J17" s="13">
        <f t="shared" si="4"/>
        <v>0</v>
      </c>
      <c r="K17" s="14">
        <f t="shared" si="3"/>
        <v>0</v>
      </c>
      <c r="L17" s="15">
        <f t="shared" si="5"/>
        <v>0</v>
      </c>
      <c r="M17" s="14"/>
      <c r="N17" s="13">
        <f>SQRT((G17-$L$24)^2+(H17-$M$24)^2)*E17</f>
        <v>0</v>
      </c>
      <c r="O17" s="14">
        <f>SQRT((F17-$K$24)^2+(H17-$M$24)^2)*E17</f>
        <v>0</v>
      </c>
      <c r="P17" s="15">
        <f>SQRT((F17-$K$24)^2+(G17-$L$24)^2)*E17</f>
        <v>0</v>
      </c>
      <c r="R17" s="27">
        <f>SQRT((F17-$K$24)^2+(G17-$L$24)^2+(H17-$M$24)^2)</f>
        <v>0.1</v>
      </c>
    </row>
    <row r="18" spans="2:18" x14ac:dyDescent="0.35">
      <c r="B18" s="13" t="s">
        <v>15</v>
      </c>
      <c r="C18" s="14" t="s">
        <v>36</v>
      </c>
      <c r="D18" s="14">
        <v>1</v>
      </c>
      <c r="E18" s="14"/>
      <c r="F18" s="14"/>
      <c r="G18" s="14"/>
      <c r="H18" s="15"/>
      <c r="I18" s="14"/>
      <c r="J18" s="13">
        <f t="shared" si="4"/>
        <v>0</v>
      </c>
      <c r="K18" s="14">
        <f t="shared" si="3"/>
        <v>0</v>
      </c>
      <c r="L18" s="15">
        <f t="shared" si="5"/>
        <v>0</v>
      </c>
      <c r="M18" s="14"/>
      <c r="N18" s="13">
        <f>SQRT((G18-$L$24)^2+(H18-$M$24)^2)*E18</f>
        <v>0</v>
      </c>
      <c r="O18" s="14">
        <f>SQRT((F18-$K$24)^2+(H18-$M$24)^2)*E18</f>
        <v>0</v>
      </c>
      <c r="P18" s="15">
        <f>SQRT((F18-$K$24)^2+(G18-$L$24)^2)*E18</f>
        <v>0</v>
      </c>
      <c r="R18" s="27">
        <f>SQRT((F18-$K$24)^2+(G18-$L$24)^2+(H18-$M$24)^2)</f>
        <v>0.1</v>
      </c>
    </row>
    <row r="19" spans="2:18" ht="15" thickBot="1" x14ac:dyDescent="0.4">
      <c r="B19" s="4" t="s">
        <v>16</v>
      </c>
      <c r="C19" s="5"/>
      <c r="D19" s="5"/>
      <c r="E19" s="5"/>
      <c r="F19" s="5"/>
      <c r="G19" s="5"/>
      <c r="H19" s="6"/>
      <c r="I19" s="14"/>
      <c r="J19" s="4">
        <f t="shared" si="4"/>
        <v>0</v>
      </c>
      <c r="K19" s="5">
        <f t="shared" si="3"/>
        <v>0</v>
      </c>
      <c r="L19" s="6">
        <f t="shared" si="5"/>
        <v>0</v>
      </c>
      <c r="M19" s="14"/>
      <c r="N19" s="4">
        <f>SQRT((G19-$L$24)^2+(H19-$M$24)^2)*E19</f>
        <v>0</v>
      </c>
      <c r="O19" s="5">
        <f>SQRT((F19-$K$24)^2+(H19-$M$24)^2)*E19</f>
        <v>0</v>
      </c>
      <c r="P19" s="6">
        <f>SQRT((F19-$K$24)^2+(G19-$L$24)^2)*E19</f>
        <v>0</v>
      </c>
      <c r="R19" s="28">
        <f>SQRT((F19-$K$24)^2+(G19-$L$24)^2+(H19-$M$24)^2)</f>
        <v>0.1</v>
      </c>
    </row>
    <row r="20" spans="2:18" ht="15" thickBot="1" x14ac:dyDescent="0.4"/>
    <row r="21" spans="2:18" ht="15" thickBot="1" x14ac:dyDescent="0.4">
      <c r="B21" s="22" t="s">
        <v>22</v>
      </c>
      <c r="C21" s="23"/>
      <c r="D21" s="23"/>
      <c r="E21" s="23">
        <f>SUM(E5:E19)</f>
        <v>0.30000000000000004</v>
      </c>
      <c r="F21" s="23"/>
      <c r="G21" s="23"/>
      <c r="H21" s="23"/>
      <c r="I21" s="23"/>
      <c r="J21" s="23">
        <f>SUM(J5:J19)</f>
        <v>2.0000000000000004E-2</v>
      </c>
      <c r="K21" s="23">
        <f>SUM(K5:K19)</f>
        <v>2.0000000000000004E-2</v>
      </c>
      <c r="L21" s="23">
        <f>SUM(L5:L19)</f>
        <v>1.0000000000000002E-2</v>
      </c>
      <c r="M21" s="23"/>
      <c r="N21" s="23">
        <f>SUM(N5:N19)</f>
        <v>9.8105825289544583E-3</v>
      </c>
      <c r="O21" s="23">
        <f>SUM(O5:O19)</f>
        <v>9.8105825289544583E-3</v>
      </c>
      <c r="P21" s="24">
        <f>SUM(P5:P19)</f>
        <v>9.8105825289544583E-3</v>
      </c>
    </row>
    <row r="22" spans="2:18" ht="15" thickBot="1" x14ac:dyDescent="0.4"/>
    <row r="23" spans="2:18" x14ac:dyDescent="0.35">
      <c r="E23" s="1" t="s">
        <v>18</v>
      </c>
      <c r="F23" s="2" t="s">
        <v>19</v>
      </c>
      <c r="G23" s="2" t="s">
        <v>20</v>
      </c>
      <c r="H23" s="3" t="s">
        <v>21</v>
      </c>
      <c r="J23" s="1" t="s">
        <v>34</v>
      </c>
      <c r="K23" s="2" t="s">
        <v>6</v>
      </c>
      <c r="L23" s="2" t="s">
        <v>7</v>
      </c>
      <c r="M23" s="3" t="s">
        <v>8</v>
      </c>
    </row>
    <row r="24" spans="2:18" ht="15" thickBot="1" x14ac:dyDescent="0.4">
      <c r="E24" s="4"/>
      <c r="F24" s="5">
        <f>N21/$E$21</f>
        <v>3.2701941763181523E-2</v>
      </c>
      <c r="G24" s="5">
        <f>O21/$E$21</f>
        <v>3.2701941763181523E-2</v>
      </c>
      <c r="H24" s="6">
        <f>P21/$E$21</f>
        <v>3.2701941763181523E-2</v>
      </c>
      <c r="J24" s="4"/>
      <c r="K24" s="5">
        <f>J21/$E$21</f>
        <v>6.6666666666666666E-2</v>
      </c>
      <c r="L24" s="5">
        <f>K21/$E$21</f>
        <v>6.6666666666666666E-2</v>
      </c>
      <c r="M24" s="6">
        <f>L21/$E$21</f>
        <v>3.3333333333333333E-2</v>
      </c>
    </row>
  </sheetData>
  <mergeCells count="3">
    <mergeCell ref="F3:H3"/>
    <mergeCell ref="J3:L3"/>
    <mergeCell ref="N3:P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Nikita Sardesai</cp:lastModifiedBy>
  <dcterms:created xsi:type="dcterms:W3CDTF">2015-08-15T11:28:56Z</dcterms:created>
  <dcterms:modified xsi:type="dcterms:W3CDTF">2015-08-15T13:31:09Z</dcterms:modified>
</cp:coreProperties>
</file>