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<sst xmlns="http://schemas.openxmlformats.org/spreadsheetml/2006/main" count="56" uniqueCount="44">
  <si>
    <t xml:space="preserve">UKMARSBOT Simple Turn Profile Calculator</t>
  </si>
  <si>
    <t xml:space="preserve">INPUTS</t>
  </si>
  <si>
    <t xml:space="preserve">You must enter choices for your robot</t>
  </si>
  <si>
    <t xml:space="preserve">OUTPUTS</t>
  </si>
  <si>
    <t xml:space="preserve">Values calculated for turn parameters</t>
  </si>
  <si>
    <t xml:space="preserve">INFO</t>
  </si>
  <si>
    <t xml:space="preserve">Other stuff you might want to know</t>
  </si>
  <si>
    <t xml:space="preserve">Turn Angle</t>
  </si>
  <si>
    <t xml:space="preserve">deg</t>
  </si>
  <si>
    <t xml:space="preserve">Total Angle for this turn</t>
  </si>
  <si>
    <t xml:space="preserve">Turn speed</t>
  </si>
  <si>
    <t xml:space="preserve">mm/s</t>
  </si>
  <si>
    <t xml:space="preserve">Desired speed for this turn</t>
  </si>
  <si>
    <t xml:space="preserve">Minimum Radius</t>
  </si>
  <si>
    <t xml:space="preserve">mm</t>
  </si>
  <si>
    <t xml:space="preserve">Changes effective radius and acceleration</t>
  </si>
  <si>
    <t xml:space="preserve">Phase 1 Distance</t>
  </si>
  <si>
    <t xml:space="preserve">Bigger is more gentle - affects radius</t>
  </si>
  <si>
    <t xml:space="preserve">Turn Acceleration</t>
  </si>
  <si>
    <t xml:space="preserve">mm/s/s</t>
  </si>
  <si>
    <t xml:space="preserve">Resulting centripetal acceleration</t>
  </si>
  <si>
    <t xml:space="preserve">Max Omega</t>
  </si>
  <si>
    <t xml:space="preserve">rad/s</t>
  </si>
  <si>
    <t xml:space="preserve">deg/s</t>
  </si>
  <si>
    <t xml:space="preserve">Turn Parameter – angular velocity</t>
  </si>
  <si>
    <t xml:space="preserve">T1</t>
  </si>
  <si>
    <t xml:space="preserve">s</t>
  </si>
  <si>
    <t xml:space="preserve">Angular Acceleration</t>
  </si>
  <si>
    <t xml:space="preserve">rad/s/s</t>
  </si>
  <si>
    <t xml:space="preserve">deg/s/s</t>
  </si>
  <si>
    <t xml:space="preserve">Turn Parameter – Angular acceleration</t>
  </si>
  <si>
    <t xml:space="preserve">Theta_1</t>
  </si>
  <si>
    <t xml:space="preserve">Theta_2</t>
  </si>
  <si>
    <t xml:space="preserve">Theta_3</t>
  </si>
  <si>
    <t xml:space="preserve">T2</t>
  </si>
  <si>
    <t xml:space="preserve">T3</t>
  </si>
  <si>
    <t xml:space="preserve">Total Time</t>
  </si>
  <si>
    <t xml:space="preserve">Total time for turn</t>
  </si>
  <si>
    <t xml:space="preserve">Mouse Radius</t>
  </si>
  <si>
    <t xml:space="preserve">Used to calculate wheel loads</t>
  </si>
  <si>
    <t xml:space="preserve">Wheel Acceleration</t>
  </si>
  <si>
    <t xml:space="preserve">Acceleration required of wheels</t>
  </si>
  <si>
    <t xml:space="preserve">Inner Speed</t>
  </si>
  <si>
    <t xml:space="preserve">Lowest speed of inner wheel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</si>
</sst>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0.00"/>
    <numFmt numFmtId="168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5</xdr:row>
      <xdr:rowOff>152640</xdr:rowOff>
    </xdr:from>
    <xdr:to>
      <xdr:col>6</xdr:col>
      <xdr:colOff>792720</xdr:colOff>
      <xdr:row>17</xdr:row>
      <xdr:rowOff>75600</xdr:rowOff>
    </xdr:to>
    <xdr:sp>
      <xdr:nvSpPr>
        <xdr:cNvPr id="0" name="Text Frame 1"/>
        <xdr:cNvSpPr txBox="1"/>
      </xdr:nvSpPr>
      <xdr:spPr>
        <a:xfrm>
          <a:off x="0" y="1038600"/>
          <a:ext cx="5669640" cy="18734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1" lang="en-GB" sz="1200" spc="-1" strike="noStrike">
              <a:latin typeface="Arial"/>
            </a:rPr>
            <a:t>The turns </a:t>
          </a:r>
          <a:r>
            <a:rPr b="1" lang="en-GB" sz="1200" spc="-1" strike="noStrike">
              <a:latin typeface="Arial"/>
            </a:rPr>
            <a:t>have a simple </a:t>
          </a:r>
          <a:r>
            <a:rPr b="1" lang="en-GB" sz="1200" spc="-1" strike="noStrike">
              <a:latin typeface="Arial"/>
            </a:rPr>
            <a:t>trapezoidal </a:t>
          </a:r>
          <a:r>
            <a:rPr b="1" lang="en-GB" sz="1200" spc="-1" strike="noStrike">
              <a:latin typeface="Arial"/>
            </a:rPr>
            <a:t>angular </a:t>
          </a:r>
          <a:r>
            <a:rPr b="1" lang="en-GB" sz="1200" spc="-1" strike="noStrike">
              <a:latin typeface="Arial"/>
            </a:rPr>
            <a:t>velocity </a:t>
          </a:r>
          <a:r>
            <a:rPr b="1" lang="en-GB" sz="1200" spc="-1" strike="noStrike">
              <a:latin typeface="Arial"/>
            </a:rPr>
            <a:t>profile. The </a:t>
          </a:r>
          <a:r>
            <a:rPr b="1" lang="en-GB" sz="1200" spc="-1" strike="noStrike">
              <a:latin typeface="Arial"/>
            </a:rPr>
            <a:t>resulting </a:t>
          </a:r>
          <a:r>
            <a:rPr b="1" lang="en-GB" sz="1200" spc="-1" strike="noStrike">
              <a:latin typeface="Arial"/>
            </a:rPr>
            <a:t>curve is </a:t>
          </a:r>
          <a:r>
            <a:rPr b="1" lang="en-GB" sz="1200" spc="-1" strike="noStrike">
              <a:latin typeface="Arial"/>
            </a:rPr>
            <a:t>technically a </a:t>
          </a:r>
          <a:r>
            <a:rPr b="1" lang="en-GB" sz="1200" spc="-1" strike="noStrike">
              <a:latin typeface="Arial"/>
            </a:rPr>
            <a:t>clothoid. It </a:t>
          </a:r>
          <a:r>
            <a:rPr b="1" lang="en-GB" sz="1200" spc="-1" strike="noStrike">
              <a:latin typeface="Arial"/>
            </a:rPr>
            <a:t>has three </a:t>
          </a:r>
          <a:r>
            <a:rPr b="1" lang="en-GB" sz="1200" spc="-1" strike="noStrike">
              <a:latin typeface="Arial"/>
            </a:rPr>
            <a:t>phases. </a:t>
          </a:r>
          <a:r>
            <a:rPr b="1" lang="en-GB" sz="1200" spc="-1" strike="noStrike">
              <a:latin typeface="Arial"/>
            </a:rPr>
            <a:t>Phase 1 is </a:t>
          </a:r>
          <a:r>
            <a:rPr b="1" lang="en-GB" sz="1200" spc="-1" strike="noStrike">
              <a:latin typeface="Arial"/>
            </a:rPr>
            <a:t>where the </a:t>
          </a:r>
          <a:r>
            <a:rPr b="1" lang="en-GB" sz="1200" spc="-1" strike="noStrike">
              <a:latin typeface="Arial"/>
            </a:rPr>
            <a:t>robot </a:t>
          </a:r>
          <a:r>
            <a:rPr b="1" lang="en-GB" sz="1200" spc="-1" strike="noStrike">
              <a:latin typeface="Arial"/>
            </a:rPr>
            <a:t>transitions </a:t>
          </a:r>
          <a:r>
            <a:rPr b="1" lang="en-GB" sz="1200" spc="-1" strike="noStrike">
              <a:latin typeface="Arial"/>
            </a:rPr>
            <a:t>form straight </a:t>
          </a:r>
          <a:r>
            <a:rPr b="1" lang="en-GB" sz="1200" spc="-1" strike="noStrike">
              <a:latin typeface="Arial"/>
            </a:rPr>
            <a:t>to constant </a:t>
          </a:r>
          <a:r>
            <a:rPr b="1" lang="en-GB" sz="1200" spc="-1" strike="noStrike">
              <a:latin typeface="Arial"/>
            </a:rPr>
            <a:t>radius. Phase </a:t>
          </a:r>
          <a:r>
            <a:rPr b="1" lang="en-GB" sz="1200" spc="-1" strike="noStrike">
              <a:latin typeface="Arial"/>
            </a:rPr>
            <a:t>2 is the </a:t>
          </a:r>
          <a:r>
            <a:rPr b="1" lang="en-GB" sz="1200" spc="-1" strike="noStrike">
              <a:latin typeface="Arial"/>
            </a:rPr>
            <a:t>constant </a:t>
          </a:r>
          <a:r>
            <a:rPr b="1" lang="en-GB" sz="1200" spc="-1" strike="noStrike">
              <a:latin typeface="Arial"/>
            </a:rPr>
            <a:t>radius </a:t>
          </a:r>
          <a:r>
            <a:rPr b="1" lang="en-GB" sz="1200" spc="-1" strike="noStrike">
              <a:latin typeface="Arial"/>
            </a:rPr>
            <a:t>section. </a:t>
          </a:r>
          <a:r>
            <a:rPr b="1" lang="en-GB" sz="1200" spc="-1" strike="noStrike">
              <a:latin typeface="Arial"/>
            </a:rPr>
            <a:t>Phase 3 is </a:t>
          </a:r>
          <a:r>
            <a:rPr b="1" lang="en-GB" sz="1200" spc="-1" strike="noStrike">
              <a:latin typeface="Arial"/>
            </a:rPr>
            <a:t>where the </a:t>
          </a:r>
          <a:r>
            <a:rPr b="1" lang="en-GB" sz="1200" spc="-1" strike="noStrike">
              <a:latin typeface="Arial"/>
            </a:rPr>
            <a:t>robot unwinds </a:t>
          </a:r>
          <a:r>
            <a:rPr b="1" lang="en-GB" sz="1200" spc="-1" strike="noStrike">
              <a:latin typeface="Arial"/>
            </a:rPr>
            <a:t>to straight </a:t>
          </a:r>
          <a:r>
            <a:rPr b="1" lang="en-GB" sz="1200" spc="-1" strike="noStrike">
              <a:latin typeface="Arial"/>
            </a:rPr>
            <a:t>motion again. </a:t>
          </a:r>
          <a:r>
            <a:rPr b="1" lang="en-GB" sz="1200" spc="-1" strike="noStrike">
              <a:latin typeface="Arial"/>
            </a:rPr>
            <a:t>You can </a:t>
          </a:r>
          <a:r>
            <a:rPr b="1" lang="en-GB" sz="1200" spc="-1" strike="noStrike">
              <a:latin typeface="Arial"/>
            </a:rPr>
            <a:t>choose the </a:t>
          </a:r>
          <a:r>
            <a:rPr b="1" lang="en-GB" sz="1200" spc="-1" strike="noStrike">
              <a:latin typeface="Arial"/>
            </a:rPr>
            <a:t>length of </a:t>
          </a:r>
          <a:r>
            <a:rPr b="1" lang="en-GB" sz="1200" spc="-1" strike="noStrike">
              <a:latin typeface="Arial"/>
            </a:rPr>
            <a:t>phase 1. </a:t>
          </a:r>
          <a:r>
            <a:rPr b="1" lang="en-GB" sz="1200" spc="-1" strike="noStrike">
              <a:latin typeface="Arial"/>
            </a:rPr>
            <a:t>Phase 2 is the </a:t>
          </a:r>
          <a:r>
            <a:rPr b="1" lang="en-GB" sz="1200" spc="-1" strike="noStrike">
              <a:latin typeface="Arial"/>
            </a:rPr>
            <a:t>same. A </a:t>
          </a:r>
          <a:r>
            <a:rPr b="1" lang="en-GB" sz="1200" spc="-1" strike="noStrike">
              <a:latin typeface="Arial"/>
            </a:rPr>
            <a:t>longer phase </a:t>
          </a:r>
          <a:r>
            <a:rPr b="1" lang="en-GB" sz="1200" spc="-1" strike="noStrike">
              <a:latin typeface="Arial"/>
            </a:rPr>
            <a:t>1 distance </a:t>
          </a:r>
          <a:r>
            <a:rPr b="1" lang="en-GB" sz="1200" spc="-1" strike="noStrike">
              <a:latin typeface="Arial"/>
            </a:rPr>
            <a:t>produces a </a:t>
          </a:r>
          <a:r>
            <a:rPr b="1" lang="en-GB" sz="1200" spc="-1" strike="noStrike">
              <a:latin typeface="Arial"/>
            </a:rPr>
            <a:t>gentler </a:t>
          </a:r>
          <a:r>
            <a:rPr b="1" lang="en-GB" sz="1200" spc="-1" strike="noStrike">
              <a:latin typeface="Arial"/>
            </a:rPr>
            <a:t>transition and </a:t>
          </a:r>
          <a:r>
            <a:rPr b="1" lang="en-GB" sz="1200" spc="-1" strike="noStrike">
              <a:latin typeface="Arial"/>
            </a:rPr>
            <a:t>is easier on </a:t>
          </a:r>
          <a:r>
            <a:rPr b="1" lang="en-GB" sz="1200" spc="-1" strike="noStrike">
              <a:latin typeface="Arial"/>
            </a:rPr>
            <a:t>the wheels but </a:t>
          </a:r>
          <a:r>
            <a:rPr b="1" lang="en-GB" sz="1200" spc="-1" strike="noStrike">
              <a:latin typeface="Arial"/>
            </a:rPr>
            <a:t>may result in a </a:t>
          </a:r>
          <a:r>
            <a:rPr b="1" lang="en-GB" sz="1200" spc="-1" strike="noStrike">
              <a:latin typeface="Arial"/>
            </a:rPr>
            <a:t>larger lateral </a:t>
          </a:r>
          <a:r>
            <a:rPr b="1" lang="en-GB" sz="1200" spc="-1" strike="noStrike">
              <a:latin typeface="Arial"/>
            </a:rPr>
            <a:t>force than the </a:t>
          </a:r>
          <a:r>
            <a:rPr b="1" lang="en-GB" sz="1200" spc="-1" strike="noStrike">
              <a:latin typeface="Arial"/>
            </a:rPr>
            <a:t>robot can </a:t>
          </a:r>
          <a:r>
            <a:rPr b="1" lang="en-GB" sz="1200" spc="-1" strike="noStrike">
              <a:latin typeface="Arial"/>
            </a:rPr>
            <a:t>sustain </a:t>
          </a:r>
          <a:r>
            <a:rPr b="1" lang="en-GB" sz="1200" spc="-1" strike="noStrike">
              <a:latin typeface="Arial"/>
            </a:rPr>
            <a:t>without </a:t>
          </a:r>
          <a:r>
            <a:rPr b="1" lang="en-GB" sz="1200" spc="-1" strike="noStrike">
              <a:latin typeface="Arial"/>
            </a:rPr>
            <a:t>skidding..</a:t>
          </a:r>
          <a:endParaRPr b="1" lang="en-GB" sz="1200" spc="-1" strike="noStrike">
            <a:latin typeface="Arial"/>
          </a:endParaRPr>
        </a:p>
        <a:p>
          <a:endParaRPr b="1" lang="en-GB" sz="1200" spc="-1" strike="noStrike">
            <a:latin typeface="Arial"/>
          </a:endParaRPr>
        </a:p>
        <a:p>
          <a:r>
            <a:rPr b="1" lang="en-GB" sz="1200" spc="-1" strike="noStrike">
              <a:latin typeface="Arial"/>
            </a:rPr>
            <a:t>Note that the </a:t>
          </a:r>
          <a:r>
            <a:rPr b="1" lang="en-GB" sz="1200" spc="-1" strike="noStrike">
              <a:latin typeface="Arial"/>
            </a:rPr>
            <a:t>existence of </a:t>
          </a:r>
          <a:r>
            <a:rPr b="1" lang="en-GB" sz="1200" spc="-1" strike="noStrike">
              <a:latin typeface="Arial"/>
            </a:rPr>
            <a:t>these entry </a:t>
          </a:r>
          <a:r>
            <a:rPr b="1" lang="en-GB" sz="1200" spc="-1" strike="noStrike">
              <a:latin typeface="Arial"/>
            </a:rPr>
            <a:t>and exit </a:t>
          </a:r>
          <a:r>
            <a:rPr b="1" lang="en-GB" sz="1200" spc="-1" strike="noStrike">
              <a:latin typeface="Arial"/>
            </a:rPr>
            <a:t>phases </a:t>
          </a:r>
          <a:r>
            <a:rPr b="1" lang="en-GB" sz="1200" spc="-1" strike="noStrike">
              <a:latin typeface="Arial"/>
            </a:rPr>
            <a:t>means that </a:t>
          </a:r>
          <a:r>
            <a:rPr b="1" lang="en-GB" sz="1200" spc="-1" strike="noStrike">
              <a:latin typeface="Arial"/>
            </a:rPr>
            <a:t>the effective </a:t>
          </a:r>
          <a:r>
            <a:rPr b="1" lang="en-GB" sz="1200" spc="-1" strike="noStrike">
              <a:latin typeface="Arial"/>
            </a:rPr>
            <a:t>radius of the </a:t>
          </a:r>
          <a:r>
            <a:rPr b="1" lang="en-GB" sz="1200" spc="-1" strike="noStrike">
              <a:latin typeface="Arial"/>
            </a:rPr>
            <a:t>curve is </a:t>
          </a:r>
          <a:r>
            <a:rPr b="1" lang="en-GB" sz="1200" spc="-1" strike="noStrike">
              <a:latin typeface="Arial"/>
            </a:rPr>
            <a:t>always greater </a:t>
          </a:r>
          <a:r>
            <a:rPr b="1" lang="en-GB" sz="1200" spc="-1" strike="noStrike">
              <a:latin typeface="Arial"/>
            </a:rPr>
            <a:t>than the </a:t>
          </a:r>
          <a:r>
            <a:rPr b="1" lang="en-GB" sz="1200" spc="-1" strike="noStrike">
              <a:latin typeface="Arial"/>
            </a:rPr>
            <a:t>actual radius </a:t>
          </a:r>
          <a:r>
            <a:rPr b="1" lang="en-GB" sz="1200" spc="-1" strike="noStrike">
              <a:latin typeface="Arial"/>
            </a:rPr>
            <a:t>of the middle </a:t>
          </a:r>
          <a:r>
            <a:rPr b="1" lang="en-GB" sz="1200" spc="-1" strike="noStrike">
              <a:latin typeface="Arial"/>
            </a:rPr>
            <a:t>phase.</a:t>
          </a:r>
          <a:endParaRPr b="1" lang="en-GB" sz="1200" spc="-1" strike="noStrike">
            <a:latin typeface="Arial"/>
          </a:endParaRPr>
        </a:p>
      </xdr:txBody>
    </xdr:sp>
    <xdr:clientData/>
  </xdr:twoCellAnchor>
  <xdr:twoCellAnchor editAs="absolute">
    <xdr:from>
      <xdr:col>0</xdr:col>
      <xdr:colOff>7920</xdr:colOff>
      <xdr:row>17</xdr:row>
      <xdr:rowOff>153360</xdr:rowOff>
    </xdr:from>
    <xdr:to>
      <xdr:col>7</xdr:col>
      <xdr:colOff>19800</xdr:colOff>
      <xdr:row>33</xdr:row>
      <xdr:rowOff>128520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920" y="2989800"/>
          <a:ext cx="5701320" cy="2576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7" activeCellId="0" sqref="C37"/>
    </sheetView>
  </sheetViews>
  <sheetFormatPr defaultColWidth="11.53515625" defaultRowHeight="12.8" zeroHeight="false" outlineLevelRow="0" outlineLevelCol="0"/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3" customFormat="false" ht="12.8" hidden="false" customHeight="false" outlineLevel="0" collapsed="false">
      <c r="B3" s="2" t="s">
        <v>1</v>
      </c>
      <c r="C3" s="0" t="s">
        <v>2</v>
      </c>
    </row>
    <row r="4" customFormat="false" ht="12.8" hidden="false" customHeight="false" outlineLevel="0" collapsed="false">
      <c r="B4" s="3" t="s">
        <v>3</v>
      </c>
      <c r="C4" s="0" t="s">
        <v>4</v>
      </c>
    </row>
    <row r="5" customFormat="false" ht="12.8" hidden="false" customHeight="false" outlineLevel="0" collapsed="false">
      <c r="B5" s="4" t="s">
        <v>5</v>
      </c>
      <c r="C5" s="0" t="s">
        <v>6</v>
      </c>
    </row>
    <row r="6" customFormat="false" ht="12.8" hidden="false" customHeight="false" outlineLevel="0" collapsed="false">
      <c r="B6" s="5"/>
    </row>
    <row r="7" customFormat="false" ht="12.8" hidden="false" customHeight="false" outlineLevel="0" collapsed="false">
      <c r="B7" s="5"/>
    </row>
    <row r="8" customFormat="false" ht="12.8" hidden="false" customHeight="false" outlineLevel="0" collapsed="false">
      <c r="B8" s="5"/>
    </row>
    <row r="36" customFormat="false" ht="12.8" hidden="false" customHeight="false" outlineLevel="0" collapsed="false">
      <c r="B36" s="6" t="s">
        <v>7</v>
      </c>
      <c r="C36" s="2" t="n">
        <v>90</v>
      </c>
      <c r="D36" s="0" t="s">
        <v>8</v>
      </c>
      <c r="E36" s="0" t="s">
        <v>9</v>
      </c>
    </row>
    <row r="37" customFormat="false" ht="12.8" hidden="false" customHeight="false" outlineLevel="0" collapsed="false">
      <c r="B37" s="6" t="s">
        <v>10</v>
      </c>
      <c r="C37" s="7" t="n">
        <v>300</v>
      </c>
      <c r="D37" s="0" t="s">
        <v>11</v>
      </c>
      <c r="E37" s="0" t="s">
        <v>12</v>
      </c>
    </row>
    <row r="38" customFormat="false" ht="12.8" hidden="false" customHeight="false" outlineLevel="0" collapsed="false">
      <c r="B38" s="6" t="s">
        <v>13</v>
      </c>
      <c r="C38" s="2" t="n">
        <v>60</v>
      </c>
      <c r="D38" s="0" t="s">
        <v>14</v>
      </c>
      <c r="E38" s="0" t="s">
        <v>15</v>
      </c>
    </row>
    <row r="39" customFormat="false" ht="12.8" hidden="false" customHeight="false" outlineLevel="0" collapsed="false">
      <c r="B39" s="6" t="s">
        <v>16</v>
      </c>
      <c r="C39" s="2" t="n">
        <v>30</v>
      </c>
      <c r="D39" s="0" t="s">
        <v>11</v>
      </c>
      <c r="E39" s="0" t="s">
        <v>17</v>
      </c>
    </row>
    <row r="40" customFormat="false" ht="12.8" hidden="false" customHeight="false" outlineLevel="0" collapsed="false">
      <c r="B40" s="6" t="s">
        <v>18</v>
      </c>
      <c r="C40" s="8" t="n">
        <f aca="false">C37*C37/C38</f>
        <v>1500</v>
      </c>
      <c r="D40" s="0" t="s">
        <v>19</v>
      </c>
      <c r="E40" s="0" t="s">
        <v>20</v>
      </c>
    </row>
    <row r="41" customFormat="false" ht="12.8" hidden="false" customHeight="false" outlineLevel="0" collapsed="false">
      <c r="B41" s="6" t="s">
        <v>21</v>
      </c>
      <c r="C41" s="9" t="n">
        <f aca="false">C37/C38</f>
        <v>5</v>
      </c>
      <c r="D41" s="0" t="s">
        <v>22</v>
      </c>
    </row>
    <row r="42" customFormat="false" ht="12.8" hidden="false" customHeight="false" outlineLevel="0" collapsed="false">
      <c r="B42" s="6" t="s">
        <v>21</v>
      </c>
      <c r="C42" s="10" t="n">
        <f aca="false">180/PI() * C41</f>
        <v>286.478897565412</v>
      </c>
      <c r="D42" s="0" t="s">
        <v>23</v>
      </c>
      <c r="E42" s="0" t="s">
        <v>24</v>
      </c>
    </row>
    <row r="43" customFormat="false" ht="12.8" hidden="false" customHeight="false" outlineLevel="0" collapsed="false">
      <c r="B43" s="6" t="s">
        <v>25</v>
      </c>
      <c r="C43" s="11" t="n">
        <f aca="false">C39/C37</f>
        <v>0.1</v>
      </c>
      <c r="D43" s="0" t="s">
        <v>26</v>
      </c>
    </row>
    <row r="44" customFormat="false" ht="12.8" hidden="false" customHeight="false" outlineLevel="0" collapsed="false">
      <c r="B44" s="6" t="s">
        <v>27</v>
      </c>
      <c r="C44" s="11" t="n">
        <f aca="false">C41/C43</f>
        <v>50</v>
      </c>
      <c r="D44" s="0" t="s">
        <v>28</v>
      </c>
    </row>
    <row r="45" customFormat="false" ht="12.8" hidden="false" customHeight="false" outlineLevel="0" collapsed="false">
      <c r="B45" s="6" t="s">
        <v>27</v>
      </c>
      <c r="C45" s="10" t="n">
        <f aca="false">C42/C43</f>
        <v>2864.78897565412</v>
      </c>
      <c r="D45" s="0" t="s">
        <v>29</v>
      </c>
      <c r="E45" s="0" t="s">
        <v>30</v>
      </c>
    </row>
    <row r="46" customFormat="false" ht="12.8" hidden="false" customHeight="false" outlineLevel="0" collapsed="false">
      <c r="B46" s="6" t="s">
        <v>31</v>
      </c>
      <c r="C46" s="12" t="n">
        <f aca="false">0.5*C43*C42</f>
        <v>14.3239448782706</v>
      </c>
      <c r="D46" s="0" t="s">
        <v>8</v>
      </c>
    </row>
    <row r="47" customFormat="false" ht="12.8" hidden="false" customHeight="false" outlineLevel="0" collapsed="false">
      <c r="B47" s="6" t="s">
        <v>32</v>
      </c>
      <c r="C47" s="12" t="n">
        <f aca="false">C36-2*C46</f>
        <v>61.3521102434588</v>
      </c>
      <c r="D47" s="0" t="s">
        <v>8</v>
      </c>
    </row>
    <row r="48" customFormat="false" ht="12.8" hidden="false" customHeight="false" outlineLevel="0" collapsed="false">
      <c r="B48" s="6" t="s">
        <v>33</v>
      </c>
      <c r="C48" s="12" t="n">
        <f aca="false">C46</f>
        <v>14.3239448782706</v>
      </c>
      <c r="D48" s="0" t="s">
        <v>8</v>
      </c>
    </row>
    <row r="49" customFormat="false" ht="12.8" hidden="false" customHeight="false" outlineLevel="0" collapsed="false">
      <c r="B49" s="6" t="s">
        <v>34</v>
      </c>
      <c r="C49" s="12" t="n">
        <f aca="false">C47/C42</f>
        <v>0.214159265358979</v>
      </c>
      <c r="D49" s="0" t="s">
        <v>26</v>
      </c>
    </row>
    <row r="50" customFormat="false" ht="12.8" hidden="false" customHeight="false" outlineLevel="0" collapsed="false">
      <c r="B50" s="6" t="s">
        <v>35</v>
      </c>
      <c r="C50" s="12" t="n">
        <f aca="false">C43</f>
        <v>0.1</v>
      </c>
      <c r="D50" s="0" t="s">
        <v>26</v>
      </c>
    </row>
    <row r="51" customFormat="false" ht="12.8" hidden="false" customHeight="false" outlineLevel="0" collapsed="false">
      <c r="B51" s="6" t="s">
        <v>36</v>
      </c>
      <c r="C51" s="13" t="n">
        <f aca="false">C50+C49+C43</f>
        <v>0.414159265358979</v>
      </c>
      <c r="D51" s="0" t="s">
        <v>26</v>
      </c>
      <c r="E51" s="0" t="s">
        <v>37</v>
      </c>
    </row>
    <row r="52" customFormat="false" ht="12.8" hidden="false" customHeight="false" outlineLevel="0" collapsed="false">
      <c r="B52" s="6" t="s">
        <v>38</v>
      </c>
      <c r="C52" s="2" t="n">
        <v>38</v>
      </c>
      <c r="D52" s="0" t="s">
        <v>14</v>
      </c>
      <c r="E52" s="0" t="s">
        <v>39</v>
      </c>
    </row>
    <row r="53" customFormat="false" ht="12.8" hidden="false" customHeight="false" outlineLevel="0" collapsed="false">
      <c r="B53" s="6" t="s">
        <v>40</v>
      </c>
      <c r="C53" s="14" t="n">
        <f aca="false">C44*C52</f>
        <v>1900</v>
      </c>
      <c r="D53" s="0" t="s">
        <v>19</v>
      </c>
      <c r="E53" s="0" t="s">
        <v>41</v>
      </c>
    </row>
    <row r="54" customFormat="false" ht="12.8" hidden="false" customHeight="false" outlineLevel="0" collapsed="false">
      <c r="B54" s="0" t="s">
        <v>42</v>
      </c>
      <c r="C54" s="14" t="n">
        <f aca="false">C37-C41*C52</f>
        <v>110</v>
      </c>
      <c r="D54" s="0" t="s">
        <v>11</v>
      </c>
      <c r="E54" s="0" t="s">
        <v>43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2023-10-10T14:03:17Z</dcterms:created>
  <dc:creator/>
  <dc:description/>
  <dc:language>en-GB</dc:language>
  <cp:lastModifiedBy/>
  <dcterms:modified xsi:type="dcterms:W3CDTF">2023-10-10T15:36:21Z</dcterms:modified>
  <cp:revision>5</cp:revision>
  <dc:subject/>
  <dc:title/>
</cp:coreProperties>
</file>