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l Study Data ANALISIS\Excel 2025\"/>
    </mc:Choice>
  </mc:AlternateContent>
  <xr:revisionPtr revIDLastSave="0" documentId="13_ncr:1_{460B2A4A-9692-40A4-811F-64E0EE3CB0A3}" xr6:coauthVersionLast="47" xr6:coauthVersionMax="47" xr10:uidLastSave="{00000000-0000-0000-0000-000000000000}"/>
  <bookViews>
    <workbookView xWindow="-108" yWindow="-108" windowWidth="23256" windowHeight="12576" tabRatio="925" firstSheet="1" activeTab="2" xr2:uid="{00000000-000D-0000-FFFF-FFFF00000000}"/>
  </bookViews>
  <sheets>
    <sheet name="Basic_Data" sheetId="1" r:id="rId1"/>
    <sheet name="Remove_duplicate" sheetId="8" r:id="rId2"/>
    <sheet name="RD-2" sheetId="9" r:id="rId3"/>
    <sheet name="Remove Blank Rows" sheetId="11" r:id="rId4"/>
    <sheet name="Remove Space" sheetId="10" r:id="rId5"/>
    <sheet name="Data Validation" sheetId="13" r:id="rId6"/>
    <sheet name="Data_Cleaning" sheetId="2" r:id="rId7"/>
    <sheet name="Split Data" sheetId="12" r:id="rId8"/>
    <sheet name="Incentive Calc" sheetId="14" r:id="rId9"/>
    <sheet name="Logical_Functions" sheetId="3" r:id="rId10"/>
    <sheet name="Sortig" sheetId="15" r:id="rId11"/>
    <sheet name="Sales2" sheetId="16" r:id="rId12"/>
    <sheet name="Visualization_Data" sheetId="4" r:id="rId13"/>
    <sheet name="Pivot_Data" sheetId="5" r:id="rId14"/>
    <sheet name="BI_Data" sheetId="6" r:id="rId15"/>
    <sheet name="Case_Study" sheetId="7" r:id="rId16"/>
  </sheets>
  <definedNames>
    <definedName name="_xlnm._FilterDatabase" localSheetId="10" hidden="1">Sortig!$A$1:$H$1001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G4" i="9"/>
  <c r="G2" i="9"/>
  <c r="E14" i="9"/>
  <c r="E15" i="9"/>
  <c r="E16" i="9"/>
  <c r="H14" i="9"/>
  <c r="M3" i="16" a="1"/>
  <c r="M3" i="16" s="1"/>
  <c r="M2" i="2" a="1"/>
  <c r="M2" i="2" s="1"/>
  <c r="E6" i="3"/>
  <c r="E3" i="3"/>
  <c r="F3" i="3"/>
  <c r="F4" i="3"/>
  <c r="F5" i="3"/>
  <c r="F6" i="3"/>
  <c r="F7" i="3"/>
  <c r="F8" i="3"/>
  <c r="F9" i="3"/>
  <c r="F10" i="3"/>
  <c r="F11" i="3"/>
  <c r="F12" i="3"/>
  <c r="F13" i="3"/>
  <c r="F2" i="3"/>
  <c r="D19" i="3"/>
  <c r="D20" i="3"/>
  <c r="D21" i="3"/>
  <c r="D22" i="3"/>
  <c r="D23" i="3"/>
  <c r="D24" i="3"/>
  <c r="D25" i="3"/>
  <c r="D26" i="3"/>
  <c r="E2" i="3"/>
  <c r="E4" i="3"/>
  <c r="E5" i="3"/>
  <c r="E7" i="3"/>
  <c r="E8" i="3"/>
  <c r="E9" i="3"/>
  <c r="E10" i="3"/>
  <c r="E11" i="3"/>
  <c r="E12" i="3"/>
  <c r="E13" i="3"/>
  <c r="E2" i="14"/>
  <c r="G2" i="14"/>
  <c r="F2" i="14" a="1"/>
  <c r="F2" i="14" s="1"/>
  <c r="F9" i="14" a="1"/>
  <c r="F9" i="14" s="1"/>
  <c r="F3" i="14" a="1"/>
  <c r="F3" i="14" s="1"/>
  <c r="F4" i="14" a="1"/>
  <c r="F4" i="14"/>
  <c r="F5" i="14" a="1"/>
  <c r="F5" i="14" s="1"/>
  <c r="F6" i="14" a="1"/>
  <c r="F6" i="14"/>
  <c r="F7" i="14" a="1"/>
  <c r="F7" i="14" s="1"/>
  <c r="F8" i="14" a="1"/>
  <c r="F8" i="14"/>
  <c r="F10" i="14" a="1"/>
  <c r="F10" i="14"/>
  <c r="F11" i="14" a="1"/>
  <c r="F11" i="14" s="1"/>
  <c r="F12" i="14" a="1"/>
  <c r="F12" i="14"/>
  <c r="F13" i="14" a="1"/>
  <c r="F13" i="14" s="1"/>
  <c r="G3" i="14"/>
  <c r="G4" i="14"/>
  <c r="G5" i="14"/>
  <c r="G6" i="14"/>
  <c r="G7" i="14"/>
  <c r="G8" i="14"/>
  <c r="G9" i="14"/>
  <c r="G10" i="14"/>
  <c r="G11" i="14"/>
  <c r="G12" i="14"/>
  <c r="G13" i="14"/>
  <c r="E3" i="14"/>
  <c r="E4" i="14"/>
  <c r="E5" i="14"/>
  <c r="E6" i="14"/>
  <c r="E7" i="14"/>
  <c r="E8" i="14"/>
  <c r="E9" i="14"/>
  <c r="E10" i="14"/>
  <c r="E11" i="14"/>
  <c r="E12" i="14"/>
  <c r="E13" i="14"/>
  <c r="D10" i="12"/>
  <c r="D11" i="12"/>
  <c r="D9" i="12"/>
  <c r="I2" i="12"/>
  <c r="D3" i="12"/>
  <c r="D4" i="12"/>
  <c r="D2" i="12"/>
  <c r="C2" i="12"/>
  <c r="F2" i="12"/>
  <c r="E3" i="12"/>
  <c r="E4" i="12"/>
  <c r="E2" i="12"/>
  <c r="F3" i="12"/>
  <c r="F4" i="12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2" i="1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2" i="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2" i="10"/>
  <c r="F2" i="10" s="1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D2" i="8"/>
  <c r="E2" i="8" s="1"/>
  <c r="E3" i="8"/>
  <c r="E4" i="8"/>
  <c r="E5" i="8"/>
  <c r="E6" i="8"/>
  <c r="E7" i="8"/>
  <c r="E8" i="8"/>
  <c r="E9" i="8"/>
  <c r="E10" i="8"/>
  <c r="F3" i="8"/>
  <c r="F4" i="8"/>
  <c r="F5" i="8"/>
  <c r="F6" i="8"/>
  <c r="F7" i="8"/>
  <c r="F8" i="8"/>
  <c r="F9" i="8"/>
  <c r="F10" i="8"/>
  <c r="D3" i="8"/>
  <c r="D4" i="8"/>
  <c r="D5" i="8"/>
  <c r="D6" i="8"/>
  <c r="D7" i="8"/>
  <c r="D8" i="8"/>
  <c r="D9" i="8"/>
  <c r="D10" i="8"/>
  <c r="H19" i="8" a="1"/>
  <c r="H19" i="8" s="1"/>
  <c r="F2" i="8"/>
  <c r="O22" i="1"/>
  <c r="O23" i="1"/>
  <c r="O24" i="1"/>
  <c r="O25" i="1"/>
  <c r="O26" i="1"/>
  <c r="O27" i="1"/>
  <c r="O28" i="1"/>
  <c r="O29" i="1"/>
  <c r="O21" i="1"/>
  <c r="N22" i="1"/>
  <c r="N23" i="1"/>
  <c r="N24" i="1"/>
  <c r="N25" i="1"/>
  <c r="N26" i="1"/>
  <c r="N27" i="1"/>
  <c r="N28" i="1"/>
  <c r="N29" i="1"/>
  <c r="N21" i="1"/>
  <c r="M22" i="1"/>
  <c r="M23" i="1"/>
  <c r="M24" i="1"/>
  <c r="M25" i="1"/>
  <c r="M26" i="1"/>
  <c r="M27" i="1"/>
  <c r="M28" i="1"/>
  <c r="M29" i="1"/>
  <c r="M21" i="1"/>
  <c r="L21" i="1"/>
  <c r="L22" i="1"/>
  <c r="L23" i="1"/>
  <c r="L24" i="1"/>
  <c r="L25" i="1"/>
  <c r="L26" i="1"/>
  <c r="L27" i="1"/>
  <c r="L28" i="1"/>
  <c r="L29" i="1"/>
  <c r="K3" i="1"/>
  <c r="D502" i="1"/>
  <c r="G3" i="12"/>
  <c r="G4" i="12"/>
  <c r="G2" i="12"/>
  <c r="C3" i="12"/>
  <c r="C4" i="12"/>
  <c r="H3" i="12"/>
  <c r="H4" i="12"/>
  <c r="I4" i="12" s="1"/>
  <c r="H2" i="1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2" i="8"/>
  <c r="G3" i="8"/>
  <c r="G4" i="8"/>
  <c r="G5" i="8"/>
  <c r="G6" i="8"/>
  <c r="G7" i="8"/>
  <c r="G8" i="8"/>
  <c r="G9" i="8"/>
  <c r="G10" i="8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I3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<sst xmlns="http://schemas.openxmlformats.org/spreadsheetml/2006/main" count="19343" uniqueCount="3743">
  <si>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</si>
  <si>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</si>
  <si>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</si>
  <si>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</si>
  <si>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</si>
  <si>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</si>
  <si>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</si>
  <si>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</si>
  <si>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</si>
  <si>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</si>
  <si>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</si>
  <si>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</si>
  <si>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</si>
  <si>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</si>
  <si>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</si>
  <si>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</si>
  <si>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</si>
  <si>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</si>
  <si>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</si>
  <si>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</si>
  <si>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</si>
  <si>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</si>
  <si>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</si>
  <si>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</si>
  <si>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</si>
  <si>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</si>
  <si>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</si>
  <si>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</si>
  <si>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</si>
  <si>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</si>
  <si>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</si>
  <si>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</si>
  <si>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</si>
  <si>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</si>
  <si>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</si>
  <si>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</si>
  <si>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</si>
  <si>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</si>
  <si>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</si>
  <si>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</si>
  <si>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</si>
  <si>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</si>
  <si>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</si>
  <si>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</si>
  <si>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</si>
  <si>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</si>
  <si>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</si>
  <si>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</si>
  <si>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</si>
  <si>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</si>
  <si>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</si>
  <si>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</si>
  <si>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</si>
  <si>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</si>
  <si>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</si>
  <si>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</si>
  <si>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</si>
  <si>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</si>
  <si>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</si>
  <si>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</si>
  <si>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</si>
  <si>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</si>
  <si>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</si>
  <si>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</si>
  <si>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</si>
  <si>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</si>
  <si>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</si>
  <si>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</si>
  <si>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</si>
  <si>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</si>
  <si>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</si>
  <si>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</si>
  <si>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</si>
  <si>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</si>
  <si>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</si>
  <si>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</si>
  <si>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</si>
  <si>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</si>
  <si>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</si>
  <si>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</si>
  <si>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</si>
  <si>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</si>
  <si>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</si>
  <si>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</si>
  <si>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</si>
  <si>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</si>
  <si>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</si>
  <si>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</si>
  <si>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</si>
  <si>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</si>
  <si>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</si>
  <si>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</si>
  <si>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</si>
  <si>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</si>
  <si>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</si>
  <si>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</si>
  <si>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</si>
  <si>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</si>
  <si>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</si>
  <si>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</si>
  <si>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</si>
  <si>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</si>
  <si>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</si>
  <si>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</si>
  <si>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</si>
  <si>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</si>
  <si>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</si>
  <si>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</si>
  <si>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</si>
  <si>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</si>
  <si>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</si>
  <si>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</si>
  <si>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</si>
  <si>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</si>
  <si>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</si>
  <si>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</si>
  <si>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</si>
  <si>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</si>
  <si>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</si>
  <si>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</si>
  <si>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</si>
  <si>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</si>
  <si>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</si>
  <si>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</si>
  <si>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</si>
  <si>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</si>
  <si>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</si>
  <si>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</si>
  <si>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</si>
  <si>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</si>
  <si>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</si>
  <si>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</si>
  <si>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</si>
  <si>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</si>
  <si>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</si>
  <si>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</si>
  <si>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</si>
  <si>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</si>
  <si>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</si>
  <si>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</si>
  <si>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</si>
  <si>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</si>
  <si>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</si>
  <si>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</si>
  <si>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</si>
  <si>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</si>
  <si>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</si>
  <si>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</si>
  <si>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</si>
  <si>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</si>
  <si>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</si>
  <si>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</si>
  <si>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</si>
  <si>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</si>
  <si>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</si>
  <si>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</si>
  <si>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</si>
  <si>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</si>
  <si>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</si>
  <si>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</si>
  <si>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</si>
  <si>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</si>
  <si>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</si>
  <si>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</si>
  <si>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</si>
  <si>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</si>
  <si>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</si>
  <si>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</si>
  <si>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</si>
  <si>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</si>
  <si>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</si>
  <si>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</si>
  <si>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</si>
  <si>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</si>
  <si>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</si>
  <si>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</si>
  <si>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</si>
  <si>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</si>
  <si>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</si>
  <si>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</si>
  <si>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</si>
  <si>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</si>
  <si>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</si>
  <si>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</si>
  <si>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</si>
  <si>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</si>
  <si>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</si>
  <si>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</si>
  <si>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</si>
  <si>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</si>
  <si>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</si>
  <si>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</si>
  <si>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</si>
  <si>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</si>
  <si>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</si>
  <si>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</si>
  <si>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</si>
  <si>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</si>
  <si>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</si>
  <si>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</si>
  <si>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</si>
  <si>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</si>
  <si>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</si>
  <si>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</si>
  <si>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</si>
  <si>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</si>
  <si>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</si>
  <si>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</si>
  <si>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</si>
  <si>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</si>
  <si>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</si>
  <si>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</si>
  <si>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</si>
  <si>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</si>
  <si>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</si>
  <si>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</si>
  <si>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</si>
  <si>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</si>
  <si>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</si>
  <si>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</si>
  <si>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</si>
  <si>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</si>
  <si>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</si>
  <si>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</si>
  <si>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</si>
  <si>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</si>
  <si>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</si>
  <si>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</si>
  <si>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</si>
  <si>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</si>
  <si>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</si>
  <si>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</si>
  <si>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</si>
  <si>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</si>
  <si>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</si>
  <si>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</si>
  <si>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</si>
  <si>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</si>
  <si>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</si>
  <si>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</si>
  <si>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</si>
  <si>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</si>
  <si>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</si>
  <si>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</si>
  <si>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</si>
  <si>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</si>
  <si>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</si>
  <si>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</si>
  <si>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</si>
  <si>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</si>
  <si>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</si>
  <si>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</si>
  <si>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</si>
  <si>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</si>
  <si>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</si>
  <si>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</si>
  <si>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</si>
  <si>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</si>
  <si>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</si>
  <si>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</si>
  <si>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</si>
  <si>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</si>
  <si>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</si>
  <si>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</si>
  <si>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</si>
  <si>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</si>
  <si>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</si>
  <si>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</si>
  <si>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</si>
  <si>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</si>
  <si>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</si>
  <si>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</si>
  <si>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</si>
  <si>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</si>
  <si>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</si>
  <si>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</si>
  <si>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</si>
  <si>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</si>
  <si>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</si>
  <si>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</si>
  <si>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</si>
  <si>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</si>
  <si>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</si>
  <si>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</si>
  <si>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</si>
  <si>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</si>
  <si>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</si>
  <si>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</si>
  <si>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</si>
  <si>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</si>
  <si>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</si>
  <si>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</si>
  <si>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</si>
  <si>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</si>
  <si>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</si>
  <si>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</si>
  <si>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</si>
  <si>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</si>
  <si>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</si>
  <si>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</si>
  <si>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</si>
  <si>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</si>
  <si>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</si>
  <si>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</si>
  <si>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</si>
  <si>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</si>
  <si>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</si>
  <si>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</si>
  <si>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</si>
  <si>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</si>
  <si>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</si>
  <si>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</si>
  <si>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</si>
  <si>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</si>
  <si>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</si>
  <si>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</si>
  <si>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</si>
  <si>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</si>
  <si>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</si>
  <si>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</si>
  <si>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</si>
  <si>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</si>
  <si>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</si>
  <si>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</si>
  <si>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</si>
  <si>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</si>
  <si>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</si>
  <si>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</si>
  <si>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</si>
  <si>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</si>
  <si>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</si>
  <si>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</si>
  <si>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</si>
  <si>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</si>
  <si>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</si>
  <si>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</si>
  <si>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</si>
  <si>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</si>
  <si>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</si>
  <si>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</si>
  <si>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</si>
  <si>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</si>
  <si>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</si>
  <si>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</si>
  <si>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</si>
  <si>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</si>
  <si>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</si>
  <si>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</si>
  <si>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</si>
  <si>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</si>
  <si>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</si>
  <si>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</si>
  <si>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</si>
  <si>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</si>
  <si>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</si>
  <si>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</si>
  <si>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</si>
  <si>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</si>
  <si>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</si>
  <si>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</si>
  <si>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</si>
  <si>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</si>
  <si>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</si>
  <si>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</si>
  <si>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</si>
  <si>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</si>
  <si>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</si>
  <si>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</si>
  <si>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</si>
  <si>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</si>
  <si>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</si>
  <si>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</si>
  <si>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</si>
  <si>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</si>
  <si>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</si>
  <si>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</si>
  <si>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</si>
  <si>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</si>
  <si>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</si>
  <si>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</si>
  <si>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</si>
  <si>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</si>
  <si>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</si>
  <si>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</si>
  <si>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</si>
  <si>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</si>
  <si>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</si>
  <si>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</si>
  <si>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</si>
  <si>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</si>
  <si>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</si>
  <si>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</si>
  <si>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</si>
  <si>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</si>
  <si>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</si>
  <si>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</si>
  <si>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</si>
  <si>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</si>
  <si>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</si>
  <si>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</si>
  <si>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</si>
  <si>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</si>
  <si>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</si>
  <si>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</si>
  <si>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</si>
  <si>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</si>
  <si>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</si>
  <si>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</si>
  <si>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</si>
  <si>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</si>
  <si>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</si>
  <si>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</si>
  <si>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</si>
  <si>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</si>
  <si>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</si>
  <si>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</si>
  <si>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</si>
  <si>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</si>
  <si>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</si>
  <si>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</si>
  <si>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</si>
  <si>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</si>
  <si>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</si>
  <si>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</si>
  <si>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</si>
  <si>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</si>
  <si>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</si>
  <si>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</si>
  <si>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</si>
  <si>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</si>
  <si>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</si>
  <si>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</si>
  <si>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</si>
  <si>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</si>
  <si>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</si>
  <si>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</si>
  <si>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</si>
  <si>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</si>
  <si>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</si>
  <si>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</si>
  <si>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</si>
  <si>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</si>
  <si>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</si>
  <si>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</si>
  <si>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</si>
  <si>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</si>
  <si>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</si>
  <si>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</si>
  <si>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</si>
  <si>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</si>
  <si>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</si>
  <si>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</si>
  <si>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</si>
  <si>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</si>
  <si>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</si>
  <si>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</si>
  <si>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</si>
  <si>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</si>
  <si>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</si>
  <si>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</si>
  <si>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</si>
  <si>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</si>
  <si>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</si>
  <si>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</si>
  <si>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</si>
  <si>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</si>
  <si>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</si>
  <si>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</si>
  <si>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</si>
  <si>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</si>
  <si>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</si>
  <si>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</si>
  <si>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</si>
  <si>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</si>
  <si>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</si>
  <si>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</si>
  <si>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</si>
  <si>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</si>
  <si>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</si>
  <si>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</si>
  <si>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</si>
  <si>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</si>
  <si>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</si>
  <si>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</si>
  <si>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</si>
  <si>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</si>
  <si>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</si>
  <si>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</si>
  <si>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</si>
  <si>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</si>
  <si>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</si>
  <si>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</si>
  <si>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</si>
  <si>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</si>
  <si>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</si>
  <si>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</si>
  <si>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</si>
  <si>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</si>
  <si>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</si>
  <si>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</si>
  <si>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</si>
  <si>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</si>
  <si>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</si>
  <si>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</si>
  <si>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</si>
  <si>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</si>
  <si>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</si>
  <si>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</si>
  <si>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</si>
  <si>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</si>
  <si>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</si>
  <si>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</si>
  <si>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</si>
  <si>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</si>
  <si>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</si>
  <si>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</si>
  <si>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</si>
  <si>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</si>
  <si>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</si>
  <si>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</si>
  <si>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</si>
  <si>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</si>
  <si>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</si>
  <si>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</si>
  <si>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</si>
  <si>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</si>
  <si>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</si>
  <si>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</si>
  <si>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</si>
  <si>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</si>
  <si>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</si>
  <si>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</si>
  <si>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</si>
  <si>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</si>
  <si>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</si>
  <si>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</si>
  <si>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</si>
  <si>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</si>
  <si>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</si>
  <si>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</si>
  <si>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</si>
  <si>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</si>
  <si>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</si>
  <si>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</si>
  <si>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</si>
  <si>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</si>
  <si>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</si>
  <si>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</si>
  <si>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</si>
  <si>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</si>
  <si>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</si>
  <si>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</si>
  <si>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</si>
  <si>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</si>
  <si>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</si>
  <si>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</si>
  <si>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</si>
  <si>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</si>
  <si>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</si>
  <si>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</si>
  <si>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</si>
  <si>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</si>
  <si>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</si>
  <si>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</si>
  <si>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</si>
  <si>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</si>
  <si>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</si>
  <si>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</si>
  <si>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</si>
  <si>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</si>
  <si>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</si>
  <si>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</si>
  <si>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</si>
  <si>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</si>
  <si>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</si>
  <si>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</si>
  <si>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</si>
  <si>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</si>
  <si>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</si>
  <si>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</si>
  <si>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</si>
  <si>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</si>
  <si>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</si>
  <si>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</si>
  <si>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</si>
  <si>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</si>
  <si>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</si>
  <si>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</si>
  <si>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</si>
  <si>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</si>
  <si>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</si>
  <si>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</si>
  <si>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</si>
  <si>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</si>
  <si>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</si>
  <si>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</si>
  <si>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</si>
  <si>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</si>
  <si>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</si>
  <si>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</si>
  <si>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</si>
  <si>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</si>
  <si>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</si>
  <si>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</si>
  <si>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</si>
  <si>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</si>
  <si>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</si>
  <si>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</si>
  <si>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</si>
  <si>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</si>
  <si>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</si>
  <si>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</si>
  <si>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</si>
  <si>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</si>
  <si>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</si>
  <si>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</si>
  <si>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</si>
  <si>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</si>
  <si>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</si>
  <si>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</si>
  <si>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</si>
  <si>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</si>
  <si>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</si>
  <si>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</si>
  <si>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</si>
  <si>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</si>
  <si>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</si>
  <si>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</si>
  <si>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</si>
  <si>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</si>
  <si>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</si>
  <si>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</si>
  <si>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</si>
  <si>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</si>
  <si>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</si>
  <si>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</si>
  <si>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</si>
  <si>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</si>
  <si>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</si>
  <si>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</si>
  <si>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</si>
  <si>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</si>
  <si>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</si>
  <si>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</si>
  <si>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</si>
  <si>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</si>
  <si>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</si>
  <si>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</si>
  <si>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</si>
  <si>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</si>
  <si>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</si>
  <si>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</si>
  <si>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</si>
  <si>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</si>
  <si>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</si>
  <si>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</si>
  <si>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</si>
  <si>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</si>
  <si>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</si>
  <si>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</si>
  <si>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</si>
  <si>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</si>
  <si>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</si>
  <si>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</si>
  <si>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</si>
  <si>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</si>
  <si>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</si>
  <si>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</si>
  <si>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</si>
  <si>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</si>
  <si>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</si>
  <si>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</si>
  <si>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</si>
  <si>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</si>
  <si>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</si>
  <si>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</si>
  <si>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</si>
  <si>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</si>
  <si>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</si>
  <si>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</si>
  <si>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</si>
  <si>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</si>
  <si>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</si>
  <si>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</si>
  <si>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</si>
  <si>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</si>
  <si>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</si>
  <si>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</si>
  <si>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</si>
  <si>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</si>
  <si>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</si>
  <si>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</si>
  <si>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</si>
  <si>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</si>
  <si>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</si>
  <si>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</si>
  <si>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</si>
  <si>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</si>
  <si>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</si>
  <si>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</si>
  <si>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</si>
  <si>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</si>
  <si>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</si>
  <si>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</si>
  <si>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</si>
  <si>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</si>
  <si>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</si>
  <si>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</si>
  <si>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</si>
  <si>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</si>
  <si>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</si>
  <si>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</si>
  <si>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</si>
  <si>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</si>
  <si>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</si>
  <si>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</si>
  <si>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</si>
  <si>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</si>
  <si>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</si>
  <si>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</si>
  <si>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</si>
  <si>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</si>
  <si>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</si>
  <si>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</si>
  <si>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</si>
  <si>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</si>
  <si>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</si>
  <si>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</si>
  <si>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</si>
  <si>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</si>
  <si>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</si>
  <si>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</si>
  <si>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</si>
  <si>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</si>
  <si>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</si>
  <si>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</si>
  <si>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</si>
  <si>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</si>
  <si>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</si>
  <si>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</si>
  <si>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</si>
  <si>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</si>
  <si>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</si>
  <si>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</si>
  <si>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</si>
  <si>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</si>
  <si>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</si>
  <si>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</si>
  <si>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</si>
  <si>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</si>
  <si>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</si>
  <si>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</si>
  <si>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</si>
  <si>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</si>
  <si>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</si>
  <si>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</si>
  <si>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</si>
  <si>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</si>
  <si>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</si>
  <si>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</si>
  <si>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</si>
  <si>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</si>
  <si>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</si>
  <si>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</si>
  <si>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</si>
  <si>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</si>
  <si>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</si>
  <si>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</si>
  <si>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</si>
  <si>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</si>
  <si>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</si>
  <si>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</si>
  <si>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</si>
  <si>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</si>
  <si>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</si>
  <si>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</si>
  <si>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</si>
  <si>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</si>
  <si>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</si>
  <si>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</si>
  <si>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</si>
  <si>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</si>
  <si>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</si>
  <si>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</si>
  <si>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</si>
  <si>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</si>
  <si>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</si>
  <si>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</si>
  <si>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</si>
  <si>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</si>
  <si>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</si>
  <si>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</si>
  <si>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</si>
  <si>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</si>
  <si>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</si>
  <si>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</si>
  <si>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</si>
  <si>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</si>
  <si>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</si>
  <si>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</si>
  <si>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</si>
  <si>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</si>
  <si>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</si>
  <si>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</si>
  <si>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</si>
  <si>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</si>
  <si>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</si>
  <si>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</si>
  <si>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</si>
  <si>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</si>
  <si>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</si>
  <si>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</si>
  <si>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</si>
  <si>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</si>
  <si>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</si>
  <si>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</si>
  <si>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</si>
  <si>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</si>
  <si>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</si>
  <si>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</si>
  <si>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</si>
  <si>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</si>
  <si>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</si>
  <si>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</si>
  <si>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</si>
  <si>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</si>
  <si>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</si>
  <si>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</si>
  <si>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</si>
  <si>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</si>
  <si>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</si>
  <si>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</si>
  <si>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</si>
  <si>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</si>
  <si>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</si>
  <si>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</si>
  <si>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</si>
  <si>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</si>
  <si>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</si>
  <si>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</si>
  <si>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</si>
  <si>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</si>
  <si>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</si>
  <si>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</si>
  <si>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</si>
  <si>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</si>
  <si>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</si>
  <si>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</si>
  <si>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</si>
  <si>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</si>
  <si>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</si>
  <si>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</si>
  <si>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</si>
  <si>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</si>
  <si>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</si>
  <si>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</si>
  <si>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</si>
  <si>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</si>
  <si>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</si>
  <si>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</si>
  <si>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</si>
  <si>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</si>
  <si>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</si>
  <si>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</si>
  <si>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</si>
  <si>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</si>
  <si>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</si>
  <si>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</si>
  <si>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</si>
  <si>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</si>
  <si>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</si>
  <si>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</si>
  <si>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</si>
  <si>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</si>
  <si>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</si>
  <si>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</si>
  <si>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</si>
  <si>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</si>
  <si>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</si>
  <si>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</si>
  <si>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</si>
  <si>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</si>
  <si>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</si>
  <si>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</si>
  <si>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</si>
  <si>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</si>
  <si>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</si>
  <si>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</si>
  <si>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</si>
  <si>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</si>
  <si>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</si>
  <si>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</si>
  <si>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</si>
  <si>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</si>
  <si>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</si>
  <si>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</si>
  <si>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</si>
  <si>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</si>
  <si>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</si>
  <si>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</si>
  <si>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</si>
  <si>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</si>
  <si>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</si>
  <si>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</si>
  <si>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</si>
  <si>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</si>
  <si>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</si>
  <si>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</si>
  <si>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</si>
  <si>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</si>
  <si>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</si>
  <si>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</si>
  <si>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</si>
  <si>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</si>
  <si>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</si>
  <si>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</si>
  <si>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</si>
  <si>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</si>
  <si>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</si>
  <si>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</si>
  <si>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</si>
  <si>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</si>
  <si>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</si>
  <si>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</si>
  <si>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</si>
  <si>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</si>
  <si>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</si>
  <si>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</si>
  <si>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</si>
  <si>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</si>
  <si>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</si>
  <si>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</si>
  <si>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</si>
  <si>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</si>
  <si>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</si>
  <si>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</si>
  <si>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</si>
  <si>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</si>
  <si>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</si>
  <si>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</si>
  <si>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</si>
  <si>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</si>
  <si>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</si>
  <si>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</si>
  <si>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</si>
  <si>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</si>
  <si>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</si>
  <si>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</si>
  <si>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</si>
  <si>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</si>
  <si>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</si>
  <si>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</si>
  <si>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</si>
  <si>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</si>
  <si>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</si>
  <si>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</si>
  <si>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</si>
  <si>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</si>
  <si>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</si>
  <si>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</si>
  <si>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</si>
  <si>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</si>
  <si>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</si>
  <si>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</si>
  <si>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</si>
  <si>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</si>
  <si>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</si>
  <si>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</si>
  <si>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</si>
  <si>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</si>
  <si>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</si>
  <si>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</si>
  <si>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</si>
  <si>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</si>
  <si>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</si>
  <si>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</si>
  <si>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</si>
  <si>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</si>
  <si>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</si>
  <si>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</si>
  <si>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</si>
  <si>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</si>
  <si>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</si>
  <si>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</si>
  <si>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</si>
  <si>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</si>
  <si>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</si>
  <si>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</si>
  <si>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</si>
  <si>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</si>
  <si>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</si>
  <si>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</si>
  <si>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</si>
  <si>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</si>
  <si>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</si>
  <si>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</si>
  <si>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</si>
  <si>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</si>
  <si>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</si>
  <si>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</si>
  <si>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</si>
  <si>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</si>
  <si>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</si>
  <si>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</si>
  <si>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</si>
  <si>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</si>
  <si>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</si>
  <si>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</si>
  <si>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</si>
  <si>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</si>
  <si>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</si>
  <si>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</si>
  <si>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</si>
  <si>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</si>
  <si>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</si>
  <si>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</si>
  <si>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</si>
  <si>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</si>
  <si>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</si>
  <si>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</si>
  <si>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</si>
  <si>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</si>
  <si>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</si>
  <si>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</si>
  <si>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</si>
  <si>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</si>
  <si>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</si>
  <si>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</si>
  <si>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</si>
  <si>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</si>
  <si>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</si>
  <si>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</si>
  <si>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</si>
  <si>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</si>
  <si>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</si>
  <si>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</si>
  <si>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</si>
  <si>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</si>
  <si>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</si>
  <si>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</si>
  <si>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</si>
  <si>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</si>
  <si>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</si>
  <si>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</si>
  <si>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</si>
  <si>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</si>
  <si>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</si>
  <si>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</si>
  <si>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</si>
  <si>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</si>
  <si>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</si>
  <si>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</si>
  <si>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</si>
  <si>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</si>
  <si>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</si>
  <si>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</si>
  <si>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</si>
  <si>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</si>
  <si>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</si>
  <si>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</si>
  <si>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</si>
  <si>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</si>
  <si>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</si>
  <si>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</si>
  <si>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</si>
  <si>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</si>
  <si>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</si>
  <si>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</si>
  <si>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</si>
  <si>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</si>
  <si>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</si>
  <si>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</si>
  <si>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</si>
  <si>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</si>
  <si>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</si>
  <si>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</si>
  <si>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</si>
  <si>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</si>
  <si>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</si>
  <si>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</si>
  <si>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</si>
  <si>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</si>
  <si>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</si>
  <si>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</si>
  <si>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</si>
  <si>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</si>
  <si>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</si>
  <si>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</si>
  <si>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</si>
  <si>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</si>
  <si>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</si>
  <si>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</si>
  <si>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</si>
  <si>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</si>
  <si>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</si>
  <si>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</si>
  <si>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</si>
  <si>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</si>
  <si>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</si>
  <si>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</si>
  <si>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</si>
  <si>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</si>
  <si>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</si>
  <si>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</si>
  <si>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</si>
  <si>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</si>
  <si>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</si>
  <si>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</si>
  <si>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</si>
  <si>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</si>
  <si>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</si>
  <si>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</si>
  <si>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</si>
  <si>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</si>
  <si>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</si>
  <si>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</si>
  <si>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</si>
  <si>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</si>
  <si>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</si>
  <si>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</si>
  <si>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</si>
  <si>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</si>
  <si>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</si>
  <si>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</si>
  <si>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</si>
  <si>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</si>
  <si>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</si>
  <si>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</si>
  <si>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</si>
  <si>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</si>
  <si>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</si>
  <si>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</si>
  <si>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</si>
  <si>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</si>
  <si>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</si>
  <si>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</si>
  <si>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</si>
  <si>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</si>
  <si>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</si>
  <si>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</si>
  <si>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</si>
  <si>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</si>
  <si>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</si>
  <si>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</si>
  <si>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</si>
  <si>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</si>
  <si>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</si>
  <si>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</si>
  <si>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</si>
  <si>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</si>
  <si>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</si>
  <si>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</si>
  <si>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</si>
  <si>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</si>
  <si>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</si>
  <si>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</si>
  <si>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</si>
  <si>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</si>
  <si>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</si>
  <si>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</si>
  <si>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</si>
  <si>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</si>
  <si>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</si>
  <si>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</si>
  <si>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</si>
  <si>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</si>
  <si>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</si>
  <si>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</si>
  <si>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</si>
  <si>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</si>
  <si>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</si>
  <si>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</si>
  <si>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</si>
  <si>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</si>
  <si>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</si>
  <si>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</si>
  <si>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</si>
  <si>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</si>
  <si>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</si>
  <si>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</si>
  <si>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</si>
  <si>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</si>
  <si>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</si>
  <si>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</si>
  <si>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</si>
  <si>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</si>
  <si>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</si>
  <si>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</si>
  <si>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</si>
  <si>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</si>
  <si>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</si>
  <si>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</si>
  <si>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</si>
  <si>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</si>
  <si>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</si>
  <si>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</si>
  <si>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</si>
  <si>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</si>
  <si>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</si>
  <si>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</si>
  <si>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</si>
  <si>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</si>
  <si>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</si>
  <si>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</si>
  <si>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</si>
  <si>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</si>
  <si>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</si>
  <si>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</si>
  <si>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</si>
  <si>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</si>
  <si>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</si>
  <si>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</si>
  <si>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</si>
  <si>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</si>
  <si>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</si>
  <si>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</si>
  <si>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</si>
  <si>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</si>
  <si>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</si>
  <si>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</si>
  <si>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</si>
  <si>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</si>
  <si>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</si>
  <si>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</si>
  <si>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</si>
  <si>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</si>
  <si>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</si>
  <si>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</si>
  <si>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</si>
  <si>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</si>
  <si>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</si>
  <si>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</si>
  <si>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</si>
  <si>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</si>
  <si>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</si>
  <si>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</si>
  <si>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</si>
  <si>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</si>
  <si>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</si>
  <si>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</si>
  <si>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</si>
  <si>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</si>
  <si>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</si>
  <si>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</si>
  <si>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</si>
  <si>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</si>
  <si>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</si>
  <si>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</si>
  <si>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</si>
  <si>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</si>
  <si>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</si>
  <si>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</si>
  <si>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</si>
  <si>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</si>
  <si>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</si>
  <si>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</si>
  <si>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</si>
  <si>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</si>
  <si>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</si>
  <si>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</si>
  <si>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</si>
  <si>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</si>
  <si>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</si>
  <si>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</si>
  <si>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</si>
  <si>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</si>
  <si>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</si>
  <si>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</si>
  <si>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</si>
  <si>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</si>
  <si>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</si>
  <si>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</si>
  <si>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</si>
  <si>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</si>
  <si>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</si>
  <si>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</si>
  <si>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</si>
  <si>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</si>
  <si>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</si>
  <si>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</si>
  <si>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</si>
  <si>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</si>
  <si>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</si>
  <si>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</si>
  <si>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</si>
  <si>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</si>
  <si>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</si>
  <si>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</si>
  <si>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</si>
  <si>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</si>
  <si>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</si>
  <si>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</si>
  <si>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</si>
  <si>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</si>
  <si>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</si>
  <si>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</si>
  <si>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</si>
  <si>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</si>
  <si>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</si>
  <si>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</si>
  <si>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</si>
  <si>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</si>
  <si>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</si>
  <si>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</si>
  <si>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</si>
  <si>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</si>
  <si>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</si>
  <si>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</si>
  <si>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</si>
  <si>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</si>
  <si>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</si>
  <si>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</si>
  <si>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</si>
  <si>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</si>
  <si>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</si>
  <si>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</si>
  <si>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</si>
  <si>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</si>
  <si>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</si>
  <si>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</si>
  <si>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</si>
  <si>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</si>
  <si>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</si>
  <si>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</si>
  <si>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</si>
  <si>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</si>
  <si>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</si>
  <si>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</si>
  <si>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</si>
  <si>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</si>
  <si>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</si>
  <si>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</si>
  <si>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</si>
  <si>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</si>
  <si>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</si>
  <si>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</si>
  <si>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</si>
  <si>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</si>
  <si>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</si>
  <si>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</si>
  <si>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</si>
  <si>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</si>
  <si>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</si>
  <si>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</si>
  <si>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</si>
  <si>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</si>
  <si>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</si>
  <si>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</si>
  <si>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</si>
  <si>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</si>
  <si>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</si>
  <si>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</si>
  <si>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</si>
  <si>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</si>
  <si>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</si>
  <si>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</si>
  <si>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</si>
  <si>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</si>
  <si>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</si>
  <si>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</si>
  <si>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</si>
  <si>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</si>
  <si>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</si>
  <si>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</si>
  <si>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</si>
  <si>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</si>
  <si>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</si>
  <si>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</si>
  <si>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</si>
  <si>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</si>
  <si>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</si>
  <si>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</si>
  <si>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</si>
  <si>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</si>
  <si>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</si>
  <si>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</si>
  <si>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</si>
  <si>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</si>
  <si>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</si>
  <si>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</si>
  <si>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</si>
  <si>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</si>
  <si>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</si>
  <si>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</si>
  <si>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</si>
  <si>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</si>
  <si>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</si>
  <si>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</si>
  <si>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</si>
  <si>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</si>
  <si>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</si>
  <si>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</si>
  <si>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</si>
  <si>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</si>
  <si>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</si>
  <si>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</si>
  <si>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</si>
  <si>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</si>
  <si>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</si>
  <si>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</si>
  <si>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</si>
  <si>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</si>
  <si>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</si>
  <si>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</si>
  <si>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</si>
  <si>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</si>
  <si>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</si>
  <si>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</si>
  <si>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</si>
  <si>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</si>
  <si>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</si>
  <si>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</si>
  <si>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</si>
  <si>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</si>
  <si>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</si>
  <si>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</si>
  <si>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</si>
  <si>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</si>
  <si>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</si>
  <si>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</si>
  <si>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</si>
  <si>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</si>
  <si>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</si>
  <si>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</si>
  <si>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</si>
  <si>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</si>
  <si>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</si>
  <si>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</si>
  <si>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</si>
  <si>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</si>
  <si>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</si>
  <si>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</si>
  <si>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</si>
  <si>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</si>
  <si>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</si>
  <si>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</si>
  <si>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</si>
  <si>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</si>
  <si>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</si>
  <si>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</si>
  <si>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</si>
  <si>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</si>
  <si>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</si>
  <si>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</si>
  <si>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</si>
  <si>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</si>
  <si>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</si>
  <si>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</si>
  <si>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</si>
  <si>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</si>
  <si>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</si>
  <si>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</si>
  <si>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</si>
  <si>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</si>
  <si>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</si>
  <si>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</si>
  <si>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</si>
  <si>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</si>
  <si>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</si>
  <si>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</si>
  <si>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</si>
  <si>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</si>
  <si>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</si>
  <si>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</si>
  <si>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</si>
  <si>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</si>
  <si>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</si>
  <si>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</si>
  <si>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</si>
  <si>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</si>
  <si>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</si>
  <si>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</si>
  <si>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</si>
  <si>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</si>
  <si>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</si>
  <si>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</si>
  <si>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</si>
  <si>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</si>
  <si>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</si>
  <si>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</si>
  <si>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</si>
  <si>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</si>
  <si>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</si>
  <si>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</si>
  <si>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</si>
  <si>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</si>
  <si>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</si>
  <si>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</si>
  <si>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</si>
  <si>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</si>
  <si>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</si>
  <si>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</si>
  <si>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</si>
  <si>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</si>
  <si>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</si>
  <si>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</si>
  <si>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</si>
  <si>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</si>
  <si>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</si>
  <si>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</si>
  <si>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</si>
  <si>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</si>
  <si>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</si>
  <si>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</si>
  <si>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</si>
  <si>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</si>
  <si>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</si>
  <si>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</si>
  <si>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</si>
  <si>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</si>
  <si>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</si>
  <si>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</si>
  <si>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</si>
  <si>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</si>
  <si>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</si>
  <si>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</si>
  <si>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</si>
  <si>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</si>
  <si>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</si>
  <si>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</si>
  <si>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</si>
  <si>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</si>
  <si>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</si>
  <si>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</si>
  <si>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</si>
  <si>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</si>
  <si>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</si>
  <si>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</si>
  <si>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</si>
  <si>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</si>
  <si>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</si>
  <si>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</si>
  <si>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</si>
  <si>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</si>
  <si>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</si>
  <si>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</si>
  <si>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</si>
  <si>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</si>
  <si>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</si>
  <si>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</si>
  <si>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</si>
  <si>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</si>
  <si>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</si>
  <si>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</si>
  <si>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</si>
  <si>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</si>
  <si>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</si>
  <si>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</si>
  <si>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</si>
  <si>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</si>
  <si>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</si>
  <si>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</si>
  <si>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</si>
  <si>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</si>
  <si>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</si>
  <si>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</si>
  <si>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</si>
  <si>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</si>
  <si>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</si>
  <si>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</si>
  <si>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</si>
  <si>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</si>
  <si>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</si>
  <si>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</si>
  <si>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</si>
  <si>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</si>
  <si>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</si>
  <si>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</si>
  <si>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</si>
  <si>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</si>
  <si>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</si>
  <si>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</si>
  <si>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</si>
  <si>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</si>
  <si>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</si>
  <si>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</si>
  <si>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</si>
  <si>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</si>
  <si>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</si>
  <si>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</si>
  <si>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</si>
  <si>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</si>
  <si>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</si>
  <si>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</si>
  <si>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</si>
  <si>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</si>
  <si>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</si>
  <si>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</si>
  <si>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</si>
  <si>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</si>
  <si>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</si>
  <si>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</si>
  <si>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</si>
  <si>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</si>
  <si>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</si>
  <si>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</si>
  <si>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</si>
  <si>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</si>
  <si>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</si>
  <si>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</si>
  <si>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</si>
  <si>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</si>
  <si>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</si>
  <si>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</si>
  <si>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</si>
  <si>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</si>
  <si>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</si>
  <si>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</si>
  <si>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</si>
  <si>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</si>
  <si>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</si>
  <si>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</si>
  <si>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</si>
  <si>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</si>
  <si>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</si>
  <si>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</si>
  <si>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</si>
  <si>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</si>
  <si>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</si>
  <si>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</si>
  <si>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</si>
  <si>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</si>
  <si>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</si>
  <si>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</si>
  <si>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</si>
  <si>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</si>
  <si>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</si>
  <si>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</si>
  <si>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</si>
  <si>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</si>
  <si>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</si>
  <si>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</si>
  <si>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</si>
  <si>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</si>
  <si>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</si>
  <si>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</si>
  <si>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</si>
  <si>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</si>
  <si>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</si>
  <si>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</si>
  <si>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</si>
  <si>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</si>
  <si>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</si>
  <si>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</si>
  <si>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</si>
  <si>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</si>
  <si>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</si>
  <si>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</si>
  <si>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</si>
  <si>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</si>
  <si>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</si>
  <si>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</si>
  <si>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</si>
  <si>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</si>
  <si>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</si>
  <si>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</si>
  <si>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</si>
  <si>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</si>
  <si>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</si>
  <si>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</si>
  <si>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</si>
  <si>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</si>
  <si>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</si>
  <si>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</si>
  <si>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</si>
  <si>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</si>
  <si>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</si>
  <si>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</si>
  <si>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</si>
  <si>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</si>
  <si>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</si>
  <si>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</si>
  <si>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</si>
  <si>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</si>
  <si>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</si>
  <si>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</si>
  <si>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</si>
  <si>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</si>
  <si>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</si>
  <si>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</si>
  <si>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</si>
  <si>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</si>
  <si>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</si>
  <si>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</si>
  <si>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</si>
  <si>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</si>
  <si>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</si>
  <si>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</si>
  <si>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</si>
  <si>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</si>
  <si>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</si>
  <si>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</si>
  <si>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</si>
  <si>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</si>
  <si>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</si>
  <si>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</si>
  <si>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</si>
  <si>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</si>
  <si>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</si>
  <si>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</si>
  <si>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</si>
  <si>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</si>
  <si>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</si>
  <si>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</si>
  <si>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</si>
  <si>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</si>
  <si>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</si>
  <si>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</si>
  <si>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</si>
  <si>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</si>
  <si>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</si>
  <si>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</si>
  <si>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</si>
  <si>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</si>
  <si>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</si>
  <si>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</si>
  <si>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</si>
  <si>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</si>
  <si>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</si>
  <si>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</si>
  <si>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</si>
  <si>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</si>
  <si>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</si>
  <si>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</si>
  <si>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</si>
  <si>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</si>
  <si>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</si>
  <si>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</si>
  <si>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</si>
  <si>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</si>
  <si>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</si>
  <si>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</si>
  <si>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</si>
  <si>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</si>
  <si>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</si>
  <si>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</si>
  <si>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</si>
  <si>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</si>
  <si>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</si>
  <si>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</si>
  <si>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</si>
  <si>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</si>
  <si>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</si>
  <si>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</si>
  <si>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</si>
  <si>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</si>
  <si>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</si>
  <si>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</si>
  <si>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</si>
  <si>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</si>
  <si>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</si>
  <si>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</si>
  <si>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</si>
  <si>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</si>
  <si>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</si>
  <si>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</si>
  <si>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</si>
  <si>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</si>
  <si>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</si>
  <si>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</si>
  <si>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</si>
  <si>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</si>
  <si>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</si>
  <si>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</si>
  <si>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</si>
  <si>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</si>
  <si>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</si>
  <si>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</si>
  <si>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</si>
  <si>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</si>
  <si>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</si>
  <si>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</si>
  <si>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</si>
  <si>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</si>
  <si>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</si>
  <si>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</si>
  <si>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</si>
  <si>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</si>
  <si>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</si>
  <si>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</si>
  <si>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</si>
  <si>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</si>
  <si>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</si>
  <si>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</si>
  <si>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</si>
  <si>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</si>
  <si>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</si>
  <si>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</si>
  <si>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</si>
  <si>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</si>
  <si>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</si>
  <si>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</si>
  <si>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</si>
  <si>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</si>
  <si>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</si>
  <si>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</si>
  <si>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</si>
  <si>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</si>
  <si>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</si>
  <si>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</si>
  <si>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</si>
  <si>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</si>
  <si>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</si>
  <si>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</si>
  <si>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</si>
  <si>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</si>
  <si>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</si>
  <si>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</si>
  <si>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</si>
  <si>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</si>
  <si>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</si>
  <si>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</si>
  <si>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</si>
  <si>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</si>
  <si>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</si>
  <si>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</si>
  <si>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</si>
  <si>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</si>
  <si>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</si>
  <si>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</si>
  <si>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</si>
  <si>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</si>
  <si>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</si>
  <si>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</si>
  <si>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</si>
  <si>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</si>
  <si>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</si>
  <si>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</si>
  <si>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</si>
  <si>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</si>
  <si>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</si>
  <si>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</si>
  <si>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</si>
  <si>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</si>
  <si>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</si>
  <si>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</si>
  <si>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</si>
  <si>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</si>
  <si>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</si>
  <si>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</si>
  <si>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</si>
  <si>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</si>
  <si>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</si>
  <si>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</si>
  <si>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</si>
  <si>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</si>
  <si>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</si>
  <si>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</si>
  <si>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</si>
  <si>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</si>
  <si>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</si>
  <si>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</si>
  <si>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</si>
  <si>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</si>
  <si>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</si>
  <si>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</si>
  <si>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</si>
  <si>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</si>
  <si>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</si>
  <si>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</si>
  <si>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</si>
  <si>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</si>
  <si>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</si>
  <si>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</si>
  <si>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</si>
  <si>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</si>
  <si>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</si>
  <si>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</si>
  <si>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</si>
  <si>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</si>
  <si>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</si>
  <si>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</si>
  <si>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</si>
  <si>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</si>
  <si>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</si>
  <si>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</si>
  <si>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</si>
  <si>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</si>
  <si>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</si>
  <si>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</si>
  <si>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</si>
  <si>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</si>
  <si>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</si>
  <si>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</si>
  <si>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</si>
  <si>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</si>
  <si>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</si>
  <si>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</si>
  <si>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</si>
  <si>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</si>
  <si>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</si>
  <si>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</si>
  <si>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</si>
  <si>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</si>
  <si>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</si>
  <si>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</si>
  <si>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</si>
  <si>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</si>
  <si>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</si>
  <si>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</si>
  <si>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</si>
  <si>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</si>
  <si>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</si>
  <si>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</si>
  <si>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</si>
  <si>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</si>
  <si>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</si>
  <si>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</si>
  <si>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</si>
  <si>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</si>
  <si>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</si>
  <si>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</si>
  <si>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</si>
  <si>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</si>
  <si>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</si>
  <si>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</si>
  <si>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</si>
  <si>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</si>
  <si>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</si>
  <si>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</si>
  <si>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</si>
  <si>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</si>
  <si>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</si>
  <si>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</si>
  <si>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</si>
  <si>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</si>
  <si>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</si>
  <si>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</si>
  <si>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</si>
  <si>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</si>
  <si>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</si>
  <si>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</si>
  <si>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</si>
  <si>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</si>
  <si>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</si>
  <si>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</si>
  <si>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</si>
  <si>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</si>
  <si>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</si>
  <si>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</si>
  <si>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</si>
  <si>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</si>
  <si>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</si>
  <si>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</si>
  <si>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</si>
  <si>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</si>
  <si>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</si>
  <si>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</si>
  <si>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</si>
  <si>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</si>
  <si>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</si>
  <si>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</si>
  <si>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</si>
  <si>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</si>
  <si>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</si>
  <si>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</si>
  <si>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</si>
  <si>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</si>
  <si>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</si>
  <si>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</si>
  <si>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</si>
  <si>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</si>
  <si>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</si>
  <si>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</si>
  <si>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</si>
  <si>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</si>
  <si>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</si>
  <si>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</si>
  <si>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</si>
  <si>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</si>
  <si>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</si>
  <si>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</si>
  <si>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</si>
  <si>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</si>
  <si>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</si>
  <si>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</si>
  <si>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</si>
  <si>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</si>
  <si>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</si>
  <si>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</si>
  <si>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</si>
  <si>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</si>
  <si>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</si>
  <si>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</si>
  <si>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</si>
  <si>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</si>
  <si>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</si>
  <si>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</si>
  <si>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</si>
  <si>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</si>
  <si>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</si>
  <si>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</si>
  <si>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</si>
  <si>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</si>
  <si>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</si>
  <si>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</si>
  <si>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</si>
  <si>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</si>
  <si>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</si>
  <si>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</si>
  <si>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</si>
  <si>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</si>
  <si>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</si>
  <si>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</si>
  <si>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</si>
  <si>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</si>
  <si>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</si>
  <si>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</si>
  <si>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</si>
  <si>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</si>
  <si>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</si>
  <si>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</si>
  <si>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</si>
  <si>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</si>
  <si>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</si>
  <si>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</si>
  <si>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</si>
  <si>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</si>
  <si>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</si>
  <si>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</si>
  <si>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</si>
  <si>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</si>
  <si>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</si>
  <si>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</si>
  <si>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</si>
  <si>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</si>
  <si>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</si>
  <si>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</si>
  <si>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</si>
  <si>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</si>
  <si>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</si>
  <si>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</si>
  <si>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</si>
  <si>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</si>
  <si>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</si>
  <si>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</si>
  <si>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</si>
  <si>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</si>
  <si>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</si>
  <si>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</si>
  <si>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</si>
  <si>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</si>
  <si>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</si>
  <si>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</si>
  <si>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</si>
  <si>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</si>
  <si>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</si>
  <si>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</si>
  <si>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</si>
  <si>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</si>
  <si>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</si>
  <si>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</si>
  <si>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</si>
  <si>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</si>
  <si>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</si>
  <si>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</si>
  <si>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</si>
  <si>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</si>
  <si>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</si>
  <si>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</si>
  <si>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</si>
  <si>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</si>
  <si>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</si>
  <si>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</si>
  <si>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</si>
  <si>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</si>
  <si>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</si>
  <si>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</si>
  <si>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</si>
  <si>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</si>
  <si>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</si>
  <si>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</si>
  <si>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</si>
  <si>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</si>
  <si>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</si>
  <si>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</si>
  <si>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</si>
  <si>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</si>
  <si>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</si>
  <si>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</si>
  <si>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</si>
  <si>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</si>
  <si>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</si>
  <si>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</si>
  <si>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</si>
  <si>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</si>
  <si>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</si>
  <si>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</si>
  <si>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</si>
  <si>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</si>
  <si>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</si>
  <si>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</si>
  <si>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</si>
  <si>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</si>
  <si>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</si>
  <si>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</si>
  <si>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</si>
  <si>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</si>
  <si>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</si>
  <si>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</si>
  <si>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</si>
  <si>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</si>
  <si>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</si>
  <si>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</si>
  <si>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</si>
  <si>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</si>
  <si>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</si>
  <si>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</si>
  <si>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</si>
  <si>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</si>
  <si>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</si>
  <si>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</si>
  <si>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</si>
  <si>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</si>
  <si>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</si>
  <si>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</si>
  <si>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</si>
  <si>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</si>
  <si>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</si>
  <si>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</si>
  <si>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</si>
  <si>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</si>
  <si>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</si>
  <si>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</si>
  <si>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</si>
  <si>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</si>
  <si>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</si>
  <si>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</si>
  <si>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</si>
  <si>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</si>
  <si>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</si>
  <si>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</si>
  <si>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</si>
  <si>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</si>
  <si>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</si>
  <si>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</si>
  <si>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</si>
  <si>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</si>
  <si>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</si>
  <si>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</si>
  <si>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</si>
  <si>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</si>
  <si>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</si>
  <si>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</si>
  <si>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</si>
  <si>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</si>
  <si>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</si>
  <si>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</si>
  <si>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</si>
  <si>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</si>
  <si>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</si>
  <si>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</si>
  <si>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</si>
  <si>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</si>
  <si>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</si>
  <si>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</si>
  <si>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</si>
  <si>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</si>
  <si>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</si>
  <si>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</si>
  <si>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</si>
  <si>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</si>
  <si>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</si>
  <si>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</si>
  <si>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</si>
  <si>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</si>
  <si>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</si>
  <si>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</si>
  <si>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</si>
  <si>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</si>
  <si>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</si>
  <si>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</si>
  <si>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</si>
  <si>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</si>
  <si>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</si>
  <si>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</si>
  <si>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</si>
  <si>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</si>
  <si>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</si>
  <si>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</si>
  <si>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</si>
  <si>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</si>
  <si>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</si>
  <si>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</si>
  <si>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</si>
  <si>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</si>
  <si>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</si>
  <si>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</si>
  <si>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</si>
  <si>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</si>
  <si>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</si>
  <si>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</si>
  <si>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</si>
  <si>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</si>
  <si>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</si>
  <si>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</si>
  <si>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</si>
  <si>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</si>
  <si>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</si>
  <si>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</si>
  <si>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</si>
  <si>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</si>
  <si>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</si>
  <si>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</si>
  <si>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</si>
  <si>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</si>
  <si>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</si>
  <si>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</si>
  <si>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</si>
  <si>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</si>
  <si>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</si>
  <si>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</si>
  <si>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</si>
  <si>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</si>
  <si>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</si>
  <si>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</si>
  <si>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</si>
  <si>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</si>
  <si>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</si>
  <si>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</si>
  <si>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</si>
  <si>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</si>
  <si>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</si>
  <si>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</si>
  <si>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</si>
  <si>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</si>
  <si>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</si>
  <si>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</si>
  <si>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</si>
  <si>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</si>
  <si>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</si>
  <si>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</si>
  <si>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</si>
  <si>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</si>
  <si>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</si>
  <si>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</si>
  <si>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</si>
  <si>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</si>
  <si>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</si>
  <si>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</si>
  <si>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</si>
  <si>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</si>
  <si>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</si>
  <si>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</si>
  <si>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</si>
  <si>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</si>
  <si>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</si>
  <si>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</si>
  <si>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</si>
  <si>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</si>
  <si>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</si>
  <si>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</si>
  <si>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</si>
  <si>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</si>
  <si>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</si>
  <si>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</si>
  <si>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</si>
  <si>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</si>
  <si>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</si>
  <si>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</si>
  <si>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</si>
  <si>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</si>
  <si>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</si>
  <si>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</si>
  <si>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</si>
  <si>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</si>
  <si>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</si>
  <si>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</si>
  <si>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</si>
  <si>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</si>
  <si>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</si>
  <si>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</si>
  <si>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</si>
  <si>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</si>
  <si>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</si>
  <si>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</si>
  <si>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</si>
  <si>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</si>
  <si>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</si>
  <si>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</si>
  <si>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</si>
  <si>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</si>
  <si>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</si>
  <si>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</si>
  <si>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</si>
  <si>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</si>
  <si>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</si>
  <si>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</si>
  <si>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</si>
  <si>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</si>
  <si>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</si>
  <si>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</si>
  <si>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</si>
  <si>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</si>
  <si>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</si>
  <si>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</si>
  <si>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</si>
  <si>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</si>
  <si>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</si>
  <si>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</si>
  <si>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</si>
  <si>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</si>
  <si>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</si>
  <si>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</si>
  <si>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</si>
  <si>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</si>
  <si>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</si>
  <si>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</si>
  <si>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</si>
  <si>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</si>
  <si>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</si>
  <si>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</si>
  <si>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</si>
  <si>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</si>
  <si>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</si>
  <si>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</si>
  <si>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</si>
  <si>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</si>
  <si>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</si>
  <si>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</si>
  <si>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</si>
  <si>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</si>
  <si>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</si>
  <si>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</si>
  <si>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</si>
  <si>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</si>
  <si>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</si>
  <si>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</si>
  <si>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</si>
  <si>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</si>
  <si>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</si>
  <si>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</si>
  <si>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</si>
  <si>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</si>
  <si>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</si>
  <si>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</si>
  <si>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</si>
  <si>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</si>
  <si>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</si>
  <si>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</si>
  <si>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</si>
  <si>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</si>
  <si>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</si>
  <si>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</si>
  <si>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</si>
  <si>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</si>
  <si>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</si>
  <si>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</si>
  <si>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</si>
  <si>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</si>
  <si>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</si>
  <si>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</si>
  <si>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</si>
  <si>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</si>
  <si>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</si>
  <si>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</si>
  <si>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</si>
  <si>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</si>
  <si>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</si>
  <si>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</si>
  <si>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</si>
  <si>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</si>
  <si>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</si>
  <si>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</si>
  <si>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</si>
  <si>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</si>
  <si>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</si>
  <si>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</si>
  <si>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</si>
  <si>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</si>
  <si>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</si>
  <si>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</si>
  <si>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</si>
  <si>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</si>
  <si>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</si>
  <si>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</si>
  <si>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</si>
  <si>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</si>
  <si>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</si>
  <si>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</si>
  <si>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</si>
  <si>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</si>
  <si>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</si>
  <si>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</si>
  <si>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</si>
  <si>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</si>
  <si>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</si>
  <si>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</si>
  <si>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</si>
  <si>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</si>
  <si>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</si>
  <si>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</si>
  <si>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</si>
  <si>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</si>
  <si>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</si>
  <si>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</si>
  <si>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</si>
  <si>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</si>
  <si>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</si>
  <si>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</si>
  <si>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</si>
  <si>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</si>
  <si>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</si>
  <si>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</si>
  <si>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</si>
  <si>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</si>
  <si>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</si>
  <si>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</si>
  <si>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</si>
  <si>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</si>
  <si>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</si>
  <si>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</si>
  <si>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</si>
  <si>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</si>
  <si>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</si>
  <si>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</si>
  <si>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</si>
  <si>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</si>
  <si>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</si>
  <si>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</si>
  <si>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</si>
  <si>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</si>
  <si>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</si>
  <si>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</si>
  <si>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</si>
  <si>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</si>
  <si>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</si>
  <si>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</si>
  <si>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</si>
  <si>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</si>
  <si>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</si>
  <si>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</si>
  <si>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</si>
  <si>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</si>
  <si>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</si>
  <si>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</si>
  <si>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</si>
  <si>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</si>
  <si>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</si>
  <si>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</si>
  <si>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</si>
  <si>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</si>
  <si>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</si>
  <si>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</si>
  <si>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</si>
  <si>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</si>
  <si>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</si>
  <si>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</si>
  <si>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</si>
  <si>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</si>
  <si>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</si>
  <si>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</si>
  <si>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</si>
  <si>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</si>
  <si>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</si>
  <si>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</si>
  <si>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</si>
  <si>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</si>
  <si>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</si>
  <si>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</si>
  <si>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</si>
  <si>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</si>
  <si>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</si>
  <si>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</si>
  <si>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</si>
  <si>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</si>
  <si>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</si>
  <si>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</si>
  <si>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</si>
  <si>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</si>
  <si>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</si>
  <si>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</si>
  <si>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</si>
  <si>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</si>
  <si>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</si>
  <si>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</si>
  <si>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</si>
  <si>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</si>
  <si>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</si>
  <si>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</si>
  <si>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</si>
  <si>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</si>
  <si>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</si>
  <si>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</si>
  <si>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</si>
  <si>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</si>
  <si>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</si>
  <si>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</si>
  <si>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</si>
  <si>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</si>
  <si>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</si>
  <si>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</si>
  <si>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</si>
  <si>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</si>
  <si>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</si>
  <si>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</si>
  <si>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</si>
  <si>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</si>
  <si>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</si>
  <si>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</si>
  <si>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</si>
  <si>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</si>
  <si>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</si>
  <si>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</si>
  <si>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</si>
  <si>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</si>
  <si>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</si>
  <si>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</si>
  <si>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</si>
  <si>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</si>
  <si>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</si>
  <si>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</si>
  <si>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</si>
  <si>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</si>
  <si>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</si>
  <si>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</si>
  <si>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</si>
  <si>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</si>
  <si>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</si>
  <si>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</si>
  <si>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</si>
  <si>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</si>
  <si>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</si>
  <si>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</si>
  <si>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</si>
  <si>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</si>
  <si>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</si>
  <si>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</si>
  <si>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</si>
  <si>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</si>
  <si>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</si>
  <si>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</si>
  <si>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</si>
  <si>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</si>
  <si>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</si>
  <si>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</si>
  <si>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</si>
  <si>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</si>
  <si>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</si>
  <si>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</si>
  <si>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</si>
  <si>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</si>
  <si>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</si>
  <si>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</si>
  <si>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</si>
  <si>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</si>
  <si>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</si>
  <si>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</si>
  <si>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</si>
  <si>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</si>
  <si>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</si>
  <si>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</si>
  <si>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</si>
  <si>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</si>
  <si>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</si>
  <si>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</si>
  <si>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</si>
  <si>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</si>
  <si>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</si>
  <si>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</si>
  <si>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</si>
  <si>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</si>
  <si>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</si>
  <si>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</si>
  <si>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</si>
  <si>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</si>
  <si>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</si>
  <si>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</si>
  <si>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</si>
  <si>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</si>
  <si>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</si>
  <si>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</si>
  <si>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</si>
  <si>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</si>
  <si>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</si>
  <si>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</si>
  <si>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</si>
  <si>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</si>
  <si>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</si>
  <si>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</si>
  <si>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</si>
  <si>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</si>
  <si>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</si>
  <si>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</si>
  <si>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</si>
  <si>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</si>
  <si>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</si>
  <si>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</si>
  <si>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</si>
  <si>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</si>
  <si>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</si>
  <si>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</si>
  <si>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</si>
  <si>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</si>
  <si>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</si>
  <si>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</si>
  <si>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</si>
  <si>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</si>
  <si>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</si>
  <si>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</si>
  <si>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</si>
  <si>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</si>
  <si>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</si>
  <si>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</si>
  <si>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</si>
  <si>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</si>
  <si>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</si>
  <si>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</si>
  <si>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</si>
  <si>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</si>
  <si>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</si>
  <si>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</si>
  <si>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</si>
  <si>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</si>
  <si>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</si>
  <si>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</si>
  <si>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</si>
  <si>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</si>
  <si>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</si>
  <si>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</si>
  <si>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</si>
  <si>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</si>
  <si>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</si>
  <si>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</si>
  <si>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</si>
  <si>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</si>
  <si>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</si>
  <si>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</si>
  <si>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</si>
  <si>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</si>
  <si>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</si>
  <si>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</si>
  <si>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</si>
  <si>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</si>
  <si>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</si>
  <si>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</si>
  <si>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</si>
  <si>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</si>
  <si>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</si>
  <si>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</si>
  <si>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</si>
  <si>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</si>
  <si>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</si>
  <si>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</si>
  <si>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</si>
  <si>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</si>
  <si>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</si>
  <si>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</si>
  <si>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</si>
  <si>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</si>
  <si>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</si>
  <si>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</si>
  <si>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</si>
  <si>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</si>
  <si>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</si>
  <si>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</si>
  <si>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</si>
  <si>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</si>
  <si>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</si>
  <si>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</si>
  <si>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</si>
  <si>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</si>
  <si>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</si>
  <si>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</si>
  <si>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</si>
  <si>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</si>
  <si>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</si>
  <si>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</si>
  <si>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</si>
  <si>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</si>
  <si>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</si>
  <si>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</si>
  <si>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</si>
  <si>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</si>
  <si>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</si>
  <si>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</si>
  <si>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</si>
  <si>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</si>
  <si>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</si>
  <si>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</si>
  <si>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</si>
  <si>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</si>
  <si>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</si>
  <si>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</si>
  <si>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</si>
  <si>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</si>
  <si>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</si>
  <si>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</si>
  <si>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</si>
  <si>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</si>
  <si>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</si>
  <si>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</si>
  <si>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</si>
  <si>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</si>
  <si>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</si>
  <si>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</si>
  <si>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</si>
  <si>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</si>
  <si>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</si>
  <si>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</si>
  <si>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</si>
  <si>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</si>
  <si>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</si>
  <si>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</si>
  <si>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</si>
  <si>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</si>
  <si>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</si>
  <si>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</si>
  <si>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</si>
  <si>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</si>
  <si>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</si>
  <si>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</si>
  <si>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</si>
  <si>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</si>
  <si>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</si>
  <si>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</si>
  <si>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</si>
  <si>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</si>
  <si>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</si>
  <si>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</si>
  <si>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</si>
  <si>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</si>
  <si>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</si>
  <si>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</si>
  <si>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</si>
  <si>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</si>
  <si>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</si>
  <si>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</si>
  <si>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</si>
  <si>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</si>
  <si>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</si>
  <si>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</si>
  <si>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</si>
  <si>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</si>
  <si>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</si>
  <si>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</si>
  <si>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</si>
  <si>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</si>
  <si>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</si>
  <si>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</si>
  <si>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</si>
  <si>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</si>
  <si>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</si>
  <si>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</si>
  <si>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</si>
  <si>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</si>
  <si>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</si>
  <si>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</si>
  <si>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</si>
  <si>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</si>
  <si>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</si>
  <si>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</si>
  <si>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</si>
  <si>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</si>
  <si>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</si>
  <si>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</si>
  <si>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</si>
  <si>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</si>
  <si>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</si>
  <si>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</si>
  <si>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</si>
  <si>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</si>
  <si>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</si>
  <si>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</si>
  <si>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</si>
  <si>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</si>
  <si>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</si>
  <si>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</si>
  <si>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</si>
  <si>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</si>
  <si>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</si>
  <si>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</si>
  <si>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</si>
  <si>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</si>
  <si>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</si>
  <si>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</si>
  <si>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</si>
  <si>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</si>
  <si>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</si>
  <si>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</si>
  <si>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</si>
  <si>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</si>
  <si>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</si>
  <si>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</si>
  <si>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</si>
  <si>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</si>
  <si>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</si>
  <si>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</si>
  <si>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</si>
  <si>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</si>
  <si>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</si>
  <si>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</si>
  <si>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</si>
  <si>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</si>
  <si>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</si>
  <si>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</si>
  <si>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</si>
  <si>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</si>
  <si>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</si>
  <si>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</si>
  <si>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</si>
  <si>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</si>
  <si>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</si>
  <si>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</si>
  <si>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</si>
  <si>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</si>
  <si>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</si>
  <si>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</si>
  <si>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</si>
  <si>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</si>
  <si>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</si>
  <si>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</si>
  <si>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</si>
  <si>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</si>
  <si>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</si>
  <si>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</si>
  <si>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</si>
  <si>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</si>
  <si>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</si>
  <si>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</si>
  <si>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</si>
  <si>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</si>
  <si>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</si>
  <si>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</si>
  <si>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</si>
  <si>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</si>
  <si>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</si>
  <si>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</si>
  <si>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</si>
  <si>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</si>
  <si>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</si>
  <si>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</si>
  <si>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</si>
  <si>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</si>
  <si>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</si>
  <si>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</si>
  <si>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</si>
  <si>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</si>
  <si>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</si>
  <si>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</si>
  <si>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</si>
  <si>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</si>
  <si>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</si>
  <si>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</si>
  <si>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</si>
  <si>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</si>
  <si>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</si>
  <si>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</si>
  <si>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</si>
  <si>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</si>
  <si>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</si>
  <si>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</si>
  <si>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</si>
  <si>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</si>
  <si>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</si>
  <si>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</si>
  <si>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</si>
  <si>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</si>
  <si>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</si>
  <si>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</si>
  <si>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</si>
  <si>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</si>
  <si>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</si>
  <si>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</si>
  <si>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</si>
  <si>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</si>
  <si>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</si>
  <si>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</si>
  <si>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</si>
  <si>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</si>
  <si>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</si>
  <si>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</si>
  <si>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</si>
  <si>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</si>
  <si>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</si>
  <si>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</si>
  <si>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</si>
  <si>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</si>
  <si>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</si>
  <si>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</si>
  <si>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</si>
  <si>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</si>
  <si>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</si>
  <si>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</si>
  <si>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</si>
  <si>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</si>
  <si>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</si>
  <si>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</si>
  <si>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</si>
  <si>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</si>
  <si>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</si>
  <si>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</si>
  <si>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</si>
  <si>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</si>
  <si>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</si>
  <si>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</si>
  <si>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</si>
  <si>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</si>
  <si>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</si>
  <si>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</si>
  <si>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</si>
  <si>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</si>
  <si>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</si>
  <si>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</si>
  <si>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</si>
  <si>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</si>
  <si>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</si>
  <si>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</si>
  <si>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</si>
  <si>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</si>
  <si>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</si>
  <si>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</si>
  <si>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</si>
  <si>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</si>
  <si>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</si>
  <si>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</si>
  <si>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</si>
  <si>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</si>
  <si>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</si>
  <si>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</si>
  <si>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</si>
  <si>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</si>
  <si>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</si>
  <si>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</si>
  <si>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</si>
  <si>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</si>
  <si>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</si>
  <si>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</si>
  <si>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</si>
  <si>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</si>
  <si>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</si>
  <si>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</si>
  <si>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</si>
  <si>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</si>
  <si>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</si>
  <si>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</si>
  <si>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</si>
  <si>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</si>
  <si>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</si>
  <si>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</si>
  <si>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</si>
  <si>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</si>
  <si>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</si>
  <si>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</si>
  <si>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</si>
  <si>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</si>
  <si>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</si>
  <si>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</si>
  <si>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</si>
  <si>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</si>
  <si>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</si>
  <si>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</si>
  <si>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</si>
  <si>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</si>
  <si>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</si>
  <si>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</si>
  <si>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</si>
  <si>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</si>
  <si>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</si>
  <si>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</si>
  <si>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</si>
  <si>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</si>
  <si>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</si>
  <si>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</si>
  <si>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</si>
  <si>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</si>
  <si>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</si>
  <si>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</si>
  <si>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</si>
  <si>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</si>
  <si>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</si>
  <si>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</si>
  <si>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</si>
  <si>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</si>
  <si>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</si>
  <si>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</si>
  <si>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</si>
  <si>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</si>
  <si>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</si>
  <si>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</si>
  <si>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</si>
  <si>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</si>
  <si>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</si>
  <si>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</si>
  <si>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</si>
  <si>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</si>
  <si>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</si>
  <si>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</si>
  <si>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</si>
  <si>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</si>
  <si>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</si>
  <si>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</si>
  <si>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</si>
  <si>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</si>
  <si>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</si>
  <si>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</si>
  <si>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</si>
  <si>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</si>
  <si>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</si>
  <si>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</si>
  <si>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</si>
  <si>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</si>
  <si>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</si>
  <si>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</si>
  <si>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</si>
  <si>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</si>
  <si>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</si>
  <si>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</si>
  <si>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</si>
  <si>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</si>
  <si>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</si>
  <si>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</si>
  <si>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</si>
  <si>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</si>
  <si>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</si>
  <si>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</si>
  <si>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</si>
  <si>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</si>
  <si>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</si>
  <si>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</si>
  <si>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</si>
  <si>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</si>
  <si>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</si>
  <si>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</si>
  <si>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</si>
  <si>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</si>
  <si>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</si>
  <si>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</si>
  <si>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</si>
  <si>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</si>
  <si>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</si>
  <si>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</si>
  <si>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</si>
  <si>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</si>
  <si>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</si>
  <si>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</si>
  <si>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</si>
  <si>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</si>
  <si>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</si>
  <si>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</si>
  <si>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</si>
  <si>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</si>
  <si>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</si>
  <si>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</si>
  <si>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</si>
  <si>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</si>
  <si>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</si>
  <si>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</si>
  <si>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</si>
  <si>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</si>
  <si>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</si>
  <si>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</si>
  <si>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</si>
  <si>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</si>
  <si>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</si>
  <si>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</si>
  <si>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</si>
  <si>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</si>
  <si>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</si>
  <si>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</si>
  <si>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</si>
  <si>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</si>
  <si>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</si>
  <si>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</si>
  <si>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</si>
  <si>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</si>
  <si>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</si>
  <si>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</si>
  <si>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</si>
  <si>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</si>
  <si>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</si>
  <si>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</si>
  <si>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</si>
  <si>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</si>
  <si>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</si>
  <si>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</si>
  <si>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</si>
  <si>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</si>
  <si>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</si>
  <si>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</si>
  <si>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</si>
  <si>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</si>
  <si>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</si>
  <si>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</si>
  <si>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</si>
  <si>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</si>
  <si>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</si>
  <si>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</si>
  <si>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</si>
  <si>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</si>
  <si>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</si>
  <si>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</si>
  <si>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</si>
  <si>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</si>
  <si>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</si>
  <si>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</si>
  <si>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</si>
  <si>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</si>
  <si>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</si>
  <si>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</si>
  <si>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</si>
  <si>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</si>
  <si>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</si>
  <si>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</si>
  <si>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</si>
  <si>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</si>
  <si>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</si>
  <si>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</si>
  <si>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</si>
  <si>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</si>
  <si>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</si>
  <si>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</si>
  <si>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</si>
  <si>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</si>
  <si>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</si>
  <si>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</si>
  <si>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</si>
  <si>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</si>
  <si>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</si>
  <si>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</si>
  <si>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</si>
  <si>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</si>
  <si>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</si>
  <si>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</si>
  <si>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</si>
  <si>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</si>
  <si>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</si>
  <si>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</si>
  <si>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</si>
  <si>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</si>
  <si>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</si>
  <si>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</si>
  <si>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</si>
  <si>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</si>
  <si>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</si>
  <si>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</si>
  <si>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</si>
  <si>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</si>
  <si>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</si>
  <si>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</si>
  <si>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</si>
  <si>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</si>
  <si>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</si>
  <si>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</si>
  <si>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</si>
  <si>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</si>
  <si>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</si>
  <si>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</si>
  <si>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</si>
  <si>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</si>
  <si>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</si>
  <si>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</si>
  <si>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</si>
  <si>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</si>
  <si>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</si>
  <si>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</si>
  <si>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</si>
  <si>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</si>
  <si>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</si>
  <si>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</si>
  <si>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</si>
  <si>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</si>
  <si>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</si>
  <si>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</si>
  <si>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</si>
  <si>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</si>
  <si>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</si>
  <si>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</si>
  <si>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</si>
  <si>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</si>
  <si>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</si>
  <si>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</si>
  <si>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</si>
  <si>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</si>
  <si>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</si>
  <si>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</si>
  <si>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</si>
  <si>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</si>
  <si>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</si>
  <si>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</si>
  <si>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</si>
  <si>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</si>
  <si>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</si>
  <si>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</si>
  <si>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</si>
  <si>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</si>
  <si>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</si>
  <si>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</si>
  <si>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</si>
  <si>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</si>
  <si>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</si>
  <si>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</si>
  <si>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</si>
  <si>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</si>
  <si>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</si>
  <si>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</si>
  <si>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</si>
  <si>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</si>
  <si>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</si>
  <si>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</si>
  <si>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</si>
  <si>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</si>
  <si>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</si>
  <si>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</si>
  <si>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</si>
  <si>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</si>
  <si>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</si>
  <si>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</si>
  <si>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</si>
  <si>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</si>
  <si>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</si>
  <si>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</si>
  <si>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</si>
  <si>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</si>
  <si>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</si>
  <si>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</si>
  <si>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</si>
  <si>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</si>
  <si>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</si>
  <si>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</si>
  <si>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</si>
  <si>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</si>
  <si>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</si>
  <si>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</si>
  <si>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</si>
  <si>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</si>
  <si>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</si>
  <si>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</si>
  <si>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</si>
  <si>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</si>
  <si>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</si>
  <si>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</si>
  <si>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</si>
  <si>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</si>
  <si>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</si>
  <si>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</si>
  <si>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</si>
  <si>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</si>
  <si>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</si>
  <si>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</si>
  <si>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</si>
  <si>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</si>
  <si>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</si>
  <si>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</si>
  <si>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</si>
  <si>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</si>
  <si>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</si>
  <si>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</si>
  <si>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</si>
  <si>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</si>
  <si>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</si>
  <si>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</si>
  <si>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</si>
  <si>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</si>
  <si>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</si>
  <si>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</si>
  <si>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</si>
  <si>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</si>
  <si>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</si>
  <si>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</si>
  <si>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</si>
  <si>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</si>
  <si>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</si>
  <si>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</si>
  <si>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</si>
  <si>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</si>
  <si>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</si>
  <si>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</si>
  <si>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</si>
  <si>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</si>
  <si>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</si>
  <si>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</si>
  <si>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</si>
  <si>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</si>
  <si>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</si>
  <si>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</si>
  <si>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</si>
  <si>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</si>
  <si>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</si>
  <si>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</si>
  <si>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</si>
  <si>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</si>
  <si>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</si>
  <si>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</si>
  <si>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</si>
  <si>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</si>
  <si>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</si>
  <si>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</si>
  <si>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</si>
  <si>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</si>
  <si>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</si>
  <si>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</si>
  <si>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</si>
  <si>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</si>
  <si>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</si>
  <si>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</si>
  <si>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</si>
  <si>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</si>
  <si>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</si>
  <si>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</si>
  <si>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</si>
  <si>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</si>
  <si>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</si>
  <si>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</si>
  <si>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</si>
  <si>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</si>
  <si>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</si>
  <si>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</si>
  <si>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</si>
  <si>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</si>
  <si>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</si>
  <si>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</si>
  <si>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</si>
  <si>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</si>
  <si>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</si>
  <si>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</si>
  <si>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</si>
  <si>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</si>
  <si>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</si>
  <si>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</si>
  <si>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</si>
  <si>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</si>
  <si>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</si>
  <si>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</si>
  <si>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</si>
  <si>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</si>
  <si>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</si>
  <si>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</si>
  <si>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</si>
  <si>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</si>
  <si>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</si>
  <si>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</si>
  <si>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</si>
  <si>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</si>
  <si>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</si>
  <si>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</si>
  <si>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</si>
  <si>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</si>
  <si>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</si>
  <si>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</si>
  <si>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</si>
  <si>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</si>
  <si>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</si>
  <si>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</si>
  <si>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</si>
  <si>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</si>
  <si>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</si>
  <si>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</si>
  <si>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</si>
  <si>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</si>
  <si>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</si>
  <si>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</si>
  <si>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</si>
  <si>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</si>
  <si>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</si>
  <si>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</si>
  <si>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</si>
  <si>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</si>
  <si>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</si>
  <si>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</si>
  <si>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</si>
  <si>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</si>
  <si>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</si>
  <si>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</si>
  <si>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</si>
  <si>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</si>
  <si>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</si>
  <si>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</si>
  <si>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</si>
  <si>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</si>
  <si>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</si>
  <si>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</si>
  <si>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</si>
  <si>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</si>
  <si>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</si>
  <si>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</si>
  <si>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</si>
  <si>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</si>
  <si>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</si>
  <si>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</si>
  <si>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</si>
  <si>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</si>
  <si>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</si>
  <si>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</si>
  <si>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</si>
  <si>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</si>
  <si>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</si>
  <si>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</si>
  <si>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</si>
  <si>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</si>
  <si>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</si>
  <si>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</si>
  <si>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</si>
  <si>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</si>
  <si>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</si>
  <si>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</si>
  <si>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</si>
  <si>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</si>
  <si>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</si>
  <si>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</si>
  <si>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</si>
  <si>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</si>
  <si>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</si>
  <si>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</si>
  <si>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</si>
  <si>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</si>
  <si>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</si>
  <si>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</si>
  <si>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</si>
  <si>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</si>
  <si>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</si>
  <si>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</si>
  <si>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</si>
  <si>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</si>
  <si>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</si>
  <si>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</si>
  <si>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</si>
  <si>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</si>
  <si>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</si>
  <si>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</si>
  <si>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</si>
  <si>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</si>
  <si>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</si>
  <si>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</si>
  <si>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</si>
  <si>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</si>
  <si>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</si>
  <si>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</si>
  <si>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</si>
  <si>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</si>
  <si>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</si>
  <si>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</si>
  <si>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</si>
  <si>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</si>
  <si>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</si>
  <si>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</si>
  <si>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</si>
  <si>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</si>
  <si>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</si>
  <si>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</si>
  <si>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</si>
  <si>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</si>
  <si>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</si>
  <si>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</si>
  <si>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</si>
  <si>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</si>
  <si>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</si>
  <si>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</si>
  <si>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</si>
  <si>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</si>
  <si>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</si>
  <si>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</si>
  <si>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</si>
  <si>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</si>
  <si>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</si>
  <si>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</si>
  <si>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</si>
  <si>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</si>
  <si>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</si>
  <si>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</si>
  <si>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</si>
  <si>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</si>
  <si>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</si>
  <si>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</si>
  <si>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</si>
  <si>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</si>
  <si>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</si>
  <si>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</si>
  <si>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</si>
  <si>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</si>
  <si>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</si>
  <si>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</si>
  <si>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</si>
  <si>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</si>
  <si>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</si>
  <si>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</si>
  <si>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</si>
  <si>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</si>
  <si>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</si>
  <si>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</si>
  <si>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</si>
  <si>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</si>
  <si>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</si>
  <si>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</si>
  <si>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</si>
  <si>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</si>
  <si>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</si>
  <si>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</si>
  <si>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</si>
  <si>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</si>
  <si>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</si>
  <si>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</si>
  <si>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</si>
  <si>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</si>
  <si>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</si>
  <si>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</si>
  <si>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</si>
  <si>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</si>
  <si>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</si>
  <si>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</si>
  <si>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</si>
  <si>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</si>
  <si>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</si>
  <si>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</si>
  <si>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</si>
  <si>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</si>
  <si>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</si>
  <si>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</si>
  <si>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</si>
  <si>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</si>
  <si>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</si>
  <si>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</si>
  <si>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</si>
  <si>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</si>
  <si>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</si>
  <si>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</si>
  <si>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</si>
  <si>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</si>
  <si>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</si>
  <si>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</si>
  <si>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</si>
  <si>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</si>
  <si>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</si>
  <si>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</si>
  <si>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</si>
  <si>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</si>
  <si>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</si>
  <si>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</si>
  <si>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</si>
  <si>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</si>
  <si>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</si>
  <si>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</si>
  <si>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</si>
  <si>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</si>
  <si>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</si>
  <si>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</si>
  <si>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</si>
  <si>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</si>
  <si>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</si>
  <si>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</si>
  <si>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</si>
  <si>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</si>
  <si>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</si>
  <si>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</si>
  <si>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</si>
  <si>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</si>
  <si>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</si>
  <si>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</si>
  <si>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</si>
  <si>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</si>
  <si>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</si>
  <si>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</si>
  <si>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</si>
  <si>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</si>
  <si>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</si>
  <si>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</si>
  <si>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</si>
  <si>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</si>
  <si>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</si>
  <si>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</si>
  <si>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</si>
  <si>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</si>
  <si>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</si>
  <si>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</si>
  <si>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</si>
  <si>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</si>
  <si>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</si>
  <si>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</si>
  <si>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</si>
  <si>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</si>
  <si>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</si>
  <si>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</si>
  <si>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</si>
  <si>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</si>
  <si>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</si>
  <si>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</si>
  <si>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</si>
  <si>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</si>
  <si>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</si>
  <si>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</si>
  <si>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</si>
  <si>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Headphones   </t>
  </si>
  <si>
    <t xml:space="preserve">      Laptop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</si>
  <si>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</si>
  <si>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</si>
  <si>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</si>
  <si>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</si>
  <si>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</si>
  <si>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</si>
  <si>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</si>
  <si>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</si>
  <si>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</si>
  <si>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</si>
  <si>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</si>
  <si>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</si>
  <si>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</si>
  <si>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</si>
  <si>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</si>
  <si>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</si>
  <si>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</si>
  <si>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</si>
  <si>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</si>
  <si>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</si>
  <si>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</si>
  <si>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</si>
  <si>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</si>
  <si>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</si>
  <si>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</si>
  <si>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</si>
  <si>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</si>
  <si>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</si>
  <si>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</si>
  <si>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</si>
  <si>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</si>
  <si>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</si>
  <si>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</si>
  <si>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</si>
  <si>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</si>
  <si>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</si>
  <si>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</si>
  <si>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</si>
  <si>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</si>
  <si>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</si>
  <si>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</si>
  <si>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Remove Space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</si>
  <si>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</si>
  <si>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</si>
  <si>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</si>
  <si>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</si>
  <si>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</si>
  <si>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</si>
  <si>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</si>
  <si>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</si>
  <si>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 CALCULATION</t>
  </si>
  <si>
    <t>75000&gt;</t>
  </si>
  <si>
    <t>50000&gt;</t>
  </si>
  <si>
    <t>&lt;50000</t>
  </si>
  <si>
    <t>Percentage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</si>
  <si>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</si>
  <si>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</si>
  <si>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</si>
  <si>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</si>
  <si>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</si>
  <si>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</si>
  <si>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</si>
  <si>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</si>
  <si>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</si>
  <si>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</si>
  <si>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</si>
  <si>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</si>
  <si>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</si>
  <si>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</si>
  <si>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</si>
  <si>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</si>
  <si>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</si>
  <si>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</si>
  <si>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</si>
  <si>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</si>
  <si>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</si>
  <si>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</si>
  <si>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</si>
  <si>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</si>
  <si>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</si>
  <si>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</si>
  <si>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</si>
  <si>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</si>
  <si>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</si>
  <si>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</si>
  <si>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</si>
  <si>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</si>
  <si>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</si>
  <si>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</si>
  <si>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</si>
  <si>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</si>
  <si>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</si>
  <si>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</si>
  <si>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</si>
  <si>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</si>
  <si>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</si>
  <si>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</si>
  <si>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</si>
  <si>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</si>
  <si>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</si>
  <si>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</si>
  <si>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</si>
  <si>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</si>
  <si>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</si>
  <si>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</si>
  <si>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</si>
  <si>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</si>
  <si>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</si>
  <si>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</si>
  <si>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</si>
  <si>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</si>
  <si>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</si>
  <si>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</si>
  <si>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</si>
  <si>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</si>
  <si>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</si>
  <si>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</si>
  <si>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</si>
  <si>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</si>
  <si>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</si>
  <si>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</si>
  <si>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 xml:space="preserve">SUB1 </t>
  </si>
  <si>
    <t xml:space="preserve">Total </t>
  </si>
  <si>
    <t>Avg</t>
  </si>
  <si>
    <t>count</t>
  </si>
  <si>
    <t>Employee_6</t>
  </si>
  <si>
    <t>length</t>
  </si>
  <si>
    <t>Mobile</t>
  </si>
  <si>
    <t>Remove Space(TRIM)</t>
  </si>
  <si>
    <t>Legth(real</t>
  </si>
  <si>
    <t>SUBSTITUTE(A2,char(160),""</t>
  </si>
  <si>
    <t>proper</t>
  </si>
  <si>
    <t>Nikki nabd</t>
  </si>
  <si>
    <t>upper</t>
  </si>
  <si>
    <t>if (forma)new stock</t>
  </si>
  <si>
    <t>Raghopur Balat-847236</t>
  </si>
  <si>
    <t>Rajnagar -847235</t>
  </si>
  <si>
    <t>Madhubani-847236</t>
  </si>
  <si>
    <t>Raghopur Balat</t>
  </si>
  <si>
    <t xml:space="preserve">Rajnagar </t>
  </si>
  <si>
    <t>Madhubani</t>
  </si>
  <si>
    <t>NIKKI</t>
  </si>
  <si>
    <t xml:space="preserve">MINTU </t>
  </si>
  <si>
    <t xml:space="preserve">SHUBHAM </t>
  </si>
  <si>
    <t>nikki</t>
  </si>
  <si>
    <t>mintu</t>
  </si>
  <si>
    <t>shubham</t>
  </si>
  <si>
    <t>find</t>
  </si>
  <si>
    <t>Target status(IF)</t>
  </si>
  <si>
    <t>Incentive(IF)</t>
  </si>
  <si>
    <t>IFS</t>
  </si>
  <si>
    <t>5&gt;=</t>
  </si>
  <si>
    <t>Data Analysis</t>
  </si>
  <si>
    <t>Pro</t>
  </si>
  <si>
    <t>(AND(B2="Finance",C2&gt;=5),"YES","No")</t>
  </si>
  <si>
    <t xml:space="preserve">PROMOTION(and) </t>
  </si>
  <si>
    <t>Employee ID =</t>
  </si>
  <si>
    <t>Name  =</t>
  </si>
  <si>
    <t>Department  =</t>
  </si>
  <si>
    <t>Contact No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</si>
</sst>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14" fontId="0" fillId="0" borderId="0" xfId="0" applyNumberFormat="1" applyFont="1"/>
    <xf numFmtId="165" fontId="1" fillId="3" borderId="0" xfId="0" applyNumberFormat="1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7" fillId="3" borderId="0" xfId="0" applyFont="1" applyFill="1"/>
    <xf numFmtId="1" fontId="0" fillId="0" borderId="1" xfId="0" applyNumberFormat="1" applyBorder="1"/>
    <xf numFmtId="0" fontId="0" fillId="3" borderId="0" xfId="0" applyFont="1" applyFill="1"/>
    <xf numFmtId="0" fontId="1" fillId="3" borderId="0" xfId="0" applyFont="1" applyFill="1" applyBorder="1" applyAlignment="1">
      <alignment horizontal="center" vertical="top"/>
    </xf>
    <xf numFmtId="0" fontId="0" fillId="4" borderId="0" xfId="0" applyFill="1"/>
    <xf numFmtId="0" fontId="1" fillId="2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2"/>
  <sheetViews>
    <sheetView zoomScale="145" zoomScaleNormal="145" workbookViewId="0">
      <selection activeCell="F2" sqref="F2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 t="s">
        <v>506</v>
      </c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/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SUM(H3+I3+J3)</f>
        <v>234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3708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1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1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1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  <c r="I19" s="27"/>
      <c r="J19" s="27"/>
      <c r="K19" s="27"/>
    </row>
    <row r="20" spans="1:1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  <c r="I20" s="27" t="s">
        <v>3704</v>
      </c>
      <c r="J20" s="27" t="s">
        <v>3554</v>
      </c>
      <c r="K20" s="27" t="s">
        <v>3555</v>
      </c>
      <c r="L20" s="27" t="s">
        <v>3705</v>
      </c>
      <c r="M20" s="27" t="s">
        <v>3558</v>
      </c>
      <c r="N20" s="27" t="s">
        <v>3706</v>
      </c>
      <c r="O20" s="27" t="s">
        <v>3707</v>
      </c>
    </row>
    <row r="21" spans="1:1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  <c r="I21" s="27">
        <v>69</v>
      </c>
      <c r="J21" s="27">
        <v>76</v>
      </c>
      <c r="K21" s="27">
        <v>22</v>
      </c>
      <c r="L21">
        <f>SUM(I21:K21)+$H$32</f>
        <v>177</v>
      </c>
      <c r="M21">
        <f>MAX(I21:K21)</f>
        <v>76</v>
      </c>
      <c r="N21">
        <f>AVERAGE(I21:K21)</f>
        <v>55.666666666666664</v>
      </c>
      <c r="O21">
        <f>COUNT(I21:K21)</f>
        <v>3</v>
      </c>
    </row>
    <row r="22" spans="1:1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  <c r="I22" s="27">
        <v>91</v>
      </c>
      <c r="J22" s="27">
        <v>61</v>
      </c>
      <c r="K22" s="27">
        <v>50</v>
      </c>
      <c r="L22">
        <f t="shared" ref="L22:L29" si="4">SUM(I22:K22)+$H$32</f>
        <v>212</v>
      </c>
      <c r="M22">
        <f t="shared" ref="M22:M29" si="5">MAX(I22:K22)</f>
        <v>91</v>
      </c>
      <c r="N22">
        <f t="shared" ref="N22:N29" si="6">AVERAGE(I22:K22)</f>
        <v>67.333333333333329</v>
      </c>
      <c r="O22">
        <f t="shared" ref="O22:O29" si="7">COUNT(I22:K22)</f>
        <v>3</v>
      </c>
    </row>
    <row r="23" spans="1:1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  <c r="I23" s="27">
        <v>10</v>
      </c>
      <c r="J23" s="27">
        <v>37</v>
      </c>
      <c r="K23" s="27">
        <v>23</v>
      </c>
      <c r="L23">
        <f t="shared" si="4"/>
        <v>80</v>
      </c>
      <c r="M23">
        <f t="shared" si="5"/>
        <v>37</v>
      </c>
      <c r="N23">
        <f t="shared" si="6"/>
        <v>23.333333333333332</v>
      </c>
      <c r="O23">
        <f t="shared" si="7"/>
        <v>3</v>
      </c>
    </row>
    <row r="24" spans="1:1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  <c r="I24" s="27">
        <v>10</v>
      </c>
      <c r="J24" s="27">
        <v>87</v>
      </c>
      <c r="K24" s="27">
        <v>65</v>
      </c>
      <c r="L24">
        <f t="shared" si="4"/>
        <v>172</v>
      </c>
      <c r="M24">
        <f t="shared" si="5"/>
        <v>87</v>
      </c>
      <c r="N24">
        <f t="shared" si="6"/>
        <v>54</v>
      </c>
      <c r="O24">
        <f t="shared" si="7"/>
        <v>3</v>
      </c>
    </row>
    <row r="25" spans="1:1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  <c r="I25" s="27">
        <v>32</v>
      </c>
      <c r="J25" s="27">
        <v>61</v>
      </c>
      <c r="K25" s="27">
        <v>85</v>
      </c>
      <c r="L25">
        <f t="shared" si="4"/>
        <v>188</v>
      </c>
      <c r="M25">
        <f t="shared" si="5"/>
        <v>85</v>
      </c>
      <c r="N25">
        <f t="shared" si="6"/>
        <v>59.333333333333336</v>
      </c>
      <c r="O25">
        <f t="shared" si="7"/>
        <v>3</v>
      </c>
    </row>
    <row r="26" spans="1:1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  <c r="I26" s="27">
        <v>77</v>
      </c>
      <c r="J26" s="27">
        <v>94</v>
      </c>
      <c r="K26" s="27">
        <v>91</v>
      </c>
      <c r="L26">
        <f t="shared" si="4"/>
        <v>272</v>
      </c>
      <c r="M26">
        <f t="shared" si="5"/>
        <v>94</v>
      </c>
      <c r="N26">
        <f t="shared" si="6"/>
        <v>87.333333333333329</v>
      </c>
      <c r="O26">
        <f t="shared" si="7"/>
        <v>3</v>
      </c>
    </row>
    <row r="27" spans="1:1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  <c r="I27" s="27">
        <v>48</v>
      </c>
      <c r="J27" s="27">
        <v>93</v>
      </c>
      <c r="K27" s="27">
        <v>63</v>
      </c>
      <c r="L27">
        <f t="shared" si="4"/>
        <v>214</v>
      </c>
      <c r="M27">
        <f t="shared" si="5"/>
        <v>93</v>
      </c>
      <c r="N27">
        <f t="shared" si="6"/>
        <v>68</v>
      </c>
      <c r="O27">
        <f t="shared" si="7"/>
        <v>3</v>
      </c>
    </row>
    <row r="28" spans="1:1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  <c r="I28" s="27">
        <v>15</v>
      </c>
      <c r="J28" s="27">
        <v>88</v>
      </c>
      <c r="K28" s="27">
        <v>29</v>
      </c>
      <c r="L28">
        <f t="shared" si="4"/>
        <v>142</v>
      </c>
      <c r="M28">
        <f t="shared" si="5"/>
        <v>88</v>
      </c>
      <c r="N28">
        <f t="shared" si="6"/>
        <v>44</v>
      </c>
      <c r="O28">
        <f t="shared" si="7"/>
        <v>3</v>
      </c>
    </row>
    <row r="29" spans="1:1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  <c r="I29" s="27">
        <v>69</v>
      </c>
      <c r="J29" s="27">
        <v>68</v>
      </c>
      <c r="K29" s="27">
        <v>73</v>
      </c>
      <c r="L29">
        <f t="shared" si="4"/>
        <v>220</v>
      </c>
      <c r="M29">
        <f t="shared" si="5"/>
        <v>73</v>
      </c>
      <c r="N29">
        <f t="shared" si="6"/>
        <v>70</v>
      </c>
      <c r="O29">
        <f t="shared" si="7"/>
        <v>3</v>
      </c>
    </row>
    <row r="30" spans="1:1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1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  <c r="H31" t="s">
        <v>3557</v>
      </c>
    </row>
    <row r="32" spans="1:1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  <c r="H32">
        <v>10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  <row r="502" spans="1:5">
      <c r="D502" s="26">
        <f>SUM(D2:D501)</f>
        <v>32607698</v>
      </c>
    </row>
  </sheetData>
  <phoneticPr fontId="2" type="noConversion"/>
  <conditionalFormatting sqref="A2:E501">
    <cfRule type="expression" dxfId="4" priority="1">
      <formula>$C2=$F$1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dimension ref="A1:K19"/>
  <sheetViews>
    <sheetView zoomScale="115" zoomScaleNormal="115" workbookViewId="0">
      <selection activeCell="C1" sqref="C1"/>
    </sheetView>
  </sheetViews>
  <sheetFormatPr defaultRowHeight="14.4"/>
  <cols>
    <col min="1" max="1" width="10.44140625" bestFit="1" customWidth="1"/>
    <col min="2" max="2" width="19.6640625" bestFit="1" customWidth="1"/>
    <col min="3" max="3" width="16.88671875" customWidth="1"/>
    <col min="4" max="4" width="19.33203125" style="30" bestFit="1" customWidth="1"/>
    <col min="5" max="7" width="16.88671875" customWidth="1"/>
    <col min="8" max="8" width="5.21875" bestFit="1" customWidth="1"/>
    <col min="9" max="9" width="18.6640625" customWidth="1"/>
    <col min="10" max="10" width="7.21875" customWidth="1"/>
    <col min="11" max="11" width="11.44140625" bestFit="1" customWidth="1"/>
  </cols>
  <sheetData>
    <row r="1" spans="1:11">
      <c r="A1" s="3" t="s">
        <v>3562</v>
      </c>
      <c r="B1" s="3" t="s">
        <v>3563</v>
      </c>
      <c r="C1" s="34" t="s">
        <v>511</v>
      </c>
      <c r="D1" s="29" t="s">
        <v>3711</v>
      </c>
      <c r="E1" s="28" t="s">
        <v>3712</v>
      </c>
      <c r="F1" s="28" t="s">
        <v>3709</v>
      </c>
      <c r="G1" s="3" t="s">
        <v>3624</v>
      </c>
      <c r="H1" s="3" t="s">
        <v>512</v>
      </c>
      <c r="I1" s="3" t="s">
        <v>3564</v>
      </c>
      <c r="J1" s="3" t="s">
        <v>3565</v>
      </c>
      <c r="K1" s="3" t="s">
        <v>3566</v>
      </c>
    </row>
    <row r="2" spans="1:11">
      <c r="A2">
        <v>101</v>
      </c>
      <c r="B2" t="s">
        <v>3567</v>
      </c>
      <c r="C2" s="27" t="s">
        <v>3580</v>
      </c>
      <c r="D2" s="30" t="str">
        <f>TRIM(C2)</f>
        <v>Mobile</v>
      </c>
      <c r="E2" s="27">
        <f>LEN(D2)</f>
        <v>6</v>
      </c>
      <c r="F2" s="27">
        <f>LEN(C2)</f>
        <v>10</v>
      </c>
      <c r="G2" t="str">
        <f t="shared" ref="G2:G10" si="0">TRIM(C2)</f>
        <v>Mobile</v>
      </c>
      <c r="H2">
        <v>799</v>
      </c>
      <c r="I2">
        <v>50</v>
      </c>
      <c r="J2">
        <v>4.5</v>
      </c>
      <c r="K2" t="s">
        <v>3568</v>
      </c>
    </row>
    <row r="3" spans="1:11">
      <c r="A3">
        <v>102</v>
      </c>
      <c r="B3" t="s">
        <v>3569</v>
      </c>
      <c r="C3" s="27" t="s">
        <v>3710</v>
      </c>
      <c r="D3" s="30" t="str">
        <f t="shared" ref="D3:D10" si="1">TRIM(C3)</f>
        <v>Mobile</v>
      </c>
      <c r="E3" s="27">
        <f t="shared" ref="E3:E10" si="2">LEN(D3)</f>
        <v>6</v>
      </c>
      <c r="F3" s="27">
        <f t="shared" ref="F3:F10" si="3">LEN(C3)</f>
        <v>6</v>
      </c>
      <c r="G3" t="str">
        <f t="shared" si="0"/>
        <v>Mobile</v>
      </c>
      <c r="H3">
        <v>999</v>
      </c>
      <c r="I3">
        <v>30</v>
      </c>
      <c r="J3">
        <v>4.7</v>
      </c>
      <c r="K3" t="s">
        <v>3570</v>
      </c>
    </row>
    <row r="4" spans="1:11">
      <c r="A4">
        <v>103</v>
      </c>
      <c r="B4" t="s">
        <v>3571</v>
      </c>
      <c r="C4" s="27" t="s">
        <v>3581</v>
      </c>
      <c r="D4" s="30" t="str">
        <f t="shared" si="1"/>
        <v>Headphones</v>
      </c>
      <c r="E4" s="27">
        <f t="shared" si="2"/>
        <v>10</v>
      </c>
      <c r="F4" s="27">
        <f t="shared" si="3"/>
        <v>13</v>
      </c>
      <c r="G4" t="str">
        <f t="shared" si="0"/>
        <v>Headphones</v>
      </c>
      <c r="H4">
        <v>399</v>
      </c>
      <c r="I4">
        <v>15</v>
      </c>
      <c r="J4">
        <v>4.5999999999999996</v>
      </c>
      <c r="K4" t="s">
        <v>3572</v>
      </c>
    </row>
    <row r="5" spans="1:11">
      <c r="A5">
        <v>104</v>
      </c>
      <c r="B5" t="s">
        <v>3573</v>
      </c>
      <c r="C5" s="27" t="s">
        <v>3582</v>
      </c>
      <c r="D5" s="30" t="str">
        <f t="shared" si="1"/>
        <v>Laptop</v>
      </c>
      <c r="E5" s="27">
        <f t="shared" si="2"/>
        <v>6</v>
      </c>
      <c r="F5" s="27">
        <f t="shared" si="3"/>
        <v>12</v>
      </c>
      <c r="G5" t="str">
        <f t="shared" si="0"/>
        <v>Laptop</v>
      </c>
      <c r="H5">
        <v>1249</v>
      </c>
      <c r="I5">
        <v>10</v>
      </c>
      <c r="J5">
        <v>4.8</v>
      </c>
      <c r="K5" t="s">
        <v>3574</v>
      </c>
    </row>
    <row r="6" spans="1:11">
      <c r="A6">
        <v>101</v>
      </c>
      <c r="B6" t="s">
        <v>3567</v>
      </c>
      <c r="C6" s="27" t="s">
        <v>3583</v>
      </c>
      <c r="D6" s="30" t="str">
        <f t="shared" si="1"/>
        <v>Mobile</v>
      </c>
      <c r="E6" s="27">
        <f t="shared" si="2"/>
        <v>6</v>
      </c>
      <c r="F6" s="27">
        <f t="shared" si="3"/>
        <v>11</v>
      </c>
      <c r="G6" t="str">
        <f t="shared" si="0"/>
        <v>Mobile</v>
      </c>
      <c r="H6">
        <v>799</v>
      </c>
      <c r="I6">
        <v>50</v>
      </c>
      <c r="J6">
        <v>4.5</v>
      </c>
      <c r="K6" t="s">
        <v>3568</v>
      </c>
    </row>
    <row r="7" spans="1:11">
      <c r="A7">
        <v>105</v>
      </c>
      <c r="B7" t="s">
        <v>3575</v>
      </c>
      <c r="C7" s="27" t="s">
        <v>3584</v>
      </c>
      <c r="D7" s="30" t="str">
        <f t="shared" si="1"/>
        <v>Laptop</v>
      </c>
      <c r="E7" s="27">
        <f t="shared" si="2"/>
        <v>6</v>
      </c>
      <c r="F7" s="27">
        <f t="shared" si="3"/>
        <v>8</v>
      </c>
      <c r="G7" t="str">
        <f t="shared" si="0"/>
        <v>Laptop</v>
      </c>
      <c r="H7">
        <v>1349</v>
      </c>
      <c r="I7">
        <v>8</v>
      </c>
      <c r="J7">
        <v>4.7</v>
      </c>
      <c r="K7" t="s">
        <v>3576</v>
      </c>
    </row>
    <row r="8" spans="1:11">
      <c r="A8">
        <v>106</v>
      </c>
      <c r="B8" t="s">
        <v>3577</v>
      </c>
      <c r="C8" s="27" t="s">
        <v>3585</v>
      </c>
      <c r="D8" s="30" t="str">
        <f t="shared" si="1"/>
        <v>Headphones</v>
      </c>
      <c r="E8" s="27">
        <f t="shared" si="2"/>
        <v>10</v>
      </c>
      <c r="F8" s="27">
        <f t="shared" si="3"/>
        <v>12</v>
      </c>
      <c r="G8" t="str">
        <f t="shared" si="0"/>
        <v>Headphones</v>
      </c>
      <c r="H8">
        <v>329</v>
      </c>
      <c r="I8">
        <v>25</v>
      </c>
      <c r="J8">
        <v>4.4000000000000004</v>
      </c>
      <c r="K8" t="s">
        <v>3572</v>
      </c>
    </row>
    <row r="9" spans="1:11">
      <c r="A9">
        <v>107</v>
      </c>
      <c r="B9" t="s">
        <v>3571</v>
      </c>
      <c r="C9" s="27" t="s">
        <v>3586</v>
      </c>
      <c r="D9" s="30" t="str">
        <f t="shared" si="1"/>
        <v>Headphones</v>
      </c>
      <c r="E9" s="27">
        <f t="shared" si="2"/>
        <v>10</v>
      </c>
      <c r="F9" s="27">
        <f t="shared" si="3"/>
        <v>18</v>
      </c>
      <c r="G9" t="str">
        <f t="shared" si="0"/>
        <v>Headphones</v>
      </c>
      <c r="H9">
        <v>399</v>
      </c>
      <c r="I9">
        <v>15</v>
      </c>
      <c r="J9">
        <v>4.5999999999999996</v>
      </c>
      <c r="K9" t="s">
        <v>3572</v>
      </c>
    </row>
    <row r="10" spans="1:11">
      <c r="A10">
        <v>108</v>
      </c>
      <c r="B10" t="s">
        <v>3578</v>
      </c>
      <c r="C10" s="27" t="s">
        <v>3587</v>
      </c>
      <c r="D10" s="30" t="str">
        <f t="shared" si="1"/>
        <v>Laptop</v>
      </c>
      <c r="E10" s="27">
        <f t="shared" si="2"/>
        <v>6</v>
      </c>
      <c r="F10" s="27">
        <f t="shared" si="3"/>
        <v>8</v>
      </c>
      <c r="G10" t="str">
        <f t="shared" si="0"/>
        <v>Laptop</v>
      </c>
      <c r="H10">
        <v>1299</v>
      </c>
      <c r="I10">
        <v>6</v>
      </c>
      <c r="J10">
        <v>4.8</v>
      </c>
      <c r="K10" t="s">
        <v>3574</v>
      </c>
    </row>
    <row r="19" spans="7:8">
      <c r="G19" s="27" t="s">
        <v>3580</v>
      </c>
      <c r="H19" t="e" cm="1">
        <f t="array" ref="H19">co</f>
        <v>#NAME?</v>
      </c>
    </row>
  </sheetData>
  <pageMargins left="0.7" right="0.7" top="0.75" bottom="0.75" header="0.3" footer="0.3"/>
  <ignoredErrors>
    <ignoredError sqref="G2:G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H16"/>
  <sheetViews>
    <sheetView tabSelected="1" zoomScale="175" zoomScaleNormal="175" workbookViewId="0">
      <selection activeCell="E4" sqref="E4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3.109375" bestFit="1" customWidth="1"/>
    <col min="5" max="5" width="12" bestFit="1" customWidth="1"/>
    <col min="6" max="6" width="11.5546875" bestFit="1" customWidth="1"/>
    <col min="7" max="7" width="11.109375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3579</v>
      </c>
      <c r="F1" s="13" t="s">
        <v>0</v>
      </c>
      <c r="G1" s="13" t="s">
        <v>3053</v>
      </c>
    </row>
    <row r="2" spans="1:8">
      <c r="A2" t="s">
        <v>3053</v>
      </c>
      <c r="B2" t="s">
        <v>5</v>
      </c>
      <c r="C2" t="s">
        <v>504</v>
      </c>
      <c r="D2">
        <v>9812345678</v>
      </c>
      <c r="F2" s="13" t="s">
        <v>1</v>
      </c>
      <c r="G2" t="str">
        <f>VLOOKUP($G$1,$A$1:$D$10,ROW(),0)</f>
        <v>Employee_1</v>
      </c>
    </row>
    <row r="3" spans="1:8">
      <c r="A3" t="s">
        <v>3054</v>
      </c>
      <c r="B3" t="s">
        <v>6</v>
      </c>
      <c r="C3" t="s">
        <v>505</v>
      </c>
      <c r="D3">
        <v>9812345679</v>
      </c>
      <c r="F3" s="13" t="s">
        <v>2</v>
      </c>
      <c r="G3" t="str">
        <f t="shared" ref="G3:G4" si="0">VLOOKUP($G$1,$A$1:$D$10,ROW(),0)</f>
        <v>Finance</v>
      </c>
    </row>
    <row r="4" spans="1:8">
      <c r="A4" t="s">
        <v>3055</v>
      </c>
      <c r="B4" t="s">
        <v>7</v>
      </c>
      <c r="C4" t="s">
        <v>506</v>
      </c>
      <c r="D4">
        <v>9812345680</v>
      </c>
      <c r="F4" s="13" t="s">
        <v>3579</v>
      </c>
      <c r="G4">
        <f t="shared" si="0"/>
        <v>9812345678</v>
      </c>
    </row>
    <row r="5" spans="1:8">
      <c r="A5" t="s">
        <v>3056</v>
      </c>
      <c r="B5" t="s">
        <v>8</v>
      </c>
      <c r="C5" t="s">
        <v>504</v>
      </c>
      <c r="D5">
        <v>9812345681</v>
      </c>
    </row>
    <row r="6" spans="1:8">
      <c r="A6" t="s">
        <v>3057</v>
      </c>
      <c r="B6" t="s">
        <v>9</v>
      </c>
      <c r="C6" t="s">
        <v>505</v>
      </c>
      <c r="D6">
        <v>9812345682</v>
      </c>
    </row>
    <row r="7" spans="1:8">
      <c r="A7" t="s">
        <v>3058</v>
      </c>
      <c r="B7" t="s">
        <v>7</v>
      </c>
      <c r="C7" t="s">
        <v>505</v>
      </c>
      <c r="D7">
        <v>9812345683</v>
      </c>
    </row>
    <row r="8" spans="1:8">
      <c r="A8" t="s">
        <v>3059</v>
      </c>
      <c r="B8" t="s">
        <v>10</v>
      </c>
      <c r="C8" t="s">
        <v>505</v>
      </c>
      <c r="D8">
        <v>9812345684</v>
      </c>
    </row>
    <row r="9" spans="1:8">
      <c r="A9" t="s">
        <v>3061</v>
      </c>
      <c r="B9" t="s">
        <v>12</v>
      </c>
      <c r="C9" t="s">
        <v>505</v>
      </c>
      <c r="D9">
        <v>9812345686</v>
      </c>
    </row>
    <row r="10" spans="1:8">
      <c r="A10" t="s">
        <v>3062</v>
      </c>
      <c r="B10" t="s">
        <v>13</v>
      </c>
      <c r="C10" t="s">
        <v>505</v>
      </c>
      <c r="D10">
        <v>9812345678</v>
      </c>
    </row>
    <row r="13" spans="1:8">
      <c r="C13">
        <v>1</v>
      </c>
      <c r="D13" s="13" t="s">
        <v>3739</v>
      </c>
      <c r="E13" t="s">
        <v>3054</v>
      </c>
    </row>
    <row r="14" spans="1:8">
      <c r="C14">
        <v>2</v>
      </c>
      <c r="D14" s="13" t="s">
        <v>3740</v>
      </c>
      <c r="E14" t="str">
        <f>VLOOKUP($E$13,$A$1:$D$10,ROW()-12,0)</f>
        <v>Employee_2</v>
      </c>
      <c r="H14">
        <f>ROW()</f>
        <v>14</v>
      </c>
    </row>
    <row r="15" spans="1:8">
      <c r="C15">
        <v>3</v>
      </c>
      <c r="D15" s="13" t="s">
        <v>3741</v>
      </c>
      <c r="E15" t="str">
        <f t="shared" ref="E15:E16" si="1">VLOOKUP($E$13,$A$1:$D$10,ROW()-12,0)</f>
        <v>Operations</v>
      </c>
    </row>
    <row r="16" spans="1:8">
      <c r="C16">
        <v>4</v>
      </c>
      <c r="D16" s="13" t="s">
        <v>3742</v>
      </c>
      <c r="E16">
        <f t="shared" si="1"/>
        <v>9812345679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G501"/>
  <sheetViews>
    <sheetView zoomScale="130" zoomScaleNormal="130" workbookViewId="0">
      <selection activeCell="F2" sqref="F2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15.5546875" customWidth="1"/>
    <col min="7" max="7" width="74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3717</v>
      </c>
      <c r="G1" s="3" t="s">
        <v>3588</v>
      </c>
    </row>
    <row r="2" spans="1:7">
      <c r="A2" t="s">
        <v>514</v>
      </c>
      <c r="B2" t="s">
        <v>1014</v>
      </c>
      <c r="C2" t="s">
        <v>3599</v>
      </c>
      <c r="D2">
        <v>363.54</v>
      </c>
      <c r="E2">
        <v>-3</v>
      </c>
      <c r="F2">
        <f>IF(E2&lt;0,0,E2)</f>
        <v>0</v>
      </c>
      <c r="G2" t="s">
        <v>3589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3590</v>
      </c>
    </row>
    <row r="4" spans="1:7">
      <c r="A4" t="s">
        <v>516</v>
      </c>
      <c r="B4" t="s">
        <v>1016</v>
      </c>
      <c r="C4" t="s">
        <v>3600</v>
      </c>
      <c r="D4">
        <v>234.14</v>
      </c>
      <c r="E4">
        <v>26</v>
      </c>
      <c r="F4">
        <f t="shared" si="0"/>
        <v>26</v>
      </c>
      <c r="G4" t="s">
        <v>3591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3592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3593</v>
      </c>
    </row>
    <row r="7" spans="1:7">
      <c r="A7" t="s">
        <v>519</v>
      </c>
      <c r="B7" t="s">
        <v>1019</v>
      </c>
      <c r="C7" t="s">
        <v>3599</v>
      </c>
      <c r="D7">
        <v>549.17999999999995</v>
      </c>
      <c r="E7">
        <v>31</v>
      </c>
      <c r="F7">
        <f t="shared" si="0"/>
        <v>31</v>
      </c>
      <c r="G7" t="s">
        <v>3594</v>
      </c>
    </row>
    <row r="8" spans="1:7">
      <c r="A8" t="s">
        <v>520</v>
      </c>
      <c r="B8" t="s">
        <v>1020</v>
      </c>
      <c r="C8" t="s">
        <v>3600</v>
      </c>
      <c r="D8">
        <v>222.56</v>
      </c>
      <c r="E8">
        <v>59</v>
      </c>
      <c r="F8">
        <f t="shared" si="0"/>
        <v>59</v>
      </c>
      <c r="G8" t="s">
        <v>3595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3596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3597</v>
      </c>
    </row>
    <row r="11" spans="1:7">
      <c r="A11" t="s">
        <v>523</v>
      </c>
      <c r="B11" t="s">
        <v>1023</v>
      </c>
      <c r="C11" t="s">
        <v>3600</v>
      </c>
      <c r="D11">
        <v>230.28</v>
      </c>
      <c r="E11">
        <v>-5</v>
      </c>
      <c r="F11">
        <f t="shared" si="0"/>
        <v>0</v>
      </c>
      <c r="G11" t="s">
        <v>3598</v>
      </c>
    </row>
    <row r="12" spans="1:7">
      <c r="A12" t="s">
        <v>524</v>
      </c>
      <c r="B12" t="s">
        <v>1024</v>
      </c>
      <c r="C12" t="s">
        <v>3600</v>
      </c>
      <c r="D12">
        <v>763.66</v>
      </c>
      <c r="E12">
        <v>22</v>
      </c>
      <c r="F12">
        <f t="shared" si="0"/>
        <v>22</v>
      </c>
      <c r="G12" t="s">
        <v>3589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3590</v>
      </c>
    </row>
    <row r="14" spans="1:7">
      <c r="A14" t="s">
        <v>526</v>
      </c>
      <c r="B14" t="s">
        <v>1026</v>
      </c>
      <c r="C14" t="s">
        <v>3601</v>
      </c>
      <c r="D14">
        <v>669.92</v>
      </c>
      <c r="E14">
        <v>87</v>
      </c>
      <c r="F14">
        <f t="shared" si="0"/>
        <v>87</v>
      </c>
      <c r="G14" t="s">
        <v>3591</v>
      </c>
    </row>
    <row r="15" spans="1:7">
      <c r="A15" t="s">
        <v>527</v>
      </c>
      <c r="B15" t="s">
        <v>1027</v>
      </c>
      <c r="C15" t="s">
        <v>3600</v>
      </c>
      <c r="D15">
        <v>914.74</v>
      </c>
      <c r="E15">
        <v>-1</v>
      </c>
      <c r="F15">
        <f t="shared" si="0"/>
        <v>0</v>
      </c>
      <c r="G15" t="s">
        <v>3592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3593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3594</v>
      </c>
    </row>
    <row r="18" spans="1:7">
      <c r="A18" t="s">
        <v>530</v>
      </c>
      <c r="B18" t="s">
        <v>1030</v>
      </c>
      <c r="C18" t="s">
        <v>3601</v>
      </c>
      <c r="D18">
        <v>784.71</v>
      </c>
      <c r="E18">
        <v>96</v>
      </c>
      <c r="F18">
        <f t="shared" si="0"/>
        <v>96</v>
      </c>
      <c r="G18" t="s">
        <v>3595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3596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3597</v>
      </c>
    </row>
    <row r="21" spans="1:7">
      <c r="A21" t="s">
        <v>533</v>
      </c>
      <c r="B21" t="s">
        <v>1033</v>
      </c>
      <c r="C21" t="s">
        <v>3601</v>
      </c>
      <c r="D21">
        <v>944.43</v>
      </c>
      <c r="E21">
        <v>97</v>
      </c>
      <c r="F21">
        <f t="shared" si="0"/>
        <v>97</v>
      </c>
      <c r="G21" t="s">
        <v>3598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3589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3590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3591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3592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3593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3594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3595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3596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3597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3598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3589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3590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3591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3592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3593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3594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3595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3596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3597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3598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3589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3590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3591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3592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3593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3594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3595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3596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3597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3598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3589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3590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3591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3592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3593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3594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3595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3596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3597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3598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3589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3590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3591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3592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3593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3594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3595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3596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3597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3598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3589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3590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3591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3592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3593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3594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3595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3596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3597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3598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3589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3590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3591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3592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3593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3594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3595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3596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3597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3598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3589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3590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3591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3592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3593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3594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3595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3596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3597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3598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3589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3590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3591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3592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3593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3594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3595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3596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3597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3598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3589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3590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3591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3592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3593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3594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3595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3596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3597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3598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3589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3590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3591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3592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3593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3594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3595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3596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3597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3598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3589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3590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3591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3592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3593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3594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3595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3596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3597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3598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3589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3590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3591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3592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3593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3594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3595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3596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3597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3598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3589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3590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3591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3592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3593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3594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3595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3596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3597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3598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3589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3590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3591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3592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3593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3594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3595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3596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3597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3598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3589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3590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3591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3592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3593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3594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3595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3596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3597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3598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3589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3590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3591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3592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3593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3594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3595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3596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3597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3598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3589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3590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3591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3592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3593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3594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3595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3596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3597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3598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3589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3590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3591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3592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3593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3594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3595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3596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3597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3598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3589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3590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3591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3592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3593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3594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3595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3596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3597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3598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3589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3590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3591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3592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3593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3594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3595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3596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3597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3598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3589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3590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3591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3592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3593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3594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3595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3596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3597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3598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3589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3590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3591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3592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3593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3594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3595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3596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3597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3598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3589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3590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3591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3592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3593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3594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3595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3596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3597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3598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3589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3590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3591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3592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3593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3594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3595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3596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3597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3598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3589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3590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3591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3592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3593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3594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3595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3596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3597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3598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3589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3590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3591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3592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3593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3594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3595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3596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3597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3598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3589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3590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3591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3592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3593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3594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3595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3596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3597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3598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3589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3590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3591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3592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3593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3594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3595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3596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3597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3598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3589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3590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3591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3592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3593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3594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3595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3596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3597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3598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3589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3590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3591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3592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3593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3594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3595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3596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3597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3598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3589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3590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3591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3592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3593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3594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3595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3596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3597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3598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3589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3590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3591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3592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3593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3594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3595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3596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3597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3598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3589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3590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3591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3592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3593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3594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3595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3596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3597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3598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3589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3590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3591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3592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3593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3594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3595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3596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3597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3598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3589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3590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3591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3592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3593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3594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3595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3596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3597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3598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3589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3590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3591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3592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3593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3594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3595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3596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3597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3598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3589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3590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3591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3592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3593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3594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3595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3596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3597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3598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3589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3590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3591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3592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3593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3594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3595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3596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3597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3598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3589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3590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3591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3592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3593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3594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3595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3596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3597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3598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3589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3590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3591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3592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3593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3594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3595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3596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3597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3598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3589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3590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3591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3592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3593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3594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3595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3596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3597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3598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3589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3590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3591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3592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3593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3594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3595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3596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3597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3598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3589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3590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3591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3592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3593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3594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3595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3596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3597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3598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3589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3590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3591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3592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3593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3594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3595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3596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3597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3598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3589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3590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3591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3592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3593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3594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3595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3596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3597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3598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3589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3590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3591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3592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3593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3594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3595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3596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3597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3598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3589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3590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3591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3592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3593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3594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3595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3596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3597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E2" sqref="E2"/>
    </sheetView>
  </sheetViews>
  <sheetFormatPr defaultRowHeight="14.4"/>
  <cols>
    <col min="1" max="1" width="24.33203125" customWidth="1"/>
    <col min="2" max="2" width="26.5546875" bestFit="1" customWidth="1"/>
    <col min="3" max="3" width="24.33203125" customWidth="1"/>
    <col min="5" max="5" width="17" bestFit="1" customWidth="1"/>
  </cols>
  <sheetData>
    <row r="1" spans="1:6">
      <c r="A1" s="14" t="s">
        <v>3602</v>
      </c>
      <c r="B1" s="31" t="s">
        <v>3713</v>
      </c>
      <c r="C1" s="31"/>
    </row>
    <row r="2" spans="1:6">
      <c r="A2" s="15" t="s">
        <v>3603</v>
      </c>
      <c r="B2" s="32" t="str">
        <f>SUBSTITUTE(A2,CHAR(160),"")</f>
        <v>WH1881NL01</v>
      </c>
      <c r="C2" s="32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3604</v>
      </c>
      <c r="B3" s="32" t="str">
        <f t="shared" ref="B3:B22" si="0">SUBSTITUTE(A3,CHAR(160),"")</f>
        <v>WH10017QM01</v>
      </c>
      <c r="C3" s="32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3605</v>
      </c>
      <c r="B4" s="32" t="str">
        <f t="shared" si="0"/>
        <v>WH10017SL01</v>
      </c>
      <c r="C4" s="32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3606</v>
      </c>
      <c r="B5" s="32" t="str">
        <f t="shared" si="0"/>
        <v>WH1043NM01</v>
      </c>
      <c r="C5" s="32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3607</v>
      </c>
      <c r="B6" s="32" t="str">
        <f t="shared" si="0"/>
        <v>WH1043YL05</v>
      </c>
      <c r="C6" s="32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3608</v>
      </c>
      <c r="B7" s="32" t="str">
        <f t="shared" si="0"/>
        <v>WH1043YM01</v>
      </c>
      <c r="C7" s="32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3609</v>
      </c>
      <c r="B8" s="32" t="str">
        <f t="shared" si="0"/>
        <v>WH1044YM07</v>
      </c>
      <c r="C8" s="32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3610</v>
      </c>
      <c r="B9" s="32" t="str">
        <f t="shared" si="0"/>
        <v>WH15952655WL01</v>
      </c>
      <c r="C9" s="32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3611</v>
      </c>
      <c r="B10" s="32" t="str">
        <f t="shared" si="0"/>
        <v>WH1595NL01</v>
      </c>
      <c r="C10" s="32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3612</v>
      </c>
      <c r="B11" s="32" t="str">
        <f t="shared" si="0"/>
        <v>WH1595NM01</v>
      </c>
      <c r="C11" s="32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3613</v>
      </c>
      <c r="B12" s="32" t="str">
        <f t="shared" si="0"/>
        <v>WH1595SL03</v>
      </c>
      <c r="C12" s="32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3614</v>
      </c>
      <c r="B13" s="32" t="str">
        <f t="shared" si="0"/>
        <v>WH1595SL06</v>
      </c>
      <c r="C13" s="32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3615</v>
      </c>
      <c r="B14" s="32" t="str">
        <f t="shared" si="0"/>
        <v>WH1595SL505</v>
      </c>
      <c r="C14" s="32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3616</v>
      </c>
      <c r="B15" s="32" t="str">
        <f t="shared" si="0"/>
        <v>WH1595WL01</v>
      </c>
      <c r="C15" s="32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3617</v>
      </c>
      <c r="B16" s="32" t="str">
        <f t="shared" si="0"/>
        <v>WH1595WL09</v>
      </c>
      <c r="C16" s="32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3618</v>
      </c>
      <c r="B17" s="32" t="str">
        <f t="shared" si="0"/>
        <v>WH1595WM01</v>
      </c>
      <c r="C17" s="32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3619</v>
      </c>
      <c r="B18" s="32" t="str">
        <f t="shared" si="0"/>
        <v>WH1596NL01</v>
      </c>
      <c r="C18" s="32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3620</v>
      </c>
      <c r="B19" s="32" t="str">
        <f t="shared" si="0"/>
        <v>WH1843NM01</v>
      </c>
      <c r="C19" s="32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3621</v>
      </c>
      <c r="B20" s="32" t="str">
        <f t="shared" si="0"/>
        <v>WH1843QM02</v>
      </c>
      <c r="C20" s="32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3622</v>
      </c>
      <c r="B21" s="32" t="str">
        <f t="shared" si="0"/>
        <v>WH1843WL01</v>
      </c>
      <c r="C21" s="32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3623</v>
      </c>
      <c r="B22" s="32" t="str">
        <f t="shared" si="0"/>
        <v>WH2654WM01</v>
      </c>
      <c r="C22" s="32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3" sqref="D3"/>
    </sheetView>
  </sheetViews>
  <sheetFormatPr defaultRowHeight="14.4"/>
  <cols>
    <col min="1" max="1" width="11.5546875" bestFit="1" customWidth="1"/>
    <col min="2" max="2" width="6" bestFit="1" customWidth="1"/>
    <col min="3" max="3" width="11.109375" bestFit="1" customWidth="1"/>
    <col min="4" max="4" width="11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>
        <v>1</v>
      </c>
      <c r="B2" t="s">
        <v>3629</v>
      </c>
      <c r="C2" t="s">
        <v>3630</v>
      </c>
      <c r="D2">
        <v>9263096669</v>
      </c>
    </row>
  </sheetData>
  <dataValidations count="1">
    <dataValidation type="textLength" allowBlank="1" showInputMessage="1" showErrorMessage="1" errorTitle="PLEASE 10 NUMBERS 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1"/>
  <sheetViews>
    <sheetView zoomScale="70" zoomScaleNormal="70" workbookViewId="0">
      <selection activeCell="M3" sqref="M3"/>
    </sheetView>
  </sheetViews>
  <sheetFormatPr defaultRowHeight="14.4"/>
  <cols>
    <col min="1" max="1" width="12.44140625" bestFit="1" customWidth="1"/>
    <col min="2" max="2" width="14.109375" customWidth="1"/>
    <col min="3" max="4" width="12.77734375" customWidth="1"/>
    <col min="5" max="5" width="9.88671875" customWidth="1"/>
    <col min="6" max="6" width="7.5546875" customWidth="1"/>
    <col min="7" max="7" width="23.44140625" customWidth="1"/>
    <col min="8" max="8" width="74" bestFit="1" customWidth="1"/>
    <col min="11" max="11" width="13.5546875" customWidth="1"/>
    <col min="12" max="12" width="12.6640625" customWidth="1"/>
    <col min="13" max="13" width="12.77734375" bestFit="1" customWidth="1"/>
    <col min="14" max="14" width="13.5546875" bestFit="1" customWidth="1"/>
    <col min="15" max="15" width="7.109375" bestFit="1" customWidth="1"/>
    <col min="16" max="16" width="6.33203125" bestFit="1" customWidth="1"/>
    <col min="17" max="17" width="5.33203125" bestFit="1" customWidth="1"/>
    <col min="18" max="19" width="5.6640625" bestFit="1" customWidth="1"/>
    <col min="20" max="20" width="18.33203125" bestFit="1" customWidth="1"/>
  </cols>
  <sheetData>
    <row r="1" spans="1:20">
      <c r="A1" s="3" t="s">
        <v>509</v>
      </c>
      <c r="B1" s="3" t="s">
        <v>510</v>
      </c>
      <c r="C1" s="33" t="s">
        <v>3714</v>
      </c>
      <c r="D1" s="33" t="s">
        <v>3716</v>
      </c>
      <c r="E1" s="3" t="s">
        <v>512</v>
      </c>
      <c r="F1" s="3" t="s">
        <v>513</v>
      </c>
      <c r="G1" s="3" t="s">
        <v>513</v>
      </c>
      <c r="H1" s="3" t="s">
        <v>3588</v>
      </c>
      <c r="M1" s="3" t="s">
        <v>509</v>
      </c>
      <c r="N1" s="3" t="s">
        <v>510</v>
      </c>
      <c r="O1" s="33" t="s">
        <v>3714</v>
      </c>
      <c r="P1" s="33" t="s">
        <v>3716</v>
      </c>
      <c r="Q1" s="3" t="s">
        <v>512</v>
      </c>
      <c r="R1" s="3" t="s">
        <v>513</v>
      </c>
      <c r="S1" s="3" t="s">
        <v>513</v>
      </c>
      <c r="T1" s="3" t="s">
        <v>3588</v>
      </c>
    </row>
    <row r="2" spans="1:20">
      <c r="A2" t="s">
        <v>514</v>
      </c>
      <c r="B2" t="s">
        <v>1014</v>
      </c>
      <c r="C2" t="s">
        <v>1514</v>
      </c>
      <c r="D2" t="str">
        <f>UPPER(C2)</f>
        <v>ELECTRONICS</v>
      </c>
      <c r="E2">
        <v>363.54</v>
      </c>
      <c r="F2">
        <v>-3</v>
      </c>
      <c r="G2">
        <f>IF(F2&lt;0,0,F2)</f>
        <v>0</v>
      </c>
      <c r="H2" t="s">
        <v>3589</v>
      </c>
      <c r="M2" t="str" cm="1">
        <f t="array" ref="M2:T501">_xlfn._xlws.SORT(A2:H501,3,-1)</f>
        <v>P0009</v>
      </c>
      <c r="N2" t="str">
        <v>Product_9</v>
      </c>
      <c r="O2" t="str">
        <v>Stationery</v>
      </c>
      <c r="P2" t="str">
        <v>STATIONERY</v>
      </c>
      <c r="Q2">
        <v>321.88</v>
      </c>
      <c r="R2">
        <v>92</v>
      </c>
      <c r="S2">
        <v>92</v>
      </c>
      <c r="T2" t="str">
        <v>In Excel, go to Data &gt; Remove Duplicates.</v>
      </c>
    </row>
    <row r="3" spans="1:20">
      <c r="A3" t="s">
        <v>515</v>
      </c>
      <c r="B3" t="s">
        <v>1015</v>
      </c>
      <c r="C3" t="s">
        <v>1514</v>
      </c>
      <c r="D3" t="str">
        <f t="shared" ref="D3:D66" si="0">UPPER(C3)</f>
        <v>ELECTRONICS</v>
      </c>
      <c r="E3">
        <v>906.15</v>
      </c>
      <c r="F3">
        <v>40</v>
      </c>
      <c r="G3">
        <f t="shared" ref="G3:G66" si="1">IF(F3&lt;0,0,F3)</f>
        <v>40</v>
      </c>
      <c r="H3" t="s">
        <v>3590</v>
      </c>
      <c r="M3" t="str">
        <v>P0013</v>
      </c>
      <c r="N3" t="str">
        <v>Product_13</v>
      </c>
      <c r="O3" t="str">
        <v>Stationery</v>
      </c>
      <c r="P3" t="str">
        <v>STATIONERY</v>
      </c>
      <c r="Q3">
        <v>669.92</v>
      </c>
      <c r="R3">
        <v>87</v>
      </c>
      <c r="S3">
        <v>87</v>
      </c>
      <c r="T3" t="str">
        <v>Highlight unnecessary columns and delete them or hide them if required for later use.</v>
      </c>
    </row>
    <row r="4" spans="1:20">
      <c r="A4" t="s">
        <v>516</v>
      </c>
      <c r="B4" t="s">
        <v>1016</v>
      </c>
      <c r="C4" t="s">
        <v>1515</v>
      </c>
      <c r="D4" t="str">
        <f t="shared" si="0"/>
        <v>FOOD</v>
      </c>
      <c r="E4">
        <v>234.14</v>
      </c>
      <c r="F4">
        <v>26</v>
      </c>
      <c r="G4">
        <f t="shared" si="1"/>
        <v>26</v>
      </c>
      <c r="H4" t="s">
        <v>3591</v>
      </c>
      <c r="L4" t="s">
        <v>3715</v>
      </c>
      <c r="M4" t="str">
        <v>P0015</v>
      </c>
      <c r="N4" t="str">
        <v>Product_15</v>
      </c>
      <c r="O4" t="str">
        <v>Stationery</v>
      </c>
      <c r="P4" t="str">
        <v>STATIONERY</v>
      </c>
      <c r="Q4">
        <v>137.79</v>
      </c>
      <c r="R4">
        <v>78</v>
      </c>
      <c r="S4">
        <v>78</v>
      </c>
      <c r="T4" t="str">
        <v>Use conditional formatting to highlight outliers or filter using IF formulas or slicers.</v>
      </c>
    </row>
    <row r="5" spans="1:20">
      <c r="A5" t="s">
        <v>517</v>
      </c>
      <c r="B5" t="s">
        <v>1017</v>
      </c>
      <c r="C5" t="s">
        <v>1516</v>
      </c>
      <c r="D5" t="str">
        <f t="shared" si="0"/>
        <v>CLOTHING</v>
      </c>
      <c r="E5">
        <v>903.5</v>
      </c>
      <c r="F5">
        <v>69</v>
      </c>
      <c r="G5">
        <f t="shared" si="1"/>
        <v>69</v>
      </c>
      <c r="H5" t="s">
        <v>3592</v>
      </c>
      <c r="M5" t="str">
        <v>P0017</v>
      </c>
      <c r="N5" t="str">
        <v>Product_17</v>
      </c>
      <c r="O5" t="str">
        <v>Stationery</v>
      </c>
      <c r="P5" t="str">
        <v>STATIONERY</v>
      </c>
      <c r="Q5">
        <v>784.71</v>
      </c>
      <c r="R5">
        <v>96</v>
      </c>
      <c r="S5">
        <v>96</v>
      </c>
      <c r="T5" t="str">
        <v>Ensure consistent case for Product_Name (e.g., capitalize each word).</v>
      </c>
    </row>
    <row r="6" spans="1:20">
      <c r="A6" t="s">
        <v>518</v>
      </c>
      <c r="B6" t="s">
        <v>1018</v>
      </c>
      <c r="C6" t="s">
        <v>1517</v>
      </c>
      <c r="D6" t="str">
        <f t="shared" si="0"/>
        <v>FURNITURE</v>
      </c>
      <c r="E6">
        <v>352.9</v>
      </c>
      <c r="F6">
        <v>87</v>
      </c>
      <c r="G6">
        <f t="shared" si="1"/>
        <v>87</v>
      </c>
      <c r="H6" t="s">
        <v>3593</v>
      </c>
      <c r="M6" t="str">
        <v>P0020</v>
      </c>
      <c r="N6" t="str">
        <v>Product_20</v>
      </c>
      <c r="O6" t="str">
        <v>Stationery</v>
      </c>
      <c r="P6" t="str">
        <v>STATIONERY</v>
      </c>
      <c r="Q6">
        <v>944.43</v>
      </c>
      <c r="R6">
        <v>97</v>
      </c>
      <c r="S6">
        <v>97</v>
      </c>
      <c r="T6" t="str">
        <v>Identify duplicate rows based on Product_ID or Product_Name.</v>
      </c>
    </row>
    <row r="7" spans="1:20">
      <c r="A7" t="s">
        <v>519</v>
      </c>
      <c r="B7" t="s">
        <v>1019</v>
      </c>
      <c r="C7" t="s">
        <v>1514</v>
      </c>
      <c r="D7" t="str">
        <f t="shared" si="0"/>
        <v>ELECTRONICS</v>
      </c>
      <c r="E7">
        <v>549.17999999999995</v>
      </c>
      <c r="F7">
        <v>31</v>
      </c>
      <c r="G7">
        <f t="shared" si="1"/>
        <v>31</v>
      </c>
      <c r="H7" t="s">
        <v>3594</v>
      </c>
      <c r="M7" t="str">
        <v>P0024</v>
      </c>
      <c r="N7" t="str">
        <v>Product_24</v>
      </c>
      <c r="O7" t="str">
        <v>Stationery</v>
      </c>
      <c r="P7" t="str">
        <v>STATIONERY</v>
      </c>
      <c r="Q7">
        <v>531.58000000000004</v>
      </c>
      <c r="R7">
        <v>42</v>
      </c>
      <c r="S7">
        <v>42</v>
      </c>
      <c r="T7" t="str">
        <v>Let me know if you’d like further guidance on implementing these steps!</v>
      </c>
    </row>
    <row r="8" spans="1:20">
      <c r="A8" t="s">
        <v>520</v>
      </c>
      <c r="B8" t="s">
        <v>1020</v>
      </c>
      <c r="C8" t="s">
        <v>1515</v>
      </c>
      <c r="D8" t="str">
        <f t="shared" si="0"/>
        <v>FOOD</v>
      </c>
      <c r="E8">
        <v>222.56</v>
      </c>
      <c r="F8">
        <v>59</v>
      </c>
      <c r="G8">
        <f t="shared" si="1"/>
        <v>59</v>
      </c>
      <c r="H8" t="s">
        <v>3595</v>
      </c>
      <c r="M8" t="str">
        <v>P0026</v>
      </c>
      <c r="N8" t="str">
        <v>Product_26</v>
      </c>
      <c r="O8" t="str">
        <v>Stationery</v>
      </c>
      <c r="P8" t="str">
        <v>STATIONERY</v>
      </c>
      <c r="Q8">
        <v>843.67</v>
      </c>
      <c r="R8">
        <v>46</v>
      </c>
      <c r="S8">
        <v>46</v>
      </c>
      <c r="T8" t="str">
        <v>Correct spelling or category mismatches (e.g., "Laptops" vs. "Laptop").</v>
      </c>
    </row>
    <row r="9" spans="1:20">
      <c r="A9" t="s">
        <v>521</v>
      </c>
      <c r="B9" t="s">
        <v>1021</v>
      </c>
      <c r="C9" t="s">
        <v>1514</v>
      </c>
      <c r="D9" t="str">
        <f t="shared" si="0"/>
        <v>ELECTRONICS</v>
      </c>
      <c r="E9">
        <v>969.7</v>
      </c>
      <c r="F9">
        <v>78</v>
      </c>
      <c r="G9">
        <f t="shared" si="1"/>
        <v>78</v>
      </c>
      <c r="H9" t="s">
        <v>3596</v>
      </c>
      <c r="M9" t="str">
        <v>P0027</v>
      </c>
      <c r="N9" t="str">
        <v>Product_27</v>
      </c>
      <c r="O9" t="str">
        <v>Stationery</v>
      </c>
      <c r="P9" t="str">
        <v>STATIONERY</v>
      </c>
      <c r="Q9">
        <v>434</v>
      </c>
      <c r="R9">
        <v>74</v>
      </c>
      <c r="S9">
        <v>74</v>
      </c>
      <c r="T9" t="str">
        <v>Ensure consistent case for Product_Name (e.g., capitalize each word).</v>
      </c>
    </row>
    <row r="10" spans="1:20">
      <c r="A10" t="s">
        <v>522</v>
      </c>
      <c r="B10" t="s">
        <v>1022</v>
      </c>
      <c r="C10" t="s">
        <v>1518</v>
      </c>
      <c r="D10" t="str">
        <f t="shared" si="0"/>
        <v>STATIONERY</v>
      </c>
      <c r="E10">
        <v>321.88</v>
      </c>
      <c r="F10">
        <v>92</v>
      </c>
      <c r="G10">
        <f t="shared" si="1"/>
        <v>92</v>
      </c>
      <c r="H10" t="s">
        <v>3597</v>
      </c>
      <c r="M10" t="str">
        <v>P0036</v>
      </c>
      <c r="N10" t="str">
        <v>Product_36</v>
      </c>
      <c r="O10" t="str">
        <v>Stationery</v>
      </c>
      <c r="P10" t="str">
        <v>STATIONERY</v>
      </c>
      <c r="Q10">
        <v>79.55</v>
      </c>
      <c r="R10">
        <v>18</v>
      </c>
      <c r="S10">
        <v>18</v>
      </c>
      <c r="T10" t="str">
        <v>Correct spelling or category mismatches (e.g., "Laptops" vs. "Laptop").</v>
      </c>
    </row>
    <row r="11" spans="1:20">
      <c r="A11" t="s">
        <v>523</v>
      </c>
      <c r="B11" t="s">
        <v>1023</v>
      </c>
      <c r="C11" t="s">
        <v>1515</v>
      </c>
      <c r="D11" t="str">
        <f t="shared" si="0"/>
        <v>FOOD</v>
      </c>
      <c r="E11">
        <v>230.28</v>
      </c>
      <c r="F11">
        <v>-5</v>
      </c>
      <c r="G11">
        <f t="shared" si="1"/>
        <v>0</v>
      </c>
      <c r="H11" t="s">
        <v>3598</v>
      </c>
      <c r="M11" t="str">
        <v>P0038</v>
      </c>
      <c r="N11" t="str">
        <v>Product_38</v>
      </c>
      <c r="O11" t="str">
        <v>Stationery</v>
      </c>
      <c r="P11" t="str">
        <v>STATIONERY</v>
      </c>
      <c r="Q11">
        <v>720.06</v>
      </c>
      <c r="R11">
        <v>95</v>
      </c>
      <c r="S11">
        <v>95</v>
      </c>
      <c r="T11" t="str">
        <v>Fill missing values with appropriate replacements (e.g., average price or a placeholder).</v>
      </c>
    </row>
    <row r="12" spans="1:20">
      <c r="A12" t="s">
        <v>524</v>
      </c>
      <c r="B12" t="s">
        <v>1024</v>
      </c>
      <c r="C12" t="s">
        <v>1515</v>
      </c>
      <c r="D12" t="str">
        <f t="shared" si="0"/>
        <v>FOOD</v>
      </c>
      <c r="E12">
        <v>763.66</v>
      </c>
      <c r="F12">
        <v>22</v>
      </c>
      <c r="G12">
        <f t="shared" si="1"/>
        <v>22</v>
      </c>
      <c r="H12" t="s">
        <v>3589</v>
      </c>
      <c r="M12" t="str">
        <v>P0042</v>
      </c>
      <c r="N12" t="str">
        <v>Product_42</v>
      </c>
      <c r="O12" t="str">
        <v>Stationery</v>
      </c>
      <c r="P12" t="str">
        <v>STATIONERY</v>
      </c>
      <c r="Q12">
        <v>779.74</v>
      </c>
      <c r="R12">
        <v>53</v>
      </c>
      <c r="S12">
        <v>53</v>
      </c>
      <c r="T12" t="str">
        <v>Ensure Price and Quantity_Available are numeric, and Rating is a decimal.</v>
      </c>
    </row>
    <row r="13" spans="1:20">
      <c r="A13" t="s">
        <v>525</v>
      </c>
      <c r="B13" t="s">
        <v>1025</v>
      </c>
      <c r="C13" t="s">
        <v>1514</v>
      </c>
      <c r="D13" t="str">
        <f t="shared" si="0"/>
        <v>ELECTRONICS</v>
      </c>
      <c r="E13">
        <v>368.76</v>
      </c>
      <c r="F13">
        <v>45</v>
      </c>
      <c r="G13">
        <f t="shared" si="1"/>
        <v>45</v>
      </c>
      <c r="H13" t="s">
        <v>3590</v>
      </c>
      <c r="M13" t="str">
        <v>P0057</v>
      </c>
      <c r="N13" t="str">
        <v>Product_57</v>
      </c>
      <c r="O13" t="str">
        <v>Stationery</v>
      </c>
      <c r="P13" t="str">
        <v>STATIONERY</v>
      </c>
      <c r="Q13">
        <v>585.20000000000005</v>
      </c>
      <c r="R13">
        <v>67</v>
      </c>
      <c r="S13">
        <v>67</v>
      </c>
      <c r="T13" t="str">
        <v>Ensure consistent case for Product_Name (e.g., capitalize each word).</v>
      </c>
    </row>
    <row r="14" spans="1:20">
      <c r="A14" t="s">
        <v>526</v>
      </c>
      <c r="B14" t="s">
        <v>1026</v>
      </c>
      <c r="C14" t="s">
        <v>1518</v>
      </c>
      <c r="D14" t="str">
        <f t="shared" si="0"/>
        <v>STATIONERY</v>
      </c>
      <c r="E14">
        <v>669.92</v>
      </c>
      <c r="F14">
        <v>87</v>
      </c>
      <c r="G14">
        <f t="shared" si="1"/>
        <v>87</v>
      </c>
      <c r="H14" t="s">
        <v>3591</v>
      </c>
      <c r="M14" t="str">
        <v>P0061</v>
      </c>
      <c r="N14" t="str">
        <v>Product_61</v>
      </c>
      <c r="O14" t="str">
        <v>Stationery</v>
      </c>
      <c r="P14" t="str">
        <v>STATIONERY</v>
      </c>
      <c r="Q14">
        <v>679.73</v>
      </c>
      <c r="R14">
        <v>91</v>
      </c>
      <c r="S14">
        <v>91</v>
      </c>
      <c r="T14" t="str">
        <v>Use Data Validation under the Data tab to restrict input types.</v>
      </c>
    </row>
    <row r="15" spans="1:20">
      <c r="A15" t="s">
        <v>527</v>
      </c>
      <c r="B15" t="s">
        <v>1027</v>
      </c>
      <c r="C15" t="s">
        <v>1515</v>
      </c>
      <c r="D15" t="str">
        <f t="shared" si="0"/>
        <v>FOOD</v>
      </c>
      <c r="E15">
        <v>914.74</v>
      </c>
      <c r="F15">
        <v>-1</v>
      </c>
      <c r="G15">
        <f t="shared" si="1"/>
        <v>0</v>
      </c>
      <c r="H15" t="s">
        <v>3592</v>
      </c>
      <c r="M15" t="str">
        <v>P0063</v>
      </c>
      <c r="N15" t="str">
        <v>Product_63</v>
      </c>
      <c r="O15" t="str">
        <v>Stationery</v>
      </c>
      <c r="P15" t="str">
        <v>STATIONERY</v>
      </c>
      <c r="Q15">
        <v>823.49</v>
      </c>
      <c r="R15">
        <v>6</v>
      </c>
      <c r="S15">
        <v>6</v>
      </c>
      <c r="T15" t="str">
        <v>Highlight unnecessary columns and delete them or hide them if required for later use.</v>
      </c>
    </row>
    <row r="16" spans="1:20">
      <c r="A16" t="s">
        <v>528</v>
      </c>
      <c r="B16" t="s">
        <v>1028</v>
      </c>
      <c r="C16" t="s">
        <v>1518</v>
      </c>
      <c r="D16" t="str">
        <f t="shared" si="0"/>
        <v>STATIONERY</v>
      </c>
      <c r="E16">
        <v>137.79</v>
      </c>
      <c r="F16">
        <v>78</v>
      </c>
      <c r="G16">
        <f t="shared" si="1"/>
        <v>78</v>
      </c>
      <c r="H16" t="s">
        <v>3593</v>
      </c>
      <c r="M16" t="str">
        <v>P0066</v>
      </c>
      <c r="N16" t="str">
        <v>Product_66</v>
      </c>
      <c r="O16" t="str">
        <v>Stationery</v>
      </c>
      <c r="P16" t="str">
        <v>STATIONERY</v>
      </c>
      <c r="Q16">
        <v>678.41</v>
      </c>
      <c r="R16">
        <v>54</v>
      </c>
      <c r="S16">
        <v>54</v>
      </c>
      <c r="T16" t="str">
        <v>Correct spelling or category mismatches (e.g., "Laptops" vs. "Laptop").</v>
      </c>
    </row>
    <row r="17" spans="1:20">
      <c r="A17" t="s">
        <v>529</v>
      </c>
      <c r="B17" t="s">
        <v>1029</v>
      </c>
      <c r="C17" t="s">
        <v>1517</v>
      </c>
      <c r="D17" t="str">
        <f t="shared" si="0"/>
        <v>FURNITURE</v>
      </c>
      <c r="E17">
        <v>840.84</v>
      </c>
      <c r="F17">
        <v>39</v>
      </c>
      <c r="G17">
        <f t="shared" si="1"/>
        <v>39</v>
      </c>
      <c r="H17" t="s">
        <v>3594</v>
      </c>
      <c r="M17" t="str">
        <v>P0077</v>
      </c>
      <c r="N17" t="str">
        <v>Product_77</v>
      </c>
      <c r="O17" t="str">
        <v>Stationery</v>
      </c>
      <c r="P17" t="str">
        <v>STATIONERY</v>
      </c>
      <c r="Q17">
        <v>580.25</v>
      </c>
      <c r="R17">
        <v>21</v>
      </c>
      <c r="S17">
        <v>21</v>
      </c>
      <c r="T17" t="str">
        <v>Ensure consistent case for Product_Name (e.g., capitalize each word).</v>
      </c>
    </row>
    <row r="18" spans="1:20">
      <c r="A18" t="s">
        <v>530</v>
      </c>
      <c r="B18" t="s">
        <v>1030</v>
      </c>
      <c r="C18" t="s">
        <v>1518</v>
      </c>
      <c r="D18" t="str">
        <f t="shared" si="0"/>
        <v>STATIONERY</v>
      </c>
      <c r="E18">
        <v>784.71</v>
      </c>
      <c r="F18">
        <v>96</v>
      </c>
      <c r="G18">
        <f t="shared" si="1"/>
        <v>96</v>
      </c>
      <c r="H18" t="s">
        <v>3595</v>
      </c>
      <c r="M18" t="str">
        <v>P0079</v>
      </c>
      <c r="N18" t="str">
        <v>Product_79</v>
      </c>
      <c r="O18" t="str">
        <v>Stationery</v>
      </c>
      <c r="P18" t="str">
        <v>STATIONERY</v>
      </c>
      <c r="Q18">
        <v>828.12</v>
      </c>
      <c r="R18">
        <v>84</v>
      </c>
      <c r="S18">
        <v>84</v>
      </c>
      <c r="T18" t="str">
        <v>In Excel, go to Data &gt; Remove Duplicates.</v>
      </c>
    </row>
    <row r="19" spans="1:20">
      <c r="A19" t="s">
        <v>531</v>
      </c>
      <c r="B19" t="s">
        <v>1031</v>
      </c>
      <c r="C19" t="s">
        <v>1514</v>
      </c>
      <c r="D19" t="str">
        <f t="shared" si="0"/>
        <v>ELECTRONICS</v>
      </c>
      <c r="E19">
        <v>588.75</v>
      </c>
      <c r="F19">
        <v>51</v>
      </c>
      <c r="G19">
        <f t="shared" si="1"/>
        <v>51</v>
      </c>
      <c r="H19" t="s">
        <v>3596</v>
      </c>
      <c r="M19" t="str">
        <v>P0096</v>
      </c>
      <c r="N19" t="str">
        <v>Product_96</v>
      </c>
      <c r="O19" t="str">
        <v>Stationery</v>
      </c>
      <c r="P19" t="str">
        <v>STATIONERY</v>
      </c>
      <c r="Q19">
        <v>590.16</v>
      </c>
      <c r="R19">
        <v>63</v>
      </c>
      <c r="S19">
        <v>63</v>
      </c>
      <c r="T19" t="str">
        <v>Correct spelling or category mismatches (e.g., "Laptops" vs. "Laptop").</v>
      </c>
    </row>
    <row r="20" spans="1:20">
      <c r="A20" t="s">
        <v>532</v>
      </c>
      <c r="B20" t="s">
        <v>1032</v>
      </c>
      <c r="C20" t="s">
        <v>1514</v>
      </c>
      <c r="D20" t="str">
        <f t="shared" si="0"/>
        <v>ELECTRONICS</v>
      </c>
      <c r="E20">
        <v>227.05</v>
      </c>
      <c r="F20">
        <v>8</v>
      </c>
      <c r="G20">
        <f t="shared" si="1"/>
        <v>8</v>
      </c>
      <c r="H20" t="s">
        <v>3597</v>
      </c>
      <c r="M20" t="str">
        <v>P0106</v>
      </c>
      <c r="N20" t="str">
        <v>Product_106</v>
      </c>
      <c r="O20" t="str">
        <v>Stationery</v>
      </c>
      <c r="P20" t="str">
        <v>STATIONERY</v>
      </c>
      <c r="Q20">
        <v>876.55</v>
      </c>
      <c r="R20">
        <v>-9</v>
      </c>
      <c r="S20">
        <v>0</v>
      </c>
      <c r="T20" t="str">
        <v>Correct spelling or category mismatches (e.g., "Laptops" vs. "Laptop").</v>
      </c>
    </row>
    <row r="21" spans="1:20">
      <c r="A21" t="s">
        <v>533</v>
      </c>
      <c r="B21" t="s">
        <v>1033</v>
      </c>
      <c r="C21" t="s">
        <v>1518</v>
      </c>
      <c r="D21" t="str">
        <f t="shared" si="0"/>
        <v>STATIONERY</v>
      </c>
      <c r="E21">
        <v>944.43</v>
      </c>
      <c r="F21">
        <v>97</v>
      </c>
      <c r="G21">
        <f t="shared" si="1"/>
        <v>97</v>
      </c>
      <c r="H21" t="s">
        <v>3598</v>
      </c>
      <c r="M21" t="str">
        <v>P0109</v>
      </c>
      <c r="N21" t="str">
        <v>Product_109</v>
      </c>
      <c r="O21" t="str">
        <v>Stationery</v>
      </c>
      <c r="P21" t="str">
        <v>STATIONERY</v>
      </c>
      <c r="Q21">
        <v>302.37</v>
      </c>
      <c r="R21">
        <v>75</v>
      </c>
      <c r="S21">
        <v>75</v>
      </c>
      <c r="T21" t="str">
        <v>In Excel, go to Data &gt; Remove Duplicates.</v>
      </c>
    </row>
    <row r="22" spans="1:20">
      <c r="A22" t="s">
        <v>534</v>
      </c>
      <c r="B22" t="s">
        <v>1034</v>
      </c>
      <c r="C22" t="s">
        <v>1517</v>
      </c>
      <c r="D22" t="str">
        <f t="shared" si="0"/>
        <v>FURNITURE</v>
      </c>
      <c r="E22">
        <v>763.27</v>
      </c>
      <c r="F22">
        <v>85</v>
      </c>
      <c r="G22">
        <f t="shared" si="1"/>
        <v>85</v>
      </c>
      <c r="H22" t="s">
        <v>3589</v>
      </c>
      <c r="M22" t="str">
        <v>P0110</v>
      </c>
      <c r="N22" t="str">
        <v>Product_110</v>
      </c>
      <c r="O22" t="str">
        <v>Stationery</v>
      </c>
      <c r="P22" t="str">
        <v>STATIONERY</v>
      </c>
      <c r="Q22">
        <v>510.18</v>
      </c>
      <c r="R22">
        <v>86</v>
      </c>
      <c r="S22">
        <v>86</v>
      </c>
      <c r="T22" t="str">
        <v>Identify duplicate rows based on Product_ID or Product_Name.</v>
      </c>
    </row>
    <row r="23" spans="1:20">
      <c r="A23" t="s">
        <v>535</v>
      </c>
      <c r="B23" t="s">
        <v>1035</v>
      </c>
      <c r="C23" t="s">
        <v>1516</v>
      </c>
      <c r="D23" t="str">
        <f t="shared" si="0"/>
        <v>CLOTHING</v>
      </c>
      <c r="E23">
        <v>262.69</v>
      </c>
      <c r="F23">
        <v>38</v>
      </c>
      <c r="G23">
        <f t="shared" si="1"/>
        <v>38</v>
      </c>
      <c r="H23" t="s">
        <v>3590</v>
      </c>
      <c r="M23" t="str">
        <v>P0112</v>
      </c>
      <c r="N23" t="str">
        <v>Product_112</v>
      </c>
      <c r="O23" t="str">
        <v>Stationery</v>
      </c>
      <c r="P23" t="str">
        <v>STATIONERY</v>
      </c>
      <c r="Q23">
        <v>601.62</v>
      </c>
      <c r="R23">
        <v>42</v>
      </c>
      <c r="S23">
        <v>42</v>
      </c>
      <c r="T23" t="str">
        <v>Ensure Price and Quantity_Available are numeric, and Rating is a decimal.</v>
      </c>
    </row>
    <row r="24" spans="1:20">
      <c r="A24" t="s">
        <v>536</v>
      </c>
      <c r="B24" t="s">
        <v>1036</v>
      </c>
      <c r="C24" t="s">
        <v>1514</v>
      </c>
      <c r="D24" t="str">
        <f t="shared" si="0"/>
        <v>ELECTRONICS</v>
      </c>
      <c r="E24">
        <v>705.49</v>
      </c>
      <c r="F24">
        <v>40</v>
      </c>
      <c r="G24">
        <f t="shared" si="1"/>
        <v>40</v>
      </c>
      <c r="H24" t="s">
        <v>3591</v>
      </c>
      <c r="M24" t="str">
        <v>P0118</v>
      </c>
      <c r="N24" t="str">
        <v>Product_118</v>
      </c>
      <c r="O24" t="str">
        <v>Stationery</v>
      </c>
      <c r="P24" t="str">
        <v>STATIONERY</v>
      </c>
      <c r="Q24">
        <v>524.96</v>
      </c>
      <c r="R24">
        <v>62</v>
      </c>
      <c r="S24">
        <v>62</v>
      </c>
      <c r="T24" t="str">
        <v>Fill missing values with appropriate replacements (e.g., average price or a placeholder).</v>
      </c>
    </row>
    <row r="25" spans="1:20">
      <c r="A25" t="s">
        <v>537</v>
      </c>
      <c r="B25" t="s">
        <v>1037</v>
      </c>
      <c r="C25" t="s">
        <v>1518</v>
      </c>
      <c r="D25" t="str">
        <f t="shared" si="0"/>
        <v>STATIONERY</v>
      </c>
      <c r="E25">
        <v>531.58000000000004</v>
      </c>
      <c r="F25">
        <v>42</v>
      </c>
      <c r="G25">
        <f t="shared" si="1"/>
        <v>42</v>
      </c>
      <c r="H25" t="s">
        <v>3592</v>
      </c>
      <c r="M25" t="str">
        <v>P0120</v>
      </c>
      <c r="N25" t="str">
        <v>Product_120</v>
      </c>
      <c r="O25" t="str">
        <v>Stationery</v>
      </c>
      <c r="P25" t="str">
        <v>STATIONERY</v>
      </c>
      <c r="Q25">
        <v>466.35</v>
      </c>
      <c r="R25">
        <v>36</v>
      </c>
      <c r="S25">
        <v>36</v>
      </c>
      <c r="T25" t="str">
        <v>Identify duplicate rows based on Product_ID or Product_Name.</v>
      </c>
    </row>
    <row r="26" spans="1:20">
      <c r="A26" t="s">
        <v>538</v>
      </c>
      <c r="B26" t="s">
        <v>1038</v>
      </c>
      <c r="C26" t="s">
        <v>1516</v>
      </c>
      <c r="D26" t="str">
        <f t="shared" si="0"/>
        <v>CLOTHING</v>
      </c>
      <c r="E26">
        <v>187.08</v>
      </c>
      <c r="F26">
        <v>34</v>
      </c>
      <c r="G26">
        <f t="shared" si="1"/>
        <v>34</v>
      </c>
      <c r="H26" t="s">
        <v>3593</v>
      </c>
      <c r="M26" t="str">
        <v>P0135</v>
      </c>
      <c r="N26" t="str">
        <v>Product_135</v>
      </c>
      <c r="O26" t="str">
        <v>Stationery</v>
      </c>
      <c r="P26" t="str">
        <v>STATIONERY</v>
      </c>
      <c r="Q26">
        <v>603.72</v>
      </c>
      <c r="R26">
        <v>45</v>
      </c>
      <c r="S26">
        <v>45</v>
      </c>
      <c r="T26" t="str">
        <v>Use conditional formatting to highlight outliers or filter using IF formulas or slicers.</v>
      </c>
    </row>
    <row r="27" spans="1:20">
      <c r="A27" t="s">
        <v>539</v>
      </c>
      <c r="B27" t="s">
        <v>1039</v>
      </c>
      <c r="C27" t="s">
        <v>1518</v>
      </c>
      <c r="D27" t="str">
        <f t="shared" si="0"/>
        <v>STATIONERY</v>
      </c>
      <c r="E27">
        <v>843.67</v>
      </c>
      <c r="F27">
        <v>46</v>
      </c>
      <c r="G27">
        <f t="shared" si="1"/>
        <v>46</v>
      </c>
      <c r="H27" t="s">
        <v>3594</v>
      </c>
      <c r="M27" t="str">
        <v>P0140</v>
      </c>
      <c r="N27" t="str">
        <v>Product_140</v>
      </c>
      <c r="O27" t="str">
        <v>Stationery</v>
      </c>
      <c r="P27" t="str">
        <v>STATIONERY</v>
      </c>
      <c r="Q27">
        <v>113.89</v>
      </c>
      <c r="R27">
        <v>-2</v>
      </c>
      <c r="S27">
        <v>0</v>
      </c>
      <c r="T27" t="str">
        <v>Identify duplicate rows based on Product_ID or Product_Name.</v>
      </c>
    </row>
    <row r="28" spans="1:20">
      <c r="A28" t="s">
        <v>540</v>
      </c>
      <c r="B28" t="s">
        <v>1040</v>
      </c>
      <c r="C28" t="s">
        <v>1518</v>
      </c>
      <c r="D28" t="str">
        <f t="shared" si="0"/>
        <v>STATIONERY</v>
      </c>
      <c r="E28">
        <v>434</v>
      </c>
      <c r="F28">
        <v>74</v>
      </c>
      <c r="G28">
        <f t="shared" si="1"/>
        <v>74</v>
      </c>
      <c r="H28" t="s">
        <v>3595</v>
      </c>
      <c r="M28" t="str">
        <v>P0142</v>
      </c>
      <c r="N28" t="str">
        <v>Product_142</v>
      </c>
      <c r="O28" t="str">
        <v>Stationery</v>
      </c>
      <c r="P28" t="str">
        <v>STATIONERY</v>
      </c>
      <c r="Q28">
        <v>681.47</v>
      </c>
      <c r="R28">
        <v>24</v>
      </c>
      <c r="S28">
        <v>24</v>
      </c>
      <c r="T28" t="str">
        <v>Ensure Price and Quantity_Available are numeric, and Rating is a decimal.</v>
      </c>
    </row>
    <row r="29" spans="1:20">
      <c r="A29" t="s">
        <v>541</v>
      </c>
      <c r="B29" t="s">
        <v>1041</v>
      </c>
      <c r="C29" t="s">
        <v>1515</v>
      </c>
      <c r="D29" t="str">
        <f t="shared" si="0"/>
        <v>FOOD</v>
      </c>
      <c r="E29">
        <v>566.44000000000005</v>
      </c>
      <c r="F29">
        <v>11</v>
      </c>
      <c r="G29">
        <f t="shared" si="1"/>
        <v>11</v>
      </c>
      <c r="H29" t="s">
        <v>3596</v>
      </c>
      <c r="M29" t="str">
        <v>P0143</v>
      </c>
      <c r="N29" t="str">
        <v>Product_143</v>
      </c>
      <c r="O29" t="str">
        <v>Stationery</v>
      </c>
      <c r="P29" t="str">
        <v>STATIONERY</v>
      </c>
      <c r="Q29">
        <v>86.67</v>
      </c>
      <c r="R29">
        <v>14</v>
      </c>
      <c r="S29">
        <v>14</v>
      </c>
      <c r="T29" t="str">
        <v>Highlight unnecessary columns and delete them or hide them if required for later use.</v>
      </c>
    </row>
    <row r="30" spans="1:20">
      <c r="A30" t="s">
        <v>542</v>
      </c>
      <c r="B30" t="s">
        <v>1042</v>
      </c>
      <c r="C30" t="s">
        <v>1515</v>
      </c>
      <c r="D30" t="str">
        <f t="shared" si="0"/>
        <v>FOOD</v>
      </c>
      <c r="E30">
        <v>448.08</v>
      </c>
      <c r="F30">
        <v>77</v>
      </c>
      <c r="G30">
        <f t="shared" si="1"/>
        <v>77</v>
      </c>
      <c r="H30" t="s">
        <v>3597</v>
      </c>
      <c r="M30" t="str">
        <v>P0149</v>
      </c>
      <c r="N30" t="str">
        <v>Product_149</v>
      </c>
      <c r="O30" t="str">
        <v>Stationery</v>
      </c>
      <c r="P30" t="str">
        <v>STATIONERY</v>
      </c>
      <c r="Q30">
        <v>696.43</v>
      </c>
      <c r="R30">
        <v>53</v>
      </c>
      <c r="S30">
        <v>53</v>
      </c>
      <c r="T30" t="str">
        <v>In Excel, go to Data &gt; Remove Duplicates.</v>
      </c>
    </row>
    <row r="31" spans="1:20">
      <c r="A31" t="s">
        <v>543</v>
      </c>
      <c r="B31" t="s">
        <v>1043</v>
      </c>
      <c r="C31" t="s">
        <v>1515</v>
      </c>
      <c r="D31" t="str">
        <f t="shared" si="0"/>
        <v>FOOD</v>
      </c>
      <c r="E31">
        <v>142.6</v>
      </c>
      <c r="F31">
        <v>64</v>
      </c>
      <c r="G31">
        <f t="shared" si="1"/>
        <v>64</v>
      </c>
      <c r="H31" t="s">
        <v>3598</v>
      </c>
      <c r="M31" t="str">
        <v>P0169</v>
      </c>
      <c r="N31" t="str">
        <v>Product_169</v>
      </c>
      <c r="O31" t="str">
        <v>Stationery</v>
      </c>
      <c r="P31" t="str">
        <v>STATIONERY</v>
      </c>
      <c r="Q31">
        <v>60.27</v>
      </c>
      <c r="R31">
        <v>33</v>
      </c>
      <c r="S31">
        <v>33</v>
      </c>
      <c r="T31" t="str">
        <v>In Excel, go to Data &gt; Remove Duplicates.</v>
      </c>
    </row>
    <row r="32" spans="1:20">
      <c r="A32" t="s">
        <v>544</v>
      </c>
      <c r="B32" t="s">
        <v>1044</v>
      </c>
      <c r="C32" t="s">
        <v>1514</v>
      </c>
      <c r="D32" t="str">
        <f t="shared" si="0"/>
        <v>ELECTRONICS</v>
      </c>
      <c r="E32">
        <v>430.97</v>
      </c>
      <c r="F32">
        <v>0</v>
      </c>
      <c r="G32">
        <f t="shared" si="1"/>
        <v>0</v>
      </c>
      <c r="H32" t="s">
        <v>3589</v>
      </c>
      <c r="M32" t="str">
        <v>P0171</v>
      </c>
      <c r="N32" t="str">
        <v>Product_171</v>
      </c>
      <c r="O32" t="str">
        <v>Stationery</v>
      </c>
      <c r="P32" t="str">
        <v>STATIONERY</v>
      </c>
      <c r="Q32">
        <v>75.959999999999994</v>
      </c>
      <c r="R32">
        <v>51</v>
      </c>
      <c r="S32">
        <v>51</v>
      </c>
      <c r="T32" t="str">
        <v>Use Data Validation under the Data tab to restrict input types.</v>
      </c>
    </row>
    <row r="33" spans="1:20">
      <c r="A33" t="s">
        <v>545</v>
      </c>
      <c r="B33" t="s">
        <v>1045</v>
      </c>
      <c r="C33" t="s">
        <v>1514</v>
      </c>
      <c r="D33" t="str">
        <f t="shared" si="0"/>
        <v>ELECTRONICS</v>
      </c>
      <c r="E33">
        <v>508.75</v>
      </c>
      <c r="F33">
        <v>40</v>
      </c>
      <c r="G33">
        <f t="shared" si="1"/>
        <v>40</v>
      </c>
      <c r="H33" t="s">
        <v>3590</v>
      </c>
      <c r="M33" t="str">
        <v>P0179</v>
      </c>
      <c r="N33" t="str">
        <v>Product_179</v>
      </c>
      <c r="O33" t="str">
        <v>Stationery</v>
      </c>
      <c r="P33" t="str">
        <v>STATIONERY</v>
      </c>
      <c r="Q33">
        <v>800.03</v>
      </c>
      <c r="R33">
        <v>91</v>
      </c>
      <c r="S33">
        <v>91</v>
      </c>
      <c r="T33" t="str">
        <v>In Excel, go to Data &gt; Remove Duplicates.</v>
      </c>
    </row>
    <row r="34" spans="1:20">
      <c r="A34" t="s">
        <v>546</v>
      </c>
      <c r="B34" t="s">
        <v>1046</v>
      </c>
      <c r="C34" t="s">
        <v>1516</v>
      </c>
      <c r="D34" t="str">
        <f t="shared" si="0"/>
        <v>CLOTHING</v>
      </c>
      <c r="E34">
        <v>421.87</v>
      </c>
      <c r="F34">
        <v>64</v>
      </c>
      <c r="G34">
        <f t="shared" si="1"/>
        <v>64</v>
      </c>
      <c r="H34" t="s">
        <v>3591</v>
      </c>
      <c r="M34" t="str">
        <v>P0181</v>
      </c>
      <c r="N34" t="str">
        <v>Product_181</v>
      </c>
      <c r="O34" t="str">
        <v>Stationery</v>
      </c>
      <c r="P34" t="str">
        <v>STATIONERY</v>
      </c>
      <c r="Q34">
        <v>363.5</v>
      </c>
      <c r="R34">
        <v>35</v>
      </c>
      <c r="S34">
        <v>35</v>
      </c>
      <c r="T34" t="str">
        <v>Use Data Validation under the Data tab to restrict input types.</v>
      </c>
    </row>
    <row r="35" spans="1:20">
      <c r="A35" t="s">
        <v>547</v>
      </c>
      <c r="B35" t="s">
        <v>1047</v>
      </c>
      <c r="C35" t="s">
        <v>1517</v>
      </c>
      <c r="D35" t="str">
        <f t="shared" si="0"/>
        <v>FURNITURE</v>
      </c>
      <c r="E35">
        <v>736</v>
      </c>
      <c r="F35">
        <v>74</v>
      </c>
      <c r="G35">
        <f t="shared" si="1"/>
        <v>74</v>
      </c>
      <c r="H35" t="s">
        <v>3592</v>
      </c>
      <c r="M35" t="str">
        <v>P0192</v>
      </c>
      <c r="N35" t="str">
        <v>Product_192</v>
      </c>
      <c r="O35" t="str">
        <v>Stationery</v>
      </c>
      <c r="P35" t="str">
        <v>STATIONERY</v>
      </c>
      <c r="Q35">
        <v>423.57</v>
      </c>
      <c r="R35">
        <v>96</v>
      </c>
      <c r="S35">
        <v>96</v>
      </c>
      <c r="T35" t="str">
        <v>Ensure Price and Quantity_Available are numeric, and Rating is a decimal.</v>
      </c>
    </row>
    <row r="36" spans="1:20">
      <c r="A36" t="s">
        <v>548</v>
      </c>
      <c r="B36" t="s">
        <v>1048</v>
      </c>
      <c r="C36" t="s">
        <v>1517</v>
      </c>
      <c r="D36" t="str">
        <f t="shared" si="0"/>
        <v>FURNITURE</v>
      </c>
      <c r="E36">
        <v>269.37</v>
      </c>
      <c r="F36">
        <v>8</v>
      </c>
      <c r="G36">
        <f t="shared" si="1"/>
        <v>8</v>
      </c>
      <c r="H36" t="s">
        <v>3593</v>
      </c>
      <c r="M36" t="str">
        <v>P0198</v>
      </c>
      <c r="N36" t="str">
        <v>Product_198</v>
      </c>
      <c r="O36" t="str">
        <v>Stationery</v>
      </c>
      <c r="P36" t="str">
        <v>STATIONERY</v>
      </c>
      <c r="Q36">
        <v>119.78</v>
      </c>
      <c r="R36">
        <v>90</v>
      </c>
      <c r="S36">
        <v>90</v>
      </c>
      <c r="T36" t="str">
        <v>Fill missing values with appropriate replacements (e.g., average price or a placeholder).</v>
      </c>
    </row>
    <row r="37" spans="1:20">
      <c r="A37" t="s">
        <v>549</v>
      </c>
      <c r="B37" t="s">
        <v>1049</v>
      </c>
      <c r="C37" t="s">
        <v>1518</v>
      </c>
      <c r="D37" t="str">
        <f t="shared" si="0"/>
        <v>STATIONERY</v>
      </c>
      <c r="E37">
        <v>79.55</v>
      </c>
      <c r="F37">
        <v>18</v>
      </c>
      <c r="G37">
        <f t="shared" si="1"/>
        <v>18</v>
      </c>
      <c r="H37" t="s">
        <v>3594</v>
      </c>
      <c r="M37" t="str">
        <v>P0200</v>
      </c>
      <c r="N37" t="str">
        <v>Product_200</v>
      </c>
      <c r="O37" t="str">
        <v>Stationery</v>
      </c>
      <c r="P37" t="str">
        <v>STATIONERY</v>
      </c>
      <c r="Q37">
        <v>137.57</v>
      </c>
      <c r="R37">
        <v>29</v>
      </c>
      <c r="S37">
        <v>29</v>
      </c>
      <c r="T37" t="str">
        <v>Identify duplicate rows based on Product_ID or Product_Name.</v>
      </c>
    </row>
    <row r="38" spans="1:20">
      <c r="A38" t="s">
        <v>550</v>
      </c>
      <c r="B38" t="s">
        <v>1050</v>
      </c>
      <c r="C38" t="s">
        <v>1514</v>
      </c>
      <c r="D38" t="str">
        <f t="shared" si="0"/>
        <v>ELECTRONICS</v>
      </c>
      <c r="E38">
        <v>319.07</v>
      </c>
      <c r="F38">
        <v>19</v>
      </c>
      <c r="G38">
        <f t="shared" si="1"/>
        <v>19</v>
      </c>
      <c r="H38" t="s">
        <v>3595</v>
      </c>
      <c r="M38" t="str">
        <v>P0206</v>
      </c>
      <c r="N38" t="str">
        <v>Product_206</v>
      </c>
      <c r="O38" t="str">
        <v>Stationery</v>
      </c>
      <c r="P38" t="str">
        <v>STATIONERY</v>
      </c>
      <c r="Q38">
        <v>369.53</v>
      </c>
      <c r="R38">
        <v>27</v>
      </c>
      <c r="S38">
        <v>27</v>
      </c>
      <c r="T38" t="str">
        <v>Correct spelling or category mismatches (e.g., "Laptops" vs. "Laptop").</v>
      </c>
    </row>
    <row r="39" spans="1:20">
      <c r="A39" t="s">
        <v>551</v>
      </c>
      <c r="B39" t="s">
        <v>1051</v>
      </c>
      <c r="C39" t="s">
        <v>1518</v>
      </c>
      <c r="D39" t="str">
        <f t="shared" si="0"/>
        <v>STATIONERY</v>
      </c>
      <c r="E39">
        <v>720.06</v>
      </c>
      <c r="F39">
        <v>95</v>
      </c>
      <c r="G39">
        <f t="shared" si="1"/>
        <v>95</v>
      </c>
      <c r="H39" t="s">
        <v>3596</v>
      </c>
      <c r="M39" t="str">
        <v>P0214</v>
      </c>
      <c r="N39" t="str">
        <v>Product_214</v>
      </c>
      <c r="O39" t="str">
        <v>Stationery</v>
      </c>
      <c r="P39" t="str">
        <v>STATIONERY</v>
      </c>
      <c r="Q39">
        <v>61.74</v>
      </c>
      <c r="R39">
        <v>71</v>
      </c>
      <c r="S39">
        <v>71</v>
      </c>
      <c r="T39" t="str">
        <v>Let me know if you’d like further guidance on implementing these steps!</v>
      </c>
    </row>
    <row r="40" spans="1:20">
      <c r="A40" t="s">
        <v>552</v>
      </c>
      <c r="B40" t="s">
        <v>1052</v>
      </c>
      <c r="C40" t="s">
        <v>1517</v>
      </c>
      <c r="D40" t="str">
        <f t="shared" si="0"/>
        <v>FURNITURE</v>
      </c>
      <c r="E40">
        <v>760.24</v>
      </c>
      <c r="F40">
        <v>48</v>
      </c>
      <c r="G40">
        <f t="shared" si="1"/>
        <v>48</v>
      </c>
      <c r="H40" t="s">
        <v>3597</v>
      </c>
      <c r="M40" t="str">
        <v>P0220</v>
      </c>
      <c r="N40" t="str">
        <v>Product_220</v>
      </c>
      <c r="O40" t="str">
        <v>Stationery</v>
      </c>
      <c r="P40" t="str">
        <v>STATIONERY</v>
      </c>
      <c r="Q40">
        <v>779.68</v>
      </c>
      <c r="R40">
        <v>85</v>
      </c>
      <c r="S40">
        <v>85</v>
      </c>
      <c r="T40" t="str">
        <v>Identify duplicate rows based on Product_ID or Product_Name.</v>
      </c>
    </row>
    <row r="41" spans="1:20">
      <c r="A41" t="s">
        <v>553</v>
      </c>
      <c r="B41" t="s">
        <v>1053</v>
      </c>
      <c r="C41" t="s">
        <v>1515</v>
      </c>
      <c r="D41" t="str">
        <f t="shared" si="0"/>
        <v>FOOD</v>
      </c>
      <c r="E41">
        <v>768.09</v>
      </c>
      <c r="F41">
        <v>-4</v>
      </c>
      <c r="G41">
        <f t="shared" si="1"/>
        <v>0</v>
      </c>
      <c r="H41" t="s">
        <v>3598</v>
      </c>
      <c r="M41" t="str">
        <v>P0226</v>
      </c>
      <c r="N41" t="str">
        <v>Product_226</v>
      </c>
      <c r="O41" t="str">
        <v>Stationery</v>
      </c>
      <c r="P41" t="str">
        <v>STATIONERY</v>
      </c>
      <c r="Q41">
        <v>352.16</v>
      </c>
      <c r="R41">
        <v>10</v>
      </c>
      <c r="S41">
        <v>10</v>
      </c>
      <c r="T41" t="str">
        <v>Correct spelling or category mismatches (e.g., "Laptops" vs. "Laptop").</v>
      </c>
    </row>
    <row r="42" spans="1:20">
      <c r="A42" t="s">
        <v>554</v>
      </c>
      <c r="B42" t="s">
        <v>1054</v>
      </c>
      <c r="C42" t="s">
        <v>1514</v>
      </c>
      <c r="D42" t="str">
        <f t="shared" si="0"/>
        <v>ELECTRONICS</v>
      </c>
      <c r="E42">
        <v>108.44</v>
      </c>
      <c r="F42">
        <v>-10</v>
      </c>
      <c r="G42">
        <f t="shared" si="1"/>
        <v>0</v>
      </c>
      <c r="H42" t="s">
        <v>3589</v>
      </c>
      <c r="M42" t="str">
        <v>P0228</v>
      </c>
      <c r="N42" t="str">
        <v>Product_228</v>
      </c>
      <c r="O42" t="str">
        <v>Stationery</v>
      </c>
      <c r="P42" t="str">
        <v>STATIONERY</v>
      </c>
      <c r="Q42">
        <v>780.48</v>
      </c>
      <c r="R42">
        <v>57</v>
      </c>
      <c r="S42">
        <v>57</v>
      </c>
      <c r="T42" t="str">
        <v>Fill missing values with appropriate replacements (e.g., average price or a placeholder).</v>
      </c>
    </row>
    <row r="43" spans="1:20">
      <c r="A43" t="s">
        <v>555</v>
      </c>
      <c r="B43" t="s">
        <v>1055</v>
      </c>
      <c r="C43" t="s">
        <v>1518</v>
      </c>
      <c r="D43" t="str">
        <f t="shared" si="0"/>
        <v>STATIONERY</v>
      </c>
      <c r="E43">
        <v>779.74</v>
      </c>
      <c r="F43">
        <v>53</v>
      </c>
      <c r="G43">
        <f t="shared" si="1"/>
        <v>53</v>
      </c>
      <c r="H43" t="s">
        <v>3590</v>
      </c>
      <c r="M43" t="str">
        <v>P0230</v>
      </c>
      <c r="N43" t="str">
        <v>Product_230</v>
      </c>
      <c r="O43" t="str">
        <v>Stationery</v>
      </c>
      <c r="P43" t="str">
        <v>STATIONERY</v>
      </c>
      <c r="Q43">
        <v>919.1</v>
      </c>
      <c r="R43">
        <v>62</v>
      </c>
      <c r="S43">
        <v>62</v>
      </c>
      <c r="T43" t="str">
        <v>Identify duplicate rows based on Product_ID or Product_Name.</v>
      </c>
    </row>
    <row r="44" spans="1:20">
      <c r="A44" t="s">
        <v>556</v>
      </c>
      <c r="B44" t="s">
        <v>1056</v>
      </c>
      <c r="C44" t="s">
        <v>1517</v>
      </c>
      <c r="D44" t="str">
        <f t="shared" si="0"/>
        <v>FURNITURE</v>
      </c>
      <c r="E44">
        <v>636.39</v>
      </c>
      <c r="F44">
        <v>46</v>
      </c>
      <c r="G44">
        <f t="shared" si="1"/>
        <v>46</v>
      </c>
      <c r="H44" t="s">
        <v>3591</v>
      </c>
      <c r="M44" t="str">
        <v>P0233</v>
      </c>
      <c r="N44" t="str">
        <v>Product_233</v>
      </c>
      <c r="O44" t="str">
        <v>Stationery</v>
      </c>
      <c r="P44" t="str">
        <v>STATIONERY</v>
      </c>
      <c r="Q44">
        <v>126.73</v>
      </c>
      <c r="R44">
        <v>18</v>
      </c>
      <c r="S44">
        <v>18</v>
      </c>
      <c r="T44" t="str">
        <v>Highlight unnecessary columns and delete them or hide them if required for later use.</v>
      </c>
    </row>
    <row r="45" spans="1:20">
      <c r="A45" t="s">
        <v>557</v>
      </c>
      <c r="B45" t="s">
        <v>1057</v>
      </c>
      <c r="C45" t="s">
        <v>1517</v>
      </c>
      <c r="D45" t="str">
        <f t="shared" si="0"/>
        <v>FURNITURE</v>
      </c>
      <c r="E45">
        <v>191.12</v>
      </c>
      <c r="F45">
        <v>40</v>
      </c>
      <c r="G45">
        <f t="shared" si="1"/>
        <v>40</v>
      </c>
      <c r="H45" t="s">
        <v>3592</v>
      </c>
      <c r="M45" t="str">
        <v>P0240</v>
      </c>
      <c r="N45" t="str">
        <v>Product_240</v>
      </c>
      <c r="O45" t="str">
        <v>Stationery</v>
      </c>
      <c r="P45" t="str">
        <v>STATIONERY</v>
      </c>
      <c r="Q45">
        <v>187.02</v>
      </c>
      <c r="R45">
        <v>88</v>
      </c>
      <c r="S45">
        <v>88</v>
      </c>
      <c r="T45" t="str">
        <v>Identify duplicate rows based on Product_ID or Product_Name.</v>
      </c>
    </row>
    <row r="46" spans="1:20">
      <c r="A46" t="s">
        <v>558</v>
      </c>
      <c r="B46" t="s">
        <v>1058</v>
      </c>
      <c r="C46" t="s">
        <v>1516</v>
      </c>
      <c r="D46" t="str">
        <f t="shared" si="0"/>
        <v>CLOTHING</v>
      </c>
      <c r="E46">
        <v>990.39</v>
      </c>
      <c r="F46">
        <v>49</v>
      </c>
      <c r="G46">
        <f t="shared" si="1"/>
        <v>49</v>
      </c>
      <c r="H46" t="s">
        <v>3593</v>
      </c>
      <c r="M46" t="str">
        <v>P0241</v>
      </c>
      <c r="N46" t="str">
        <v>Product_241</v>
      </c>
      <c r="O46" t="str">
        <v>Stationery</v>
      </c>
      <c r="P46" t="str">
        <v>STATIONERY</v>
      </c>
      <c r="Q46">
        <v>946.65</v>
      </c>
      <c r="R46">
        <v>40</v>
      </c>
      <c r="S46">
        <v>40</v>
      </c>
      <c r="T46" t="str">
        <v>Use Data Validation under the Data tab to restrict input types.</v>
      </c>
    </row>
    <row r="47" spans="1:20">
      <c r="A47" t="s">
        <v>559</v>
      </c>
      <c r="B47" t="s">
        <v>1059</v>
      </c>
      <c r="C47" t="s">
        <v>1517</v>
      </c>
      <c r="D47" t="str">
        <f t="shared" si="0"/>
        <v>FURNITURE</v>
      </c>
      <c r="E47">
        <v>797.12</v>
      </c>
      <c r="F47">
        <v>63</v>
      </c>
      <c r="G47">
        <f t="shared" si="1"/>
        <v>63</v>
      </c>
      <c r="H47" t="s">
        <v>3594</v>
      </c>
      <c r="M47" t="str">
        <v>P0250</v>
      </c>
      <c r="N47" t="str">
        <v>Product_250</v>
      </c>
      <c r="O47" t="str">
        <v>Stationery</v>
      </c>
      <c r="P47" t="str">
        <v>STATIONERY</v>
      </c>
      <c r="Q47">
        <v>946.31</v>
      </c>
      <c r="R47">
        <v>29</v>
      </c>
      <c r="S47">
        <v>29</v>
      </c>
      <c r="T47" t="str">
        <v>Identify duplicate rows based on Product_ID or Product_Name.</v>
      </c>
    </row>
    <row r="48" spans="1:20">
      <c r="A48" t="s">
        <v>560</v>
      </c>
      <c r="B48" t="s">
        <v>1060</v>
      </c>
      <c r="C48" t="s">
        <v>1515</v>
      </c>
      <c r="D48" t="str">
        <f t="shared" si="0"/>
        <v>FOOD</v>
      </c>
      <c r="E48">
        <v>635.09</v>
      </c>
      <c r="F48">
        <v>73</v>
      </c>
      <c r="G48">
        <f t="shared" si="1"/>
        <v>73</v>
      </c>
      <c r="H48" t="s">
        <v>3595</v>
      </c>
      <c r="M48" t="str">
        <v>P0264</v>
      </c>
      <c r="N48" t="str">
        <v>Product_264</v>
      </c>
      <c r="O48" t="str">
        <v>Stationery</v>
      </c>
      <c r="P48" t="str">
        <v>STATIONERY</v>
      </c>
      <c r="Q48">
        <v>360.15</v>
      </c>
      <c r="R48">
        <v>47</v>
      </c>
      <c r="S48">
        <v>47</v>
      </c>
      <c r="T48" t="str">
        <v>Let me know if you’d like further guidance on implementing these steps!</v>
      </c>
    </row>
    <row r="49" spans="1:20">
      <c r="A49" t="s">
        <v>561</v>
      </c>
      <c r="B49" t="s">
        <v>1061</v>
      </c>
      <c r="C49" t="s">
        <v>1516</v>
      </c>
      <c r="D49" t="str">
        <f t="shared" si="0"/>
        <v>CLOTHING</v>
      </c>
      <c r="E49">
        <v>394.76</v>
      </c>
      <c r="F49">
        <v>15</v>
      </c>
      <c r="G49">
        <f t="shared" si="1"/>
        <v>15</v>
      </c>
      <c r="H49" t="s">
        <v>3596</v>
      </c>
      <c r="M49" t="str">
        <v>P0267</v>
      </c>
      <c r="N49" t="str">
        <v>Product_267</v>
      </c>
      <c r="O49" t="str">
        <v>Stationery</v>
      </c>
      <c r="P49" t="str">
        <v>STATIONERY</v>
      </c>
      <c r="Q49">
        <v>210.18</v>
      </c>
      <c r="R49">
        <v>82</v>
      </c>
      <c r="S49">
        <v>82</v>
      </c>
      <c r="T49" t="str">
        <v>Ensure consistent case for Product_Name (e.g., capitalize each word).</v>
      </c>
    </row>
    <row r="50" spans="1:20">
      <c r="A50" t="s">
        <v>562</v>
      </c>
      <c r="B50" t="s">
        <v>1062</v>
      </c>
      <c r="C50" t="s">
        <v>1516</v>
      </c>
      <c r="D50" t="str">
        <f t="shared" si="0"/>
        <v>CLOTHING</v>
      </c>
      <c r="E50">
        <v>291.57</v>
      </c>
      <c r="F50">
        <v>45</v>
      </c>
      <c r="G50">
        <f t="shared" si="1"/>
        <v>45</v>
      </c>
      <c r="H50" t="s">
        <v>3597</v>
      </c>
      <c r="M50" t="str">
        <v>P0271</v>
      </c>
      <c r="N50" t="str">
        <v>Product_271</v>
      </c>
      <c r="O50" t="str">
        <v>Stationery</v>
      </c>
      <c r="P50" t="str">
        <v>STATIONERY</v>
      </c>
      <c r="Q50">
        <v>124.46</v>
      </c>
      <c r="R50">
        <v>25</v>
      </c>
      <c r="S50">
        <v>25</v>
      </c>
      <c r="T50" t="str">
        <v>Use Data Validation under the Data tab to restrict input types.</v>
      </c>
    </row>
    <row r="51" spans="1:20">
      <c r="A51" t="s">
        <v>563</v>
      </c>
      <c r="B51" t="s">
        <v>1063</v>
      </c>
      <c r="C51" t="s">
        <v>1515</v>
      </c>
      <c r="D51" t="str">
        <f t="shared" si="0"/>
        <v>FOOD</v>
      </c>
      <c r="E51">
        <v>451.98</v>
      </c>
      <c r="F51">
        <v>16</v>
      </c>
      <c r="G51">
        <f t="shared" si="1"/>
        <v>16</v>
      </c>
      <c r="H51" t="s">
        <v>3598</v>
      </c>
      <c r="M51" t="str">
        <v>P0276</v>
      </c>
      <c r="N51" t="str">
        <v>Product_276</v>
      </c>
      <c r="O51" t="str">
        <v>Stationery</v>
      </c>
      <c r="P51" t="str">
        <v>STATIONERY</v>
      </c>
      <c r="Q51">
        <v>719.3</v>
      </c>
      <c r="R51">
        <v>68</v>
      </c>
      <c r="S51">
        <v>68</v>
      </c>
      <c r="T51" t="str">
        <v>Correct spelling or category mismatches (e.g., "Laptops" vs. "Laptop").</v>
      </c>
    </row>
    <row r="52" spans="1:20">
      <c r="A52" t="s">
        <v>564</v>
      </c>
      <c r="B52" t="s">
        <v>1064</v>
      </c>
      <c r="C52" t="s">
        <v>1514</v>
      </c>
      <c r="D52" t="str">
        <f t="shared" si="0"/>
        <v>ELECTRONICS</v>
      </c>
      <c r="E52">
        <v>699.79</v>
      </c>
      <c r="F52">
        <v>74</v>
      </c>
      <c r="G52">
        <f t="shared" si="1"/>
        <v>74</v>
      </c>
      <c r="H52" t="s">
        <v>3589</v>
      </c>
      <c r="M52" t="str">
        <v>P0279</v>
      </c>
      <c r="N52" t="str">
        <v>Product_279</v>
      </c>
      <c r="O52" t="str">
        <v>Stationery</v>
      </c>
      <c r="P52" t="str">
        <v>STATIONERY</v>
      </c>
      <c r="Q52">
        <v>95.29</v>
      </c>
      <c r="R52">
        <v>97</v>
      </c>
      <c r="S52">
        <v>97</v>
      </c>
      <c r="T52" t="str">
        <v>In Excel, go to Data &gt; Remove Duplicates.</v>
      </c>
    </row>
    <row r="53" spans="1:20">
      <c r="A53" t="s">
        <v>565</v>
      </c>
      <c r="B53" t="s">
        <v>1065</v>
      </c>
      <c r="C53" t="s">
        <v>1514</v>
      </c>
      <c r="D53" t="str">
        <f t="shared" si="0"/>
        <v>ELECTRONICS</v>
      </c>
      <c r="E53">
        <v>844.49</v>
      </c>
      <c r="F53">
        <v>42</v>
      </c>
      <c r="G53">
        <f t="shared" si="1"/>
        <v>42</v>
      </c>
      <c r="H53" t="s">
        <v>3590</v>
      </c>
      <c r="M53" t="str">
        <v>P0282</v>
      </c>
      <c r="N53" t="str">
        <v>Product_282</v>
      </c>
      <c r="O53" t="str">
        <v>Stationery</v>
      </c>
      <c r="P53" t="str">
        <v>STATIONERY</v>
      </c>
      <c r="Q53">
        <v>966.13</v>
      </c>
      <c r="R53">
        <v>53</v>
      </c>
      <c r="S53">
        <v>53</v>
      </c>
      <c r="T53" t="str">
        <v>Ensure Price and Quantity_Available are numeric, and Rating is a decimal.</v>
      </c>
    </row>
    <row r="54" spans="1:20">
      <c r="A54" t="s">
        <v>566</v>
      </c>
      <c r="B54" t="s">
        <v>1066</v>
      </c>
      <c r="C54" t="s">
        <v>1515</v>
      </c>
      <c r="D54" t="str">
        <f t="shared" si="0"/>
        <v>FOOD</v>
      </c>
      <c r="E54">
        <v>733.54</v>
      </c>
      <c r="F54">
        <v>84</v>
      </c>
      <c r="G54">
        <f t="shared" si="1"/>
        <v>84</v>
      </c>
      <c r="H54" t="s">
        <v>3591</v>
      </c>
      <c r="M54" t="str">
        <v>P0289</v>
      </c>
      <c r="N54" t="str">
        <v>Product_289</v>
      </c>
      <c r="O54" t="str">
        <v>Stationery</v>
      </c>
      <c r="P54" t="str">
        <v>STATIONERY</v>
      </c>
      <c r="Q54">
        <v>830.77</v>
      </c>
      <c r="R54">
        <v>7</v>
      </c>
      <c r="S54">
        <v>7</v>
      </c>
      <c r="T54" t="str">
        <v>In Excel, go to Data &gt; Remove Duplicates.</v>
      </c>
    </row>
    <row r="55" spans="1:20">
      <c r="A55" t="s">
        <v>567</v>
      </c>
      <c r="B55" t="s">
        <v>1067</v>
      </c>
      <c r="C55" t="s">
        <v>1515</v>
      </c>
      <c r="D55" t="str">
        <f t="shared" si="0"/>
        <v>FOOD</v>
      </c>
      <c r="E55">
        <v>652.5</v>
      </c>
      <c r="F55">
        <v>97</v>
      </c>
      <c r="G55">
        <f t="shared" si="1"/>
        <v>97</v>
      </c>
      <c r="H55" t="s">
        <v>3592</v>
      </c>
      <c r="M55" t="str">
        <v>P0291</v>
      </c>
      <c r="N55" t="str">
        <v>Product_291</v>
      </c>
      <c r="O55" t="str">
        <v>Stationery</v>
      </c>
      <c r="P55" t="str">
        <v>STATIONERY</v>
      </c>
      <c r="Q55">
        <v>84.84</v>
      </c>
      <c r="R55">
        <v>77</v>
      </c>
      <c r="S55">
        <v>77</v>
      </c>
      <c r="T55" t="str">
        <v>Use Data Validation under the Data tab to restrict input types.</v>
      </c>
    </row>
    <row r="56" spans="1:20">
      <c r="A56" t="s">
        <v>568</v>
      </c>
      <c r="B56" t="s">
        <v>1068</v>
      </c>
      <c r="C56" t="s">
        <v>1516</v>
      </c>
      <c r="D56" t="str">
        <f t="shared" si="0"/>
        <v>CLOTHING</v>
      </c>
      <c r="E56">
        <v>195.42</v>
      </c>
      <c r="F56">
        <v>50</v>
      </c>
      <c r="G56">
        <f t="shared" si="1"/>
        <v>50</v>
      </c>
      <c r="H56" t="s">
        <v>3593</v>
      </c>
      <c r="M56" t="str">
        <v>P0302</v>
      </c>
      <c r="N56" t="str">
        <v>Product_302</v>
      </c>
      <c r="O56" t="str">
        <v>Stationery</v>
      </c>
      <c r="P56" t="str">
        <v>STATIONERY</v>
      </c>
      <c r="Q56">
        <v>324.95999999999998</v>
      </c>
      <c r="R56">
        <v>18</v>
      </c>
      <c r="S56">
        <v>18</v>
      </c>
      <c r="T56" t="str">
        <v>Ensure Price and Quantity_Available are numeric, and Rating is a decimal.</v>
      </c>
    </row>
    <row r="57" spans="1:20">
      <c r="A57" t="s">
        <v>569</v>
      </c>
      <c r="B57" t="s">
        <v>1069</v>
      </c>
      <c r="C57" t="s">
        <v>1516</v>
      </c>
      <c r="D57" t="str">
        <f t="shared" si="0"/>
        <v>CLOTHING</v>
      </c>
      <c r="E57">
        <v>695.68</v>
      </c>
      <c r="F57">
        <v>28</v>
      </c>
      <c r="G57">
        <f t="shared" si="1"/>
        <v>28</v>
      </c>
      <c r="H57" t="s">
        <v>3594</v>
      </c>
      <c r="M57" t="str">
        <v>P0307</v>
      </c>
      <c r="N57" t="str">
        <v>Product_307</v>
      </c>
      <c r="O57" t="str">
        <v>Stationery</v>
      </c>
      <c r="P57" t="str">
        <v>STATIONERY</v>
      </c>
      <c r="Q57">
        <v>367.49</v>
      </c>
      <c r="R57">
        <v>31</v>
      </c>
      <c r="S57">
        <v>31</v>
      </c>
      <c r="T57" t="str">
        <v>Ensure consistent case for Product_Name (e.g., capitalize each word).</v>
      </c>
    </row>
    <row r="58" spans="1:20">
      <c r="A58" t="s">
        <v>570</v>
      </c>
      <c r="B58" t="s">
        <v>1070</v>
      </c>
      <c r="C58" t="s">
        <v>1518</v>
      </c>
      <c r="D58" t="str">
        <f t="shared" si="0"/>
        <v>STATIONERY</v>
      </c>
      <c r="E58">
        <v>585.20000000000005</v>
      </c>
      <c r="F58">
        <v>67</v>
      </c>
      <c r="G58">
        <f t="shared" si="1"/>
        <v>67</v>
      </c>
      <c r="H58" t="s">
        <v>3595</v>
      </c>
      <c r="M58" t="str">
        <v>P0309</v>
      </c>
      <c r="N58" t="str">
        <v>Product_309</v>
      </c>
      <c r="O58" t="str">
        <v>Stationery</v>
      </c>
      <c r="P58" t="str">
        <v>STATIONERY</v>
      </c>
      <c r="Q58">
        <v>328</v>
      </c>
      <c r="R58">
        <v>68</v>
      </c>
      <c r="S58">
        <v>68</v>
      </c>
      <c r="T58" t="str">
        <v>In Excel, go to Data &gt; Remove Duplicates.</v>
      </c>
    </row>
    <row r="59" spans="1:20">
      <c r="A59" t="s">
        <v>571</v>
      </c>
      <c r="B59" t="s">
        <v>1071</v>
      </c>
      <c r="C59" t="s">
        <v>1516</v>
      </c>
      <c r="D59" t="str">
        <f t="shared" si="0"/>
        <v>CLOTHING</v>
      </c>
      <c r="E59">
        <v>607.80999999999995</v>
      </c>
      <c r="F59">
        <v>76</v>
      </c>
      <c r="G59">
        <f t="shared" si="1"/>
        <v>76</v>
      </c>
      <c r="H59" t="s">
        <v>3596</v>
      </c>
      <c r="M59" t="str">
        <v>P0310</v>
      </c>
      <c r="N59" t="str">
        <v>Product_310</v>
      </c>
      <c r="O59" t="str">
        <v>Stationery</v>
      </c>
      <c r="P59" t="str">
        <v>STATIONERY</v>
      </c>
      <c r="Q59">
        <v>909.59</v>
      </c>
      <c r="R59">
        <v>15</v>
      </c>
      <c r="S59">
        <v>15</v>
      </c>
      <c r="T59" t="str">
        <v>Identify duplicate rows based on Product_ID or Product_Name.</v>
      </c>
    </row>
    <row r="60" spans="1:20">
      <c r="A60" t="s">
        <v>572</v>
      </c>
      <c r="B60" t="s">
        <v>1072</v>
      </c>
      <c r="C60" t="s">
        <v>1517</v>
      </c>
      <c r="D60" t="str">
        <f t="shared" si="0"/>
        <v>FURNITURE</v>
      </c>
      <c r="E60">
        <v>367.37</v>
      </c>
      <c r="F60">
        <v>56</v>
      </c>
      <c r="G60">
        <f t="shared" si="1"/>
        <v>56</v>
      </c>
      <c r="H60" t="s">
        <v>3597</v>
      </c>
      <c r="M60" t="str">
        <v>P0332</v>
      </c>
      <c r="N60" t="str">
        <v>Product_332</v>
      </c>
      <c r="O60" t="str">
        <v>Stationery</v>
      </c>
      <c r="P60" t="str">
        <v>STATIONERY</v>
      </c>
      <c r="Q60">
        <v>736.3</v>
      </c>
      <c r="R60">
        <v>-6</v>
      </c>
      <c r="S60">
        <v>0</v>
      </c>
      <c r="T60" t="str">
        <v>Ensure Price and Quantity_Available are numeric, and Rating is a decimal.</v>
      </c>
    </row>
    <row r="61" spans="1:20">
      <c r="A61" t="s">
        <v>573</v>
      </c>
      <c r="B61" t="s">
        <v>1073</v>
      </c>
      <c r="C61" t="s">
        <v>1515</v>
      </c>
      <c r="D61" t="str">
        <f t="shared" si="0"/>
        <v>FOOD</v>
      </c>
      <c r="E61">
        <v>474</v>
      </c>
      <c r="F61">
        <v>48</v>
      </c>
      <c r="G61">
        <f t="shared" si="1"/>
        <v>48</v>
      </c>
      <c r="H61" t="s">
        <v>3598</v>
      </c>
      <c r="M61" t="str">
        <v>P0338</v>
      </c>
      <c r="N61" t="str">
        <v>Product_338</v>
      </c>
      <c r="O61" t="str">
        <v>Stationery</v>
      </c>
      <c r="P61" t="str">
        <v>STATIONERY</v>
      </c>
      <c r="Q61">
        <v>222.73</v>
      </c>
      <c r="R61">
        <v>62</v>
      </c>
      <c r="S61">
        <v>62</v>
      </c>
      <c r="T61" t="str">
        <v>Fill missing values with appropriate replacements (e.g., average price or a placeholder).</v>
      </c>
    </row>
    <row r="62" spans="1:20">
      <c r="A62" t="s">
        <v>574</v>
      </c>
      <c r="B62" t="s">
        <v>1074</v>
      </c>
      <c r="C62" t="s">
        <v>1518</v>
      </c>
      <c r="D62" t="str">
        <f t="shared" si="0"/>
        <v>STATIONERY</v>
      </c>
      <c r="E62">
        <v>679.73</v>
      </c>
      <c r="F62">
        <v>91</v>
      </c>
      <c r="G62">
        <f t="shared" si="1"/>
        <v>91</v>
      </c>
      <c r="H62" t="s">
        <v>3589</v>
      </c>
      <c r="M62" t="str">
        <v>P0347</v>
      </c>
      <c r="N62" t="str">
        <v>Product_347</v>
      </c>
      <c r="O62" t="str">
        <v>Stationery</v>
      </c>
      <c r="P62" t="str">
        <v>STATIONERY</v>
      </c>
      <c r="Q62">
        <v>218.11</v>
      </c>
      <c r="R62">
        <v>1</v>
      </c>
      <c r="S62">
        <v>1</v>
      </c>
      <c r="T62" t="str">
        <v>Ensure consistent case for Product_Name (e.g., capitalize each word).</v>
      </c>
    </row>
    <row r="63" spans="1:20">
      <c r="A63" t="s">
        <v>575</v>
      </c>
      <c r="B63" t="s">
        <v>1075</v>
      </c>
      <c r="C63" t="s">
        <v>1516</v>
      </c>
      <c r="D63" t="str">
        <f t="shared" si="0"/>
        <v>CLOTHING</v>
      </c>
      <c r="E63">
        <v>492.24</v>
      </c>
      <c r="F63">
        <v>-8</v>
      </c>
      <c r="G63">
        <f t="shared" si="1"/>
        <v>0</v>
      </c>
      <c r="H63" t="s">
        <v>3590</v>
      </c>
      <c r="M63" t="str">
        <v>P0354</v>
      </c>
      <c r="N63" t="str">
        <v>Product_354</v>
      </c>
      <c r="O63" t="str">
        <v>Stationery</v>
      </c>
      <c r="P63" t="str">
        <v>STATIONERY</v>
      </c>
      <c r="Q63">
        <v>211.36</v>
      </c>
      <c r="R63">
        <v>42</v>
      </c>
      <c r="S63">
        <v>42</v>
      </c>
      <c r="T63" t="str">
        <v>Let me know if you’d like further guidance on implementing these steps!</v>
      </c>
    </row>
    <row r="64" spans="1:20">
      <c r="A64" t="s">
        <v>576</v>
      </c>
      <c r="B64" t="s">
        <v>1076</v>
      </c>
      <c r="C64" t="s">
        <v>1518</v>
      </c>
      <c r="D64" t="str">
        <f t="shared" si="0"/>
        <v>STATIONERY</v>
      </c>
      <c r="E64">
        <v>823.49</v>
      </c>
      <c r="F64">
        <v>6</v>
      </c>
      <c r="G64">
        <f t="shared" si="1"/>
        <v>6</v>
      </c>
      <c r="H64" t="s">
        <v>3591</v>
      </c>
      <c r="M64" t="str">
        <v>P0367</v>
      </c>
      <c r="N64" t="str">
        <v>Product_367</v>
      </c>
      <c r="O64" t="str">
        <v>Stationery</v>
      </c>
      <c r="P64" t="str">
        <v>STATIONERY</v>
      </c>
      <c r="Q64">
        <v>653.04</v>
      </c>
      <c r="R64">
        <v>43</v>
      </c>
      <c r="S64">
        <v>43</v>
      </c>
      <c r="T64" t="str">
        <v>Ensure consistent case for Product_Name (e.g., capitalize each word).</v>
      </c>
    </row>
    <row r="65" spans="1:20">
      <c r="A65" t="s">
        <v>577</v>
      </c>
      <c r="B65" t="s">
        <v>1077</v>
      </c>
      <c r="C65" t="s">
        <v>1517</v>
      </c>
      <c r="D65" t="str">
        <f t="shared" si="0"/>
        <v>FURNITURE</v>
      </c>
      <c r="E65">
        <v>117.4</v>
      </c>
      <c r="F65">
        <v>-5</v>
      </c>
      <c r="G65">
        <f t="shared" si="1"/>
        <v>0</v>
      </c>
      <c r="H65" t="s">
        <v>3592</v>
      </c>
      <c r="M65" t="str">
        <v>P0374</v>
      </c>
      <c r="N65" t="str">
        <v>Product_374</v>
      </c>
      <c r="O65" t="str">
        <v>Stationery</v>
      </c>
      <c r="P65" t="str">
        <v>STATIONERY</v>
      </c>
      <c r="Q65">
        <v>384.14</v>
      </c>
      <c r="R65">
        <v>15</v>
      </c>
      <c r="S65">
        <v>15</v>
      </c>
      <c r="T65" t="str">
        <v>Let me know if you’d like further guidance on implementing these steps!</v>
      </c>
    </row>
    <row r="66" spans="1:20">
      <c r="A66" t="s">
        <v>578</v>
      </c>
      <c r="B66" t="s">
        <v>1078</v>
      </c>
      <c r="C66" t="s">
        <v>1517</v>
      </c>
      <c r="D66" t="str">
        <f t="shared" si="0"/>
        <v>FURNITURE</v>
      </c>
      <c r="E66">
        <v>628.92999999999995</v>
      </c>
      <c r="F66">
        <v>8</v>
      </c>
      <c r="G66">
        <f t="shared" si="1"/>
        <v>8</v>
      </c>
      <c r="H66" t="s">
        <v>3593</v>
      </c>
      <c r="M66" t="str">
        <v>P0375</v>
      </c>
      <c r="N66" t="str">
        <v>Product_375</v>
      </c>
      <c r="O66" t="str">
        <v>Stationery</v>
      </c>
      <c r="P66" t="str">
        <v>STATIONERY</v>
      </c>
      <c r="Q66">
        <v>952.49</v>
      </c>
      <c r="R66">
        <v>89</v>
      </c>
      <c r="S66">
        <v>89</v>
      </c>
      <c r="T66" t="str">
        <v>Use conditional formatting to highlight outliers or filter using IF formulas or slicers.</v>
      </c>
    </row>
    <row r="67" spans="1:20">
      <c r="A67" t="s">
        <v>579</v>
      </c>
      <c r="B67" t="s">
        <v>1079</v>
      </c>
      <c r="C67" t="s">
        <v>1518</v>
      </c>
      <c r="D67" t="str">
        <f t="shared" ref="D67:D130" si="2">UPPER(C67)</f>
        <v>STATIONERY</v>
      </c>
      <c r="E67">
        <v>678.41</v>
      </c>
      <c r="F67">
        <v>54</v>
      </c>
      <c r="G67">
        <f t="shared" ref="G67:G130" si="3">IF(F67&lt;0,0,F67)</f>
        <v>54</v>
      </c>
      <c r="H67" t="s">
        <v>3594</v>
      </c>
      <c r="M67" t="str">
        <v>P0376</v>
      </c>
      <c r="N67" t="str">
        <v>Product_376</v>
      </c>
      <c r="O67" t="str">
        <v>Stationery</v>
      </c>
      <c r="P67" t="str">
        <v>STATIONERY</v>
      </c>
      <c r="Q67">
        <v>628.48</v>
      </c>
      <c r="R67">
        <v>27</v>
      </c>
      <c r="S67">
        <v>27</v>
      </c>
      <c r="T67" t="str">
        <v>Correct spelling or category mismatches (e.g., "Laptops" vs. "Laptop").</v>
      </c>
    </row>
    <row r="68" spans="1:20">
      <c r="A68" t="s">
        <v>580</v>
      </c>
      <c r="B68" t="s">
        <v>1080</v>
      </c>
      <c r="C68" t="s">
        <v>1515</v>
      </c>
      <c r="D68" t="str">
        <f t="shared" si="2"/>
        <v>FOOD</v>
      </c>
      <c r="E68">
        <v>135.61000000000001</v>
      </c>
      <c r="F68">
        <v>57</v>
      </c>
      <c r="G68">
        <f t="shared" si="3"/>
        <v>57</v>
      </c>
      <c r="H68" t="s">
        <v>3595</v>
      </c>
      <c r="M68" t="str">
        <v>P0390</v>
      </c>
      <c r="N68" t="str">
        <v>Product_390</v>
      </c>
      <c r="O68" t="str">
        <v>Stationery</v>
      </c>
      <c r="P68" t="str">
        <v>STATIONERY</v>
      </c>
      <c r="Q68">
        <v>99.42</v>
      </c>
      <c r="R68">
        <v>92</v>
      </c>
      <c r="S68">
        <v>92</v>
      </c>
      <c r="T68" t="str">
        <v>Identify duplicate rows based on Product_ID or Product_Name.</v>
      </c>
    </row>
    <row r="69" spans="1:20">
      <c r="A69" t="s">
        <v>581</v>
      </c>
      <c r="B69" t="s">
        <v>1081</v>
      </c>
      <c r="C69" t="s">
        <v>1515</v>
      </c>
      <c r="D69" t="str">
        <f t="shared" si="2"/>
        <v>FOOD</v>
      </c>
      <c r="E69">
        <v>465.71</v>
      </c>
      <c r="F69">
        <v>64</v>
      </c>
      <c r="G69">
        <f t="shared" si="3"/>
        <v>64</v>
      </c>
      <c r="H69" t="s">
        <v>3596</v>
      </c>
      <c r="M69" t="str">
        <v>P0392</v>
      </c>
      <c r="N69" t="str">
        <v>Product_392</v>
      </c>
      <c r="O69" t="str">
        <v>Stationery</v>
      </c>
      <c r="P69" t="str">
        <v>STATIONERY</v>
      </c>
      <c r="Q69">
        <v>513.07000000000005</v>
      </c>
      <c r="R69">
        <v>64</v>
      </c>
      <c r="S69">
        <v>64</v>
      </c>
      <c r="T69" t="str">
        <v>Ensure Price and Quantity_Available are numeric, and Rating is a decimal.</v>
      </c>
    </row>
    <row r="70" spans="1:20">
      <c r="A70" t="s">
        <v>582</v>
      </c>
      <c r="B70" t="s">
        <v>1082</v>
      </c>
      <c r="C70" t="s">
        <v>1516</v>
      </c>
      <c r="D70" t="str">
        <f t="shared" si="2"/>
        <v>CLOTHING</v>
      </c>
      <c r="E70">
        <v>225.49</v>
      </c>
      <c r="F70">
        <v>67</v>
      </c>
      <c r="G70">
        <f t="shared" si="3"/>
        <v>67</v>
      </c>
      <c r="H70" t="s">
        <v>3597</v>
      </c>
      <c r="M70" t="str">
        <v>P0393</v>
      </c>
      <c r="N70" t="str">
        <v>Product_393</v>
      </c>
      <c r="O70" t="str">
        <v>Stationery</v>
      </c>
      <c r="P70" t="str">
        <v>STATIONERY</v>
      </c>
      <c r="Q70">
        <v>145.58000000000001</v>
      </c>
      <c r="R70">
        <v>-4</v>
      </c>
      <c r="S70">
        <v>0</v>
      </c>
      <c r="T70" t="str">
        <v>Highlight unnecessary columns and delete them or hide them if required for later use.</v>
      </c>
    </row>
    <row r="71" spans="1:20">
      <c r="A71" t="s">
        <v>583</v>
      </c>
      <c r="B71" t="s">
        <v>1083</v>
      </c>
      <c r="C71" t="s">
        <v>1514</v>
      </c>
      <c r="D71" t="str">
        <f t="shared" si="2"/>
        <v>ELECTRONICS</v>
      </c>
      <c r="E71">
        <v>431.57</v>
      </c>
      <c r="F71">
        <v>9</v>
      </c>
      <c r="G71">
        <f t="shared" si="3"/>
        <v>9</v>
      </c>
      <c r="H71" t="s">
        <v>3598</v>
      </c>
      <c r="M71" t="str">
        <v>P0405</v>
      </c>
      <c r="N71" t="str">
        <v>Product_405</v>
      </c>
      <c r="O71" t="str">
        <v>Stationery</v>
      </c>
      <c r="P71" t="str">
        <v>STATIONERY</v>
      </c>
      <c r="Q71">
        <v>895.39</v>
      </c>
      <c r="R71">
        <v>78</v>
      </c>
      <c r="S71">
        <v>78</v>
      </c>
      <c r="T71" t="str">
        <v>Use conditional formatting to highlight outliers or filter using IF formulas or slicers.</v>
      </c>
    </row>
    <row r="72" spans="1:20">
      <c r="A72" t="s">
        <v>584</v>
      </c>
      <c r="B72" t="s">
        <v>1084</v>
      </c>
      <c r="C72" t="s">
        <v>1515</v>
      </c>
      <c r="D72" t="str">
        <f t="shared" si="2"/>
        <v>FOOD</v>
      </c>
      <c r="E72">
        <v>230.14</v>
      </c>
      <c r="F72">
        <v>56</v>
      </c>
      <c r="G72">
        <f t="shared" si="3"/>
        <v>56</v>
      </c>
      <c r="H72" t="s">
        <v>3589</v>
      </c>
      <c r="M72" t="str">
        <v>P0410</v>
      </c>
      <c r="N72" t="str">
        <v>Product_410</v>
      </c>
      <c r="O72" t="str">
        <v>Stationery</v>
      </c>
      <c r="P72" t="str">
        <v>STATIONERY</v>
      </c>
      <c r="Q72">
        <v>297.97000000000003</v>
      </c>
      <c r="R72">
        <v>41</v>
      </c>
      <c r="S72">
        <v>41</v>
      </c>
      <c r="T72" t="str">
        <v>Identify duplicate rows based on Product_ID or Product_Name.</v>
      </c>
    </row>
    <row r="73" spans="1:20">
      <c r="A73" t="s">
        <v>585</v>
      </c>
      <c r="B73" t="s">
        <v>1085</v>
      </c>
      <c r="C73" t="s">
        <v>1515</v>
      </c>
      <c r="D73" t="str">
        <f t="shared" si="2"/>
        <v>FOOD</v>
      </c>
      <c r="E73">
        <v>955.7</v>
      </c>
      <c r="F73">
        <v>63</v>
      </c>
      <c r="G73">
        <f t="shared" si="3"/>
        <v>63</v>
      </c>
      <c r="H73" t="s">
        <v>3590</v>
      </c>
      <c r="M73" t="str">
        <v>P0411</v>
      </c>
      <c r="N73" t="str">
        <v>Product_411</v>
      </c>
      <c r="O73" t="str">
        <v>Stationery</v>
      </c>
      <c r="P73" t="str">
        <v>STATIONERY</v>
      </c>
      <c r="Q73">
        <v>982.28</v>
      </c>
      <c r="R73">
        <v>14</v>
      </c>
      <c r="S73">
        <v>14</v>
      </c>
      <c r="T73" t="str">
        <v>Use Data Validation under the Data tab to restrict input types.</v>
      </c>
    </row>
    <row r="74" spans="1:20">
      <c r="A74" t="s">
        <v>586</v>
      </c>
      <c r="B74" t="s">
        <v>1086</v>
      </c>
      <c r="C74" t="s">
        <v>1516</v>
      </c>
      <c r="D74" t="str">
        <f t="shared" si="2"/>
        <v>CLOTHING</v>
      </c>
      <c r="E74">
        <v>270.33</v>
      </c>
      <c r="F74">
        <v>66</v>
      </c>
      <c r="G74">
        <f t="shared" si="3"/>
        <v>66</v>
      </c>
      <c r="H74" t="s">
        <v>3591</v>
      </c>
      <c r="M74" t="str">
        <v>P0413</v>
      </c>
      <c r="N74" t="str">
        <v>Product_413</v>
      </c>
      <c r="O74" t="str">
        <v>Stationery</v>
      </c>
      <c r="P74" t="str">
        <v>STATIONERY</v>
      </c>
      <c r="Q74">
        <v>324.85000000000002</v>
      </c>
      <c r="R74">
        <v>8</v>
      </c>
      <c r="S74">
        <v>8</v>
      </c>
      <c r="T74" t="str">
        <v>Highlight unnecessary columns and delete them or hide them if required for later use.</v>
      </c>
    </row>
    <row r="75" spans="1:20">
      <c r="A75" t="s">
        <v>587</v>
      </c>
      <c r="B75" t="s">
        <v>1087</v>
      </c>
      <c r="C75" t="s">
        <v>1517</v>
      </c>
      <c r="D75" t="str">
        <f t="shared" si="2"/>
        <v>FURNITURE</v>
      </c>
      <c r="E75">
        <v>411.36</v>
      </c>
      <c r="F75">
        <v>74</v>
      </c>
      <c r="G75">
        <f t="shared" si="3"/>
        <v>74</v>
      </c>
      <c r="H75" t="s">
        <v>3592</v>
      </c>
      <c r="M75" t="str">
        <v>P0420</v>
      </c>
      <c r="N75" t="str">
        <v>Product_420</v>
      </c>
      <c r="O75" t="str">
        <v>Stationery</v>
      </c>
      <c r="P75" t="str">
        <v>STATIONERY</v>
      </c>
      <c r="Q75">
        <v>384.83</v>
      </c>
      <c r="R75">
        <v>39</v>
      </c>
      <c r="S75">
        <v>39</v>
      </c>
      <c r="T75" t="str">
        <v>Identify duplicate rows based on Product_ID or Product_Name.</v>
      </c>
    </row>
    <row r="76" spans="1:20">
      <c r="A76" t="s">
        <v>588</v>
      </c>
      <c r="B76" t="s">
        <v>1088</v>
      </c>
      <c r="C76" t="s">
        <v>1516</v>
      </c>
      <c r="D76" t="str">
        <f t="shared" si="2"/>
        <v>CLOTHING</v>
      </c>
      <c r="E76">
        <v>132.56</v>
      </c>
      <c r="F76">
        <v>4</v>
      </c>
      <c r="G76">
        <f t="shared" si="3"/>
        <v>4</v>
      </c>
      <c r="H76" t="s">
        <v>3593</v>
      </c>
      <c r="M76" t="str">
        <v>P0422</v>
      </c>
      <c r="N76" t="str">
        <v>Product_422</v>
      </c>
      <c r="O76" t="str">
        <v>Stationery</v>
      </c>
      <c r="P76" t="str">
        <v>STATIONERY</v>
      </c>
      <c r="Q76">
        <v>524.37</v>
      </c>
      <c r="R76">
        <v>-3</v>
      </c>
      <c r="S76">
        <v>0</v>
      </c>
      <c r="T76" t="str">
        <v>Ensure Price and Quantity_Available are numeric, and Rating is a decimal.</v>
      </c>
    </row>
    <row r="77" spans="1:20">
      <c r="A77" t="s">
        <v>589</v>
      </c>
      <c r="B77" t="s">
        <v>1089</v>
      </c>
      <c r="C77" t="s">
        <v>1517</v>
      </c>
      <c r="D77" t="str">
        <f t="shared" si="2"/>
        <v>FURNITURE</v>
      </c>
      <c r="E77">
        <v>527.69000000000005</v>
      </c>
      <c r="F77">
        <v>97</v>
      </c>
      <c r="G77">
        <f t="shared" si="3"/>
        <v>97</v>
      </c>
      <c r="H77" t="s">
        <v>3594</v>
      </c>
      <c r="M77" t="str">
        <v>P0433</v>
      </c>
      <c r="N77" t="str">
        <v>Product_433</v>
      </c>
      <c r="O77" t="str">
        <v>Stationery</v>
      </c>
      <c r="P77" t="str">
        <v>STATIONERY</v>
      </c>
      <c r="Q77">
        <v>697.04</v>
      </c>
      <c r="R77">
        <v>77</v>
      </c>
      <c r="S77">
        <v>77</v>
      </c>
      <c r="T77" t="str">
        <v>Highlight unnecessary columns and delete them or hide them if required for later use.</v>
      </c>
    </row>
    <row r="78" spans="1:20">
      <c r="A78" t="s">
        <v>590</v>
      </c>
      <c r="B78" t="s">
        <v>1090</v>
      </c>
      <c r="C78" t="s">
        <v>1518</v>
      </c>
      <c r="D78" t="str">
        <f t="shared" si="2"/>
        <v>STATIONERY</v>
      </c>
      <c r="E78">
        <v>580.25</v>
      </c>
      <c r="F78">
        <v>21</v>
      </c>
      <c r="G78">
        <f t="shared" si="3"/>
        <v>21</v>
      </c>
      <c r="H78" t="s">
        <v>3595</v>
      </c>
      <c r="M78" t="str">
        <v>P0437</v>
      </c>
      <c r="N78" t="str">
        <v>Product_437</v>
      </c>
      <c r="O78" t="str">
        <v>Stationery</v>
      </c>
      <c r="P78" t="str">
        <v>STATIONERY</v>
      </c>
      <c r="Q78">
        <v>167.31</v>
      </c>
      <c r="R78">
        <v>-1</v>
      </c>
      <c r="S78">
        <v>0</v>
      </c>
      <c r="T78" t="str">
        <v>Ensure consistent case for Product_Name (e.g., capitalize each word).</v>
      </c>
    </row>
    <row r="79" spans="1:20">
      <c r="A79" t="s">
        <v>591</v>
      </c>
      <c r="B79" t="s">
        <v>1091</v>
      </c>
      <c r="C79" t="s">
        <v>1514</v>
      </c>
      <c r="D79" t="str">
        <f t="shared" si="2"/>
        <v>ELECTRONICS</v>
      </c>
      <c r="E79">
        <v>626.32000000000005</v>
      </c>
      <c r="F79">
        <v>65</v>
      </c>
      <c r="G79">
        <f t="shared" si="3"/>
        <v>65</v>
      </c>
      <c r="H79" t="s">
        <v>3596</v>
      </c>
      <c r="M79" t="str">
        <v>P0441</v>
      </c>
      <c r="N79" t="str">
        <v>Product_441</v>
      </c>
      <c r="O79" t="str">
        <v>Stationery</v>
      </c>
      <c r="P79" t="str">
        <v>STATIONERY</v>
      </c>
      <c r="Q79">
        <v>484.2</v>
      </c>
      <c r="R79">
        <v>96</v>
      </c>
      <c r="S79">
        <v>96</v>
      </c>
      <c r="T79" t="str">
        <v>Use Data Validation under the Data tab to restrict input types.</v>
      </c>
    </row>
    <row r="80" spans="1:20">
      <c r="A80" t="s">
        <v>592</v>
      </c>
      <c r="B80" t="s">
        <v>1092</v>
      </c>
      <c r="C80" t="s">
        <v>1518</v>
      </c>
      <c r="D80" t="str">
        <f t="shared" si="2"/>
        <v>STATIONERY</v>
      </c>
      <c r="E80">
        <v>828.12</v>
      </c>
      <c r="F80">
        <v>84</v>
      </c>
      <c r="G80">
        <f t="shared" si="3"/>
        <v>84</v>
      </c>
      <c r="H80" t="s">
        <v>3597</v>
      </c>
      <c r="M80" t="str">
        <v>P0446</v>
      </c>
      <c r="N80" t="str">
        <v>Product_446</v>
      </c>
      <c r="O80" t="str">
        <v>Stationery</v>
      </c>
      <c r="P80" t="str">
        <v>STATIONERY</v>
      </c>
      <c r="Q80">
        <v>171.68</v>
      </c>
      <c r="R80">
        <v>67</v>
      </c>
      <c r="S80">
        <v>67</v>
      </c>
      <c r="T80" t="str">
        <v>Correct spelling or category mismatches (e.g., "Laptops" vs. "Laptop").</v>
      </c>
    </row>
    <row r="81" spans="1:20">
      <c r="A81" t="s">
        <v>593</v>
      </c>
      <c r="B81" t="s">
        <v>1093</v>
      </c>
      <c r="C81" t="s">
        <v>1514</v>
      </c>
      <c r="D81" t="str">
        <f t="shared" si="2"/>
        <v>ELECTRONICS</v>
      </c>
      <c r="E81">
        <v>219.41</v>
      </c>
      <c r="F81">
        <v>18</v>
      </c>
      <c r="G81">
        <f t="shared" si="3"/>
        <v>18</v>
      </c>
      <c r="H81" t="s">
        <v>3598</v>
      </c>
      <c r="M81" t="str">
        <v>P0450</v>
      </c>
      <c r="N81" t="str">
        <v>Product_450</v>
      </c>
      <c r="O81" t="str">
        <v>Stationery</v>
      </c>
      <c r="P81" t="str">
        <v>STATIONERY</v>
      </c>
      <c r="Q81">
        <v>644.04</v>
      </c>
      <c r="R81">
        <v>51</v>
      </c>
      <c r="S81">
        <v>51</v>
      </c>
      <c r="T81" t="str">
        <v>Identify duplicate rows based on Product_ID or Product_Name.</v>
      </c>
    </row>
    <row r="82" spans="1:20">
      <c r="A82" t="s">
        <v>594</v>
      </c>
      <c r="B82" t="s">
        <v>1094</v>
      </c>
      <c r="C82" t="s">
        <v>1515</v>
      </c>
      <c r="D82" t="str">
        <f t="shared" si="2"/>
        <v>FOOD</v>
      </c>
      <c r="E82">
        <v>490.56</v>
      </c>
      <c r="F82">
        <v>4</v>
      </c>
      <c r="G82">
        <f t="shared" si="3"/>
        <v>4</v>
      </c>
      <c r="H82" t="s">
        <v>3589</v>
      </c>
      <c r="M82" t="str">
        <v>P0458</v>
      </c>
      <c r="N82" t="str">
        <v>Product_458</v>
      </c>
      <c r="O82" t="str">
        <v>Stationery</v>
      </c>
      <c r="P82" t="str">
        <v>STATIONERY</v>
      </c>
      <c r="Q82">
        <v>714.46</v>
      </c>
      <c r="R82">
        <v>60</v>
      </c>
      <c r="S82">
        <v>60</v>
      </c>
      <c r="T82" t="str">
        <v>Fill missing values with appropriate replacements (e.g., average price or a placeholder).</v>
      </c>
    </row>
    <row r="83" spans="1:20">
      <c r="A83" t="s">
        <v>595</v>
      </c>
      <c r="B83" t="s">
        <v>1095</v>
      </c>
      <c r="C83" t="s">
        <v>1515</v>
      </c>
      <c r="D83" t="str">
        <f t="shared" si="2"/>
        <v>FOOD</v>
      </c>
      <c r="E83">
        <v>72.930000000000007</v>
      </c>
      <c r="F83">
        <v>1</v>
      </c>
      <c r="G83">
        <f t="shared" si="3"/>
        <v>1</v>
      </c>
      <c r="H83" t="s">
        <v>3590</v>
      </c>
      <c r="M83" t="str">
        <v>P0468</v>
      </c>
      <c r="N83" t="str">
        <v>Product_468</v>
      </c>
      <c r="O83" t="str">
        <v>Stationery</v>
      </c>
      <c r="P83" t="str">
        <v>STATIONERY</v>
      </c>
      <c r="Q83">
        <v>775.72</v>
      </c>
      <c r="R83">
        <v>89</v>
      </c>
      <c r="S83">
        <v>89</v>
      </c>
      <c r="T83" t="str">
        <v>Fill missing values with appropriate replacements (e.g., average price or a placeholder).</v>
      </c>
    </row>
    <row r="84" spans="1:20">
      <c r="A84" t="s">
        <v>596</v>
      </c>
      <c r="B84" t="s">
        <v>1096</v>
      </c>
      <c r="C84" t="s">
        <v>1514</v>
      </c>
      <c r="D84" t="str">
        <f t="shared" si="2"/>
        <v>ELECTRONICS</v>
      </c>
      <c r="E84">
        <v>792.19</v>
      </c>
      <c r="F84">
        <v>41</v>
      </c>
      <c r="G84">
        <f t="shared" si="3"/>
        <v>41</v>
      </c>
      <c r="H84" t="s">
        <v>3591</v>
      </c>
      <c r="M84" t="str">
        <v>P0469</v>
      </c>
      <c r="N84" t="str">
        <v>Product_469</v>
      </c>
      <c r="O84" t="str">
        <v>Stationery</v>
      </c>
      <c r="P84" t="str">
        <v>STATIONERY</v>
      </c>
      <c r="Q84">
        <v>548.39</v>
      </c>
      <c r="R84">
        <v>46</v>
      </c>
      <c r="S84">
        <v>46</v>
      </c>
      <c r="T84" t="str">
        <v>In Excel, go to Data &gt; Remove Duplicates.</v>
      </c>
    </row>
    <row r="85" spans="1:20">
      <c r="A85" t="s">
        <v>597</v>
      </c>
      <c r="B85" t="s">
        <v>1097</v>
      </c>
      <c r="C85" t="s">
        <v>1517</v>
      </c>
      <c r="D85" t="str">
        <f t="shared" si="2"/>
        <v>FURNITURE</v>
      </c>
      <c r="E85">
        <v>329.11</v>
      </c>
      <c r="F85">
        <v>68</v>
      </c>
      <c r="G85">
        <f t="shared" si="3"/>
        <v>68</v>
      </c>
      <c r="H85" t="s">
        <v>3592</v>
      </c>
      <c r="M85" t="str">
        <v>P0490</v>
      </c>
      <c r="N85" t="str">
        <v>Product_490</v>
      </c>
      <c r="O85" t="str">
        <v>Stationery</v>
      </c>
      <c r="P85" t="str">
        <v>STATIONERY</v>
      </c>
      <c r="Q85">
        <v>767.59</v>
      </c>
      <c r="R85">
        <v>4</v>
      </c>
      <c r="S85">
        <v>4</v>
      </c>
      <c r="T85" t="str">
        <v>Identify duplicate rows based on Product_ID or Product_Name.</v>
      </c>
    </row>
    <row r="86" spans="1:20">
      <c r="A86" t="s">
        <v>598</v>
      </c>
      <c r="B86" t="s">
        <v>1098</v>
      </c>
      <c r="C86" t="s">
        <v>1517</v>
      </c>
      <c r="D86" t="str">
        <f t="shared" si="2"/>
        <v>FURNITURE</v>
      </c>
      <c r="E86">
        <v>536.46</v>
      </c>
      <c r="F86">
        <v>25</v>
      </c>
      <c r="G86">
        <f t="shared" si="3"/>
        <v>25</v>
      </c>
      <c r="H86" t="s">
        <v>3593</v>
      </c>
      <c r="M86" t="str">
        <v>P0005</v>
      </c>
      <c r="N86" t="str">
        <v>Product_5</v>
      </c>
      <c r="O86" t="str">
        <v>Furniture</v>
      </c>
      <c r="P86" t="str">
        <v>FURNITURE</v>
      </c>
      <c r="Q86">
        <v>352.9</v>
      </c>
      <c r="R86">
        <v>87</v>
      </c>
      <c r="S86">
        <v>87</v>
      </c>
      <c r="T86" t="str">
        <v>Use conditional formatting to highlight outliers or filter using IF formulas or slicers.</v>
      </c>
    </row>
    <row r="87" spans="1:20">
      <c r="A87" t="s">
        <v>599</v>
      </c>
      <c r="B87" t="s">
        <v>1099</v>
      </c>
      <c r="C87" t="s">
        <v>1516</v>
      </c>
      <c r="D87" t="str">
        <f t="shared" si="2"/>
        <v>CLOTHING</v>
      </c>
      <c r="E87">
        <v>112.84</v>
      </c>
      <c r="F87">
        <v>67</v>
      </c>
      <c r="G87">
        <f t="shared" si="3"/>
        <v>67</v>
      </c>
      <c r="H87" t="s">
        <v>3594</v>
      </c>
      <c r="M87" t="str">
        <v>P0016</v>
      </c>
      <c r="N87" t="str">
        <v>Product_16</v>
      </c>
      <c r="O87" t="str">
        <v>Furniture</v>
      </c>
      <c r="P87" t="str">
        <v>FURNITURE</v>
      </c>
      <c r="Q87">
        <v>840.84</v>
      </c>
      <c r="R87">
        <v>39</v>
      </c>
      <c r="S87">
        <v>39</v>
      </c>
      <c r="T87" t="str">
        <v>Correct spelling or category mismatches (e.g., "Laptops" vs. "Laptop").</v>
      </c>
    </row>
    <row r="88" spans="1:20">
      <c r="A88" t="s">
        <v>600</v>
      </c>
      <c r="B88" t="s">
        <v>1100</v>
      </c>
      <c r="C88" t="s">
        <v>1514</v>
      </c>
      <c r="D88" t="str">
        <f t="shared" si="2"/>
        <v>ELECTRONICS</v>
      </c>
      <c r="E88">
        <v>340.83</v>
      </c>
      <c r="F88">
        <v>9</v>
      </c>
      <c r="G88">
        <f t="shared" si="3"/>
        <v>9</v>
      </c>
      <c r="H88" t="s">
        <v>3595</v>
      </c>
      <c r="M88" t="str">
        <v>P0021</v>
      </c>
      <c r="N88" t="str">
        <v>Product_21</v>
      </c>
      <c r="O88" t="str">
        <v>Furniture</v>
      </c>
      <c r="P88" t="str">
        <v>FURNITURE</v>
      </c>
      <c r="Q88">
        <v>763.27</v>
      </c>
      <c r="R88">
        <v>85</v>
      </c>
      <c r="S88">
        <v>85</v>
      </c>
      <c r="T88" t="str">
        <v>Use Data Validation under the Data tab to restrict input types.</v>
      </c>
    </row>
    <row r="89" spans="1:20">
      <c r="A89" t="s">
        <v>601</v>
      </c>
      <c r="B89" t="s">
        <v>1101</v>
      </c>
      <c r="C89" t="s">
        <v>1517</v>
      </c>
      <c r="D89" t="str">
        <f t="shared" si="2"/>
        <v>FURNITURE</v>
      </c>
      <c r="E89">
        <v>995.34</v>
      </c>
      <c r="F89">
        <v>77</v>
      </c>
      <c r="G89">
        <f t="shared" si="3"/>
        <v>77</v>
      </c>
      <c r="H89" t="s">
        <v>3596</v>
      </c>
      <c r="M89" t="str">
        <v>P0034</v>
      </c>
      <c r="N89" t="str">
        <v>Product_34</v>
      </c>
      <c r="O89" t="str">
        <v>Furniture</v>
      </c>
      <c r="P89" t="str">
        <v>FURNITURE</v>
      </c>
      <c r="Q89">
        <v>736</v>
      </c>
      <c r="R89">
        <v>74</v>
      </c>
      <c r="S89">
        <v>74</v>
      </c>
      <c r="T89" t="str">
        <v>Let me know if you’d like further guidance on implementing these steps!</v>
      </c>
    </row>
    <row r="90" spans="1:20">
      <c r="A90" t="s">
        <v>602</v>
      </c>
      <c r="B90" t="s">
        <v>1102</v>
      </c>
      <c r="C90" t="s">
        <v>1517</v>
      </c>
      <c r="D90" t="str">
        <f t="shared" si="2"/>
        <v>FURNITURE</v>
      </c>
      <c r="E90">
        <v>769.9</v>
      </c>
      <c r="F90">
        <v>99</v>
      </c>
      <c r="G90">
        <f t="shared" si="3"/>
        <v>99</v>
      </c>
      <c r="H90" t="s">
        <v>3597</v>
      </c>
      <c r="M90" t="str">
        <v>P0035</v>
      </c>
      <c r="N90" t="str">
        <v>Product_35</v>
      </c>
      <c r="O90" t="str">
        <v>Furniture</v>
      </c>
      <c r="P90" t="str">
        <v>FURNITURE</v>
      </c>
      <c r="Q90">
        <v>269.37</v>
      </c>
      <c r="R90">
        <v>8</v>
      </c>
      <c r="S90">
        <v>8</v>
      </c>
      <c r="T90" t="str">
        <v>Use conditional formatting to highlight outliers or filter using IF formulas or slicers.</v>
      </c>
    </row>
    <row r="91" spans="1:20">
      <c r="A91" t="s">
        <v>603</v>
      </c>
      <c r="B91" t="s">
        <v>1103</v>
      </c>
      <c r="C91" t="s">
        <v>1514</v>
      </c>
      <c r="D91" t="str">
        <f t="shared" si="2"/>
        <v>ELECTRONICS</v>
      </c>
      <c r="E91">
        <v>475.06</v>
      </c>
      <c r="F91">
        <v>95</v>
      </c>
      <c r="G91">
        <f t="shared" si="3"/>
        <v>95</v>
      </c>
      <c r="H91" t="s">
        <v>3598</v>
      </c>
      <c r="M91" t="str">
        <v>P0039</v>
      </c>
      <c r="N91" t="str">
        <v>Product_39</v>
      </c>
      <c r="O91" t="str">
        <v>Furniture</v>
      </c>
      <c r="P91" t="str">
        <v>FURNITURE</v>
      </c>
      <c r="Q91">
        <v>760.24</v>
      </c>
      <c r="R91">
        <v>48</v>
      </c>
      <c r="S91">
        <v>48</v>
      </c>
      <c r="T91" t="str">
        <v>In Excel, go to Data &gt; Remove Duplicates.</v>
      </c>
    </row>
    <row r="92" spans="1:20">
      <c r="A92" t="s">
        <v>604</v>
      </c>
      <c r="B92" t="s">
        <v>1104</v>
      </c>
      <c r="C92" t="s">
        <v>1517</v>
      </c>
      <c r="D92" t="str">
        <f t="shared" si="2"/>
        <v>FURNITURE</v>
      </c>
      <c r="E92">
        <v>984.78</v>
      </c>
      <c r="F92">
        <v>59</v>
      </c>
      <c r="G92">
        <f t="shared" si="3"/>
        <v>59</v>
      </c>
      <c r="H92" t="s">
        <v>3589</v>
      </c>
      <c r="M92" t="str">
        <v>P0043</v>
      </c>
      <c r="N92" t="str">
        <v>Product_43</v>
      </c>
      <c r="O92" t="str">
        <v>Furniture</v>
      </c>
      <c r="P92" t="str">
        <v>FURNITURE</v>
      </c>
      <c r="Q92">
        <v>636.39</v>
      </c>
      <c r="R92">
        <v>46</v>
      </c>
      <c r="S92">
        <v>46</v>
      </c>
      <c r="T92" t="str">
        <v>Highlight unnecessary columns and delete them or hide them if required for later use.</v>
      </c>
    </row>
    <row r="93" spans="1:20">
      <c r="A93" t="s">
        <v>605</v>
      </c>
      <c r="B93" t="s">
        <v>1105</v>
      </c>
      <c r="C93" t="s">
        <v>1517</v>
      </c>
      <c r="D93" t="str">
        <f t="shared" si="2"/>
        <v>FURNITURE</v>
      </c>
      <c r="E93">
        <v>827.37</v>
      </c>
      <c r="F93">
        <v>39</v>
      </c>
      <c r="G93">
        <f t="shared" si="3"/>
        <v>39</v>
      </c>
      <c r="H93" t="s">
        <v>3590</v>
      </c>
      <c r="M93" t="str">
        <v>P0044</v>
      </c>
      <c r="N93" t="str">
        <v>Product_44</v>
      </c>
      <c r="O93" t="str">
        <v>Furniture</v>
      </c>
      <c r="P93" t="str">
        <v>FURNITURE</v>
      </c>
      <c r="Q93">
        <v>191.12</v>
      </c>
      <c r="R93">
        <v>40</v>
      </c>
      <c r="S93">
        <v>40</v>
      </c>
      <c r="T93" t="str">
        <v>Let me know if you’d like further guidance on implementing these steps!</v>
      </c>
    </row>
    <row r="94" spans="1:20">
      <c r="A94" t="s">
        <v>606</v>
      </c>
      <c r="B94" t="s">
        <v>1106</v>
      </c>
      <c r="C94" t="s">
        <v>1516</v>
      </c>
      <c r="D94" t="str">
        <f t="shared" si="2"/>
        <v>CLOTHING</v>
      </c>
      <c r="E94">
        <v>583.88</v>
      </c>
      <c r="F94">
        <v>20</v>
      </c>
      <c r="G94">
        <f t="shared" si="3"/>
        <v>20</v>
      </c>
      <c r="H94" t="s">
        <v>3591</v>
      </c>
      <c r="M94" t="str">
        <v>P0046</v>
      </c>
      <c r="N94" t="str">
        <v>Product_46</v>
      </c>
      <c r="O94" t="str">
        <v>Furniture</v>
      </c>
      <c r="P94" t="str">
        <v>FURNITURE</v>
      </c>
      <c r="Q94">
        <v>797.12</v>
      </c>
      <c r="R94">
        <v>63</v>
      </c>
      <c r="S94">
        <v>63</v>
      </c>
      <c r="T94" t="str">
        <v>Correct spelling or category mismatches (e.g., "Laptops" vs. "Laptop").</v>
      </c>
    </row>
    <row r="95" spans="1:20">
      <c r="A95" t="s">
        <v>607</v>
      </c>
      <c r="B95" t="s">
        <v>1107</v>
      </c>
      <c r="C95" t="s">
        <v>1515</v>
      </c>
      <c r="D95" t="str">
        <f t="shared" si="2"/>
        <v>FOOD</v>
      </c>
      <c r="E95">
        <v>147.41999999999999</v>
      </c>
      <c r="F95">
        <v>68</v>
      </c>
      <c r="G95">
        <f t="shared" si="3"/>
        <v>68</v>
      </c>
      <c r="H95" t="s">
        <v>3592</v>
      </c>
      <c r="M95" t="str">
        <v>P0059</v>
      </c>
      <c r="N95" t="str">
        <v>Product_59</v>
      </c>
      <c r="O95" t="str">
        <v>Furniture</v>
      </c>
      <c r="P95" t="str">
        <v>FURNITURE</v>
      </c>
      <c r="Q95">
        <v>367.37</v>
      </c>
      <c r="R95">
        <v>56</v>
      </c>
      <c r="S95">
        <v>56</v>
      </c>
      <c r="T95" t="str">
        <v>In Excel, go to Data &gt; Remove Duplicates.</v>
      </c>
    </row>
    <row r="96" spans="1:20">
      <c r="A96" t="s">
        <v>608</v>
      </c>
      <c r="B96" t="s">
        <v>1108</v>
      </c>
      <c r="C96" t="s">
        <v>1515</v>
      </c>
      <c r="D96" t="str">
        <f t="shared" si="2"/>
        <v>FOOD</v>
      </c>
      <c r="E96">
        <v>728.6</v>
      </c>
      <c r="F96">
        <v>30</v>
      </c>
      <c r="G96">
        <f t="shared" si="3"/>
        <v>30</v>
      </c>
      <c r="H96" t="s">
        <v>3593</v>
      </c>
      <c r="M96" t="str">
        <v>P0064</v>
      </c>
      <c r="N96" t="str">
        <v>Product_64</v>
      </c>
      <c r="O96" t="str">
        <v>Furniture</v>
      </c>
      <c r="P96" t="str">
        <v>FURNITURE</v>
      </c>
      <c r="Q96">
        <v>117.4</v>
      </c>
      <c r="R96">
        <v>-5</v>
      </c>
      <c r="S96">
        <v>0</v>
      </c>
      <c r="T96" t="str">
        <v>Let me know if you’d like further guidance on implementing these steps!</v>
      </c>
    </row>
    <row r="97" spans="1:20">
      <c r="A97" t="s">
        <v>609</v>
      </c>
      <c r="B97" t="s">
        <v>1109</v>
      </c>
      <c r="C97" t="s">
        <v>1518</v>
      </c>
      <c r="D97" t="str">
        <f t="shared" si="2"/>
        <v>STATIONERY</v>
      </c>
      <c r="E97">
        <v>590.16</v>
      </c>
      <c r="F97">
        <v>63</v>
      </c>
      <c r="G97">
        <f t="shared" si="3"/>
        <v>63</v>
      </c>
      <c r="H97" t="s">
        <v>3594</v>
      </c>
      <c r="M97" t="str">
        <v>P0065</v>
      </c>
      <c r="N97" t="str">
        <v>Product_65</v>
      </c>
      <c r="O97" t="str">
        <v>Furniture</v>
      </c>
      <c r="P97" t="str">
        <v>FURNITURE</v>
      </c>
      <c r="Q97">
        <v>628.92999999999995</v>
      </c>
      <c r="R97">
        <v>8</v>
      </c>
      <c r="S97">
        <v>8</v>
      </c>
      <c r="T97" t="str">
        <v>Use conditional formatting to highlight outliers or filter using IF formulas or slicers.</v>
      </c>
    </row>
    <row r="98" spans="1:20">
      <c r="A98" t="s">
        <v>610</v>
      </c>
      <c r="B98" t="s">
        <v>1110</v>
      </c>
      <c r="C98" t="s">
        <v>1514</v>
      </c>
      <c r="D98" t="str">
        <f t="shared" si="2"/>
        <v>ELECTRONICS</v>
      </c>
      <c r="E98">
        <v>889.08</v>
      </c>
      <c r="F98">
        <v>9</v>
      </c>
      <c r="G98">
        <f t="shared" si="3"/>
        <v>9</v>
      </c>
      <c r="H98" t="s">
        <v>3595</v>
      </c>
      <c r="M98" t="str">
        <v>P0074</v>
      </c>
      <c r="N98" t="str">
        <v>Product_74</v>
      </c>
      <c r="O98" t="str">
        <v>Furniture</v>
      </c>
      <c r="P98" t="str">
        <v>FURNITURE</v>
      </c>
      <c r="Q98">
        <v>411.36</v>
      </c>
      <c r="R98">
        <v>74</v>
      </c>
      <c r="S98">
        <v>74</v>
      </c>
      <c r="T98" t="str">
        <v>Let me know if you’d like further guidance on implementing these steps!</v>
      </c>
    </row>
    <row r="99" spans="1:20">
      <c r="A99" t="s">
        <v>611</v>
      </c>
      <c r="B99" t="s">
        <v>1111</v>
      </c>
      <c r="C99" t="s">
        <v>1515</v>
      </c>
      <c r="D99" t="str">
        <f t="shared" si="2"/>
        <v>FOOD</v>
      </c>
      <c r="E99">
        <v>57.22</v>
      </c>
      <c r="F99">
        <v>34</v>
      </c>
      <c r="G99">
        <f t="shared" si="3"/>
        <v>34</v>
      </c>
      <c r="H99" t="s">
        <v>3596</v>
      </c>
      <c r="M99" t="str">
        <v>P0076</v>
      </c>
      <c r="N99" t="str">
        <v>Product_76</v>
      </c>
      <c r="O99" t="str">
        <v>Furniture</v>
      </c>
      <c r="P99" t="str">
        <v>FURNITURE</v>
      </c>
      <c r="Q99">
        <v>527.69000000000005</v>
      </c>
      <c r="R99">
        <v>97</v>
      </c>
      <c r="S99">
        <v>97</v>
      </c>
      <c r="T99" t="str">
        <v>Correct spelling or category mismatches (e.g., "Laptops" vs. "Laptop").</v>
      </c>
    </row>
    <row r="100" spans="1:20">
      <c r="A100" t="s">
        <v>612</v>
      </c>
      <c r="B100" t="s">
        <v>1112</v>
      </c>
      <c r="C100" t="s">
        <v>1514</v>
      </c>
      <c r="D100" t="str">
        <f t="shared" si="2"/>
        <v>ELECTRONICS</v>
      </c>
      <c r="E100">
        <v>401.24</v>
      </c>
      <c r="F100">
        <v>43</v>
      </c>
      <c r="G100">
        <f t="shared" si="3"/>
        <v>43</v>
      </c>
      <c r="H100" t="s">
        <v>3597</v>
      </c>
      <c r="M100" t="str">
        <v>P0084</v>
      </c>
      <c r="N100" t="str">
        <v>Product_84</v>
      </c>
      <c r="O100" t="str">
        <v>Furniture</v>
      </c>
      <c r="P100" t="str">
        <v>FURNITURE</v>
      </c>
      <c r="Q100">
        <v>329.11</v>
      </c>
      <c r="R100">
        <v>68</v>
      </c>
      <c r="S100">
        <v>68</v>
      </c>
      <c r="T100" t="str">
        <v>Let me know if you’d like further guidance on implementing these steps!</v>
      </c>
    </row>
    <row r="101" spans="1:20">
      <c r="A101" t="s">
        <v>613</v>
      </c>
      <c r="B101" t="s">
        <v>1113</v>
      </c>
      <c r="C101" t="s">
        <v>1517</v>
      </c>
      <c r="D101" t="str">
        <f t="shared" si="2"/>
        <v>FURNITURE</v>
      </c>
      <c r="E101">
        <v>796.33</v>
      </c>
      <c r="F101">
        <v>99</v>
      </c>
      <c r="G101">
        <f t="shared" si="3"/>
        <v>99</v>
      </c>
      <c r="H101" t="s">
        <v>3598</v>
      </c>
      <c r="M101" t="str">
        <v>P0085</v>
      </c>
      <c r="N101" t="str">
        <v>Product_85</v>
      </c>
      <c r="O101" t="str">
        <v>Furniture</v>
      </c>
      <c r="P101" t="str">
        <v>FURNITURE</v>
      </c>
      <c r="Q101">
        <v>536.46</v>
      </c>
      <c r="R101">
        <v>25</v>
      </c>
      <c r="S101">
        <v>25</v>
      </c>
      <c r="T101" t="str">
        <v>Use conditional formatting to highlight outliers or filter using IF formulas or slicers.</v>
      </c>
    </row>
    <row r="102" spans="1:20">
      <c r="A102" t="s">
        <v>614</v>
      </c>
      <c r="B102" t="s">
        <v>1114</v>
      </c>
      <c r="C102" t="s">
        <v>1516</v>
      </c>
      <c r="D102" t="str">
        <f t="shared" si="2"/>
        <v>CLOTHING</v>
      </c>
      <c r="E102">
        <v>802.31</v>
      </c>
      <c r="F102">
        <v>97</v>
      </c>
      <c r="G102">
        <f t="shared" si="3"/>
        <v>97</v>
      </c>
      <c r="H102" t="s">
        <v>3589</v>
      </c>
      <c r="M102" t="str">
        <v>P0088</v>
      </c>
      <c r="N102" t="str">
        <v>Product_88</v>
      </c>
      <c r="O102" t="str">
        <v>Furniture</v>
      </c>
      <c r="P102" t="str">
        <v>FURNITURE</v>
      </c>
      <c r="Q102">
        <v>995.34</v>
      </c>
      <c r="R102">
        <v>77</v>
      </c>
      <c r="S102">
        <v>77</v>
      </c>
      <c r="T102" t="str">
        <v>Fill missing values with appropriate replacements (e.g., average price or a placeholder).</v>
      </c>
    </row>
    <row r="103" spans="1:20">
      <c r="A103" t="s">
        <v>615</v>
      </c>
      <c r="B103" t="s">
        <v>1115</v>
      </c>
      <c r="C103" t="s">
        <v>1514</v>
      </c>
      <c r="D103" t="str">
        <f t="shared" si="2"/>
        <v>ELECTRONICS</v>
      </c>
      <c r="E103">
        <v>612.07000000000005</v>
      </c>
      <c r="F103">
        <v>25</v>
      </c>
      <c r="G103">
        <f t="shared" si="3"/>
        <v>25</v>
      </c>
      <c r="H103" t="s">
        <v>3590</v>
      </c>
      <c r="M103" t="str">
        <v>P0089</v>
      </c>
      <c r="N103" t="str">
        <v>Product_89</v>
      </c>
      <c r="O103" t="str">
        <v>Furniture</v>
      </c>
      <c r="P103" t="str">
        <v>FURNITURE</v>
      </c>
      <c r="Q103">
        <v>769.9</v>
      </c>
      <c r="R103">
        <v>99</v>
      </c>
      <c r="S103">
        <v>99</v>
      </c>
      <c r="T103" t="str">
        <v>In Excel, go to Data &gt; Remove Duplicates.</v>
      </c>
    </row>
    <row r="104" spans="1:20">
      <c r="A104" t="s">
        <v>616</v>
      </c>
      <c r="B104" t="s">
        <v>1116</v>
      </c>
      <c r="C104" t="s">
        <v>1515</v>
      </c>
      <c r="D104" t="str">
        <f t="shared" si="2"/>
        <v>FOOD</v>
      </c>
      <c r="E104">
        <v>366.32</v>
      </c>
      <c r="F104">
        <v>12</v>
      </c>
      <c r="G104">
        <f t="shared" si="3"/>
        <v>12</v>
      </c>
      <c r="H104" t="s">
        <v>3591</v>
      </c>
      <c r="M104" t="str">
        <v>P0091</v>
      </c>
      <c r="N104" t="str">
        <v>Product_91</v>
      </c>
      <c r="O104" t="str">
        <v>Furniture</v>
      </c>
      <c r="P104" t="str">
        <v>FURNITURE</v>
      </c>
      <c r="Q104">
        <v>984.78</v>
      </c>
      <c r="R104">
        <v>59</v>
      </c>
      <c r="S104">
        <v>59</v>
      </c>
      <c r="T104" t="str">
        <v>Use Data Validation under the Data tab to restrict input types.</v>
      </c>
    </row>
    <row r="105" spans="1:20">
      <c r="A105" t="s">
        <v>617</v>
      </c>
      <c r="B105" t="s">
        <v>1117</v>
      </c>
      <c r="C105" t="s">
        <v>1516</v>
      </c>
      <c r="D105" t="str">
        <f t="shared" si="2"/>
        <v>CLOTHING</v>
      </c>
      <c r="E105">
        <v>241.28</v>
      </c>
      <c r="F105">
        <v>21</v>
      </c>
      <c r="G105">
        <f t="shared" si="3"/>
        <v>21</v>
      </c>
      <c r="H105" t="s">
        <v>3592</v>
      </c>
      <c r="M105" t="str">
        <v>P0092</v>
      </c>
      <c r="N105" t="str">
        <v>Product_92</v>
      </c>
      <c r="O105" t="str">
        <v>Furniture</v>
      </c>
      <c r="P105" t="str">
        <v>FURNITURE</v>
      </c>
      <c r="Q105">
        <v>827.37</v>
      </c>
      <c r="R105">
        <v>39</v>
      </c>
      <c r="S105">
        <v>39</v>
      </c>
      <c r="T105" t="str">
        <v>Ensure Price and Quantity_Available are numeric, and Rating is a decimal.</v>
      </c>
    </row>
    <row r="106" spans="1:20">
      <c r="A106" t="s">
        <v>618</v>
      </c>
      <c r="B106" t="s">
        <v>1118</v>
      </c>
      <c r="C106" t="s">
        <v>1516</v>
      </c>
      <c r="D106" t="str">
        <f t="shared" si="2"/>
        <v>CLOTHING</v>
      </c>
      <c r="E106">
        <v>55.88</v>
      </c>
      <c r="F106">
        <v>11</v>
      </c>
      <c r="G106">
        <f t="shared" si="3"/>
        <v>11</v>
      </c>
      <c r="H106" t="s">
        <v>3593</v>
      </c>
      <c r="M106" t="str">
        <v>P0100</v>
      </c>
      <c r="N106" t="str">
        <v>Product_100</v>
      </c>
      <c r="O106" t="str">
        <v>Furniture</v>
      </c>
      <c r="P106" t="str">
        <v>FURNITURE</v>
      </c>
      <c r="Q106">
        <v>796.33</v>
      </c>
      <c r="R106">
        <v>99</v>
      </c>
      <c r="S106">
        <v>99</v>
      </c>
      <c r="T106" t="str">
        <v>Identify duplicate rows based on Product_ID or Product_Name.</v>
      </c>
    </row>
    <row r="107" spans="1:20">
      <c r="A107" t="s">
        <v>619</v>
      </c>
      <c r="B107" t="s">
        <v>1119</v>
      </c>
      <c r="C107" t="s">
        <v>1518</v>
      </c>
      <c r="D107" t="str">
        <f t="shared" si="2"/>
        <v>STATIONERY</v>
      </c>
      <c r="E107">
        <v>876.55</v>
      </c>
      <c r="F107">
        <v>-9</v>
      </c>
      <c r="G107">
        <f t="shared" si="3"/>
        <v>0</v>
      </c>
      <c r="H107" t="s">
        <v>3594</v>
      </c>
      <c r="M107" t="str">
        <v>P0111</v>
      </c>
      <c r="N107" t="str">
        <v>Product_111</v>
      </c>
      <c r="O107" t="str">
        <v>Furniture</v>
      </c>
      <c r="P107" t="str">
        <v>FURNITURE</v>
      </c>
      <c r="Q107">
        <v>220.09</v>
      </c>
      <c r="R107">
        <v>82</v>
      </c>
      <c r="S107">
        <v>82</v>
      </c>
      <c r="T107" t="str">
        <v>Use Data Validation under the Data tab to restrict input types.</v>
      </c>
    </row>
    <row r="108" spans="1:20">
      <c r="A108" t="s">
        <v>620</v>
      </c>
      <c r="B108" t="s">
        <v>1120</v>
      </c>
      <c r="C108" t="s">
        <v>1515</v>
      </c>
      <c r="D108" t="str">
        <f t="shared" si="2"/>
        <v>FOOD</v>
      </c>
      <c r="E108">
        <v>411.54</v>
      </c>
      <c r="F108">
        <v>98</v>
      </c>
      <c r="G108">
        <f t="shared" si="3"/>
        <v>98</v>
      </c>
      <c r="H108" t="s">
        <v>3595</v>
      </c>
      <c r="M108" t="str">
        <v>P0123</v>
      </c>
      <c r="N108" t="str">
        <v>Product_123</v>
      </c>
      <c r="O108" t="str">
        <v>Furniture</v>
      </c>
      <c r="P108" t="str">
        <v>FURNITURE</v>
      </c>
      <c r="Q108">
        <v>458.52</v>
      </c>
      <c r="R108">
        <v>76</v>
      </c>
      <c r="S108">
        <v>76</v>
      </c>
      <c r="T108" t="str">
        <v>Highlight unnecessary columns and delete them or hide them if required for later use.</v>
      </c>
    </row>
    <row r="109" spans="1:20">
      <c r="A109" t="s">
        <v>621</v>
      </c>
      <c r="B109" t="s">
        <v>1121</v>
      </c>
      <c r="C109" t="s">
        <v>1516</v>
      </c>
      <c r="D109" t="str">
        <f t="shared" si="2"/>
        <v>CLOTHING</v>
      </c>
      <c r="E109">
        <v>756.41</v>
      </c>
      <c r="F109">
        <v>63</v>
      </c>
      <c r="G109">
        <f t="shared" si="3"/>
        <v>63</v>
      </c>
      <c r="H109" t="s">
        <v>3596</v>
      </c>
      <c r="M109" t="str">
        <v>P0139</v>
      </c>
      <c r="N109" t="str">
        <v>Product_139</v>
      </c>
      <c r="O109" t="str">
        <v>Furniture</v>
      </c>
      <c r="P109" t="str">
        <v>FURNITURE</v>
      </c>
      <c r="Q109">
        <v>794.47</v>
      </c>
      <c r="R109">
        <v>85</v>
      </c>
      <c r="S109">
        <v>85</v>
      </c>
      <c r="T109" t="str">
        <v>In Excel, go to Data &gt; Remove Duplicates.</v>
      </c>
    </row>
    <row r="110" spans="1:20">
      <c r="A110" t="s">
        <v>622</v>
      </c>
      <c r="B110" t="s">
        <v>1122</v>
      </c>
      <c r="C110" t="s">
        <v>1518</v>
      </c>
      <c r="D110" t="str">
        <f t="shared" si="2"/>
        <v>STATIONERY</v>
      </c>
      <c r="E110">
        <v>302.37</v>
      </c>
      <c r="F110">
        <v>75</v>
      </c>
      <c r="G110">
        <f t="shared" si="3"/>
        <v>75</v>
      </c>
      <c r="H110" t="s">
        <v>3597</v>
      </c>
      <c r="M110" t="str">
        <v>P0144</v>
      </c>
      <c r="N110" t="str">
        <v>Product_144</v>
      </c>
      <c r="O110" t="str">
        <v>Furniture</v>
      </c>
      <c r="P110" t="str">
        <v>FURNITURE</v>
      </c>
      <c r="Q110">
        <v>380.33</v>
      </c>
      <c r="R110">
        <v>38</v>
      </c>
      <c r="S110">
        <v>38</v>
      </c>
      <c r="T110" t="str">
        <v>Let me know if you’d like further guidance on implementing these steps!</v>
      </c>
    </row>
    <row r="111" spans="1:20">
      <c r="A111" t="s">
        <v>623</v>
      </c>
      <c r="B111" t="s">
        <v>1123</v>
      </c>
      <c r="C111" t="s">
        <v>1518</v>
      </c>
      <c r="D111" t="str">
        <f t="shared" si="2"/>
        <v>STATIONERY</v>
      </c>
      <c r="E111">
        <v>510.18</v>
      </c>
      <c r="F111">
        <v>86</v>
      </c>
      <c r="G111">
        <f t="shared" si="3"/>
        <v>86</v>
      </c>
      <c r="H111" t="s">
        <v>3598</v>
      </c>
      <c r="M111" t="str">
        <v>P0146</v>
      </c>
      <c r="N111" t="str">
        <v>Product_146</v>
      </c>
      <c r="O111" t="str">
        <v>Furniture</v>
      </c>
      <c r="P111" t="str">
        <v>FURNITURE</v>
      </c>
      <c r="Q111">
        <v>618.16999999999996</v>
      </c>
      <c r="R111">
        <v>28</v>
      </c>
      <c r="S111">
        <v>28</v>
      </c>
      <c r="T111" t="str">
        <v>Correct spelling or category mismatches (e.g., "Laptops" vs. "Laptop").</v>
      </c>
    </row>
    <row r="112" spans="1:20">
      <c r="A112" t="s">
        <v>624</v>
      </c>
      <c r="B112" t="s">
        <v>1124</v>
      </c>
      <c r="C112" t="s">
        <v>1517</v>
      </c>
      <c r="D112" t="str">
        <f t="shared" si="2"/>
        <v>FURNITURE</v>
      </c>
      <c r="E112">
        <v>220.09</v>
      </c>
      <c r="F112">
        <v>82</v>
      </c>
      <c r="G112">
        <f t="shared" si="3"/>
        <v>82</v>
      </c>
      <c r="H112" t="s">
        <v>3589</v>
      </c>
      <c r="M112" t="str">
        <v>P0147</v>
      </c>
      <c r="N112" t="str">
        <v>Product_147</v>
      </c>
      <c r="O112" t="str">
        <v>Furniture</v>
      </c>
      <c r="P112" t="str">
        <v>FURNITURE</v>
      </c>
      <c r="Q112">
        <v>156.01</v>
      </c>
      <c r="R112">
        <v>88</v>
      </c>
      <c r="S112">
        <v>88</v>
      </c>
      <c r="T112" t="str">
        <v>Ensure consistent case for Product_Name (e.g., capitalize each word).</v>
      </c>
    </row>
    <row r="113" spans="1:20">
      <c r="A113" t="s">
        <v>625</v>
      </c>
      <c r="B113" t="s">
        <v>1125</v>
      </c>
      <c r="C113" t="s">
        <v>1518</v>
      </c>
      <c r="D113" t="str">
        <f t="shared" si="2"/>
        <v>STATIONERY</v>
      </c>
      <c r="E113">
        <v>601.62</v>
      </c>
      <c r="F113">
        <v>42</v>
      </c>
      <c r="G113">
        <f t="shared" si="3"/>
        <v>42</v>
      </c>
      <c r="H113" t="s">
        <v>3590</v>
      </c>
      <c r="M113" t="str">
        <v>P0150</v>
      </c>
      <c r="N113" t="str">
        <v>Product_150</v>
      </c>
      <c r="O113" t="str">
        <v>Furniture</v>
      </c>
      <c r="P113" t="str">
        <v>FURNITURE</v>
      </c>
      <c r="Q113">
        <v>179.42</v>
      </c>
      <c r="R113">
        <v>43</v>
      </c>
      <c r="S113">
        <v>43</v>
      </c>
      <c r="T113" t="str">
        <v>Identify duplicate rows based on Product_ID or Product_Name.</v>
      </c>
    </row>
    <row r="114" spans="1:20">
      <c r="A114" t="s">
        <v>626</v>
      </c>
      <c r="B114" t="s">
        <v>1126</v>
      </c>
      <c r="C114" t="s">
        <v>1514</v>
      </c>
      <c r="D114" t="str">
        <f t="shared" si="2"/>
        <v>ELECTRONICS</v>
      </c>
      <c r="E114">
        <v>919.78</v>
      </c>
      <c r="F114">
        <v>90</v>
      </c>
      <c r="G114">
        <f t="shared" si="3"/>
        <v>90</v>
      </c>
      <c r="H114" t="s">
        <v>3591</v>
      </c>
      <c r="M114" t="str">
        <v>P0154</v>
      </c>
      <c r="N114" t="str">
        <v>Product_154</v>
      </c>
      <c r="O114" t="str">
        <v>Furniture</v>
      </c>
      <c r="P114" t="str">
        <v>FURNITURE</v>
      </c>
      <c r="Q114">
        <v>183.53</v>
      </c>
      <c r="R114">
        <v>91</v>
      </c>
      <c r="S114">
        <v>91</v>
      </c>
      <c r="T114" t="str">
        <v>Let me know if you’d like further guidance on implementing these steps!</v>
      </c>
    </row>
    <row r="115" spans="1:20">
      <c r="A115" t="s">
        <v>627</v>
      </c>
      <c r="B115" t="s">
        <v>1127</v>
      </c>
      <c r="C115" t="s">
        <v>1515</v>
      </c>
      <c r="D115" t="str">
        <f t="shared" si="2"/>
        <v>FOOD</v>
      </c>
      <c r="E115">
        <v>290.58999999999997</v>
      </c>
      <c r="F115">
        <v>55</v>
      </c>
      <c r="G115">
        <f t="shared" si="3"/>
        <v>55</v>
      </c>
      <c r="H115" t="s">
        <v>3592</v>
      </c>
      <c r="M115" t="str">
        <v>P0159</v>
      </c>
      <c r="N115" t="str">
        <v>Product_159</v>
      </c>
      <c r="O115" t="str">
        <v>Furniture</v>
      </c>
      <c r="P115" t="str">
        <v>FURNITURE</v>
      </c>
      <c r="Q115">
        <v>729.48</v>
      </c>
      <c r="R115">
        <v>53</v>
      </c>
      <c r="S115">
        <v>53</v>
      </c>
      <c r="T115" t="str">
        <v>In Excel, go to Data &gt; Remove Duplicates.</v>
      </c>
    </row>
    <row r="116" spans="1:20">
      <c r="A116" t="s">
        <v>628</v>
      </c>
      <c r="B116" t="s">
        <v>1128</v>
      </c>
      <c r="C116" t="s">
        <v>1514</v>
      </c>
      <c r="D116" t="str">
        <f t="shared" si="2"/>
        <v>ELECTRONICS</v>
      </c>
      <c r="E116">
        <v>237.22</v>
      </c>
      <c r="F116">
        <v>42</v>
      </c>
      <c r="G116">
        <f t="shared" si="3"/>
        <v>42</v>
      </c>
      <c r="H116" t="s">
        <v>3593</v>
      </c>
      <c r="M116" t="str">
        <v>P0165</v>
      </c>
      <c r="N116" t="str">
        <v>Product_165</v>
      </c>
      <c r="O116" t="str">
        <v>Furniture</v>
      </c>
      <c r="P116" t="str">
        <v>FURNITURE</v>
      </c>
      <c r="Q116">
        <v>297.58</v>
      </c>
      <c r="R116">
        <v>60</v>
      </c>
      <c r="S116">
        <v>60</v>
      </c>
      <c r="T116" t="str">
        <v>Use conditional formatting to highlight outliers or filter using IF formulas or slicers.</v>
      </c>
    </row>
    <row r="117" spans="1:20">
      <c r="A117" t="s">
        <v>629</v>
      </c>
      <c r="B117" t="s">
        <v>1129</v>
      </c>
      <c r="C117" t="s">
        <v>1516</v>
      </c>
      <c r="D117" t="str">
        <f t="shared" si="2"/>
        <v>CLOTHING</v>
      </c>
      <c r="E117">
        <v>100.65</v>
      </c>
      <c r="F117">
        <v>84</v>
      </c>
      <c r="G117">
        <f t="shared" si="3"/>
        <v>84</v>
      </c>
      <c r="H117" t="s">
        <v>3594</v>
      </c>
      <c r="M117" t="str">
        <v>P0178</v>
      </c>
      <c r="N117" t="str">
        <v>Product_178</v>
      </c>
      <c r="O117" t="str">
        <v>Furniture</v>
      </c>
      <c r="P117" t="str">
        <v>FURNITURE</v>
      </c>
      <c r="Q117">
        <v>747.94</v>
      </c>
      <c r="R117">
        <v>80</v>
      </c>
      <c r="S117">
        <v>80</v>
      </c>
      <c r="T117" t="str">
        <v>Fill missing values with appropriate replacements (e.g., average price or a placeholder).</v>
      </c>
    </row>
    <row r="118" spans="1:20">
      <c r="A118" t="s">
        <v>630</v>
      </c>
      <c r="B118" t="s">
        <v>1130</v>
      </c>
      <c r="C118" t="s">
        <v>1514</v>
      </c>
      <c r="D118" t="str">
        <f t="shared" si="2"/>
        <v>ELECTRONICS</v>
      </c>
      <c r="E118">
        <v>274.7</v>
      </c>
      <c r="F118">
        <v>96</v>
      </c>
      <c r="G118">
        <f t="shared" si="3"/>
        <v>96</v>
      </c>
      <c r="H118" t="s">
        <v>3595</v>
      </c>
      <c r="M118" t="str">
        <v>P0183</v>
      </c>
      <c r="N118" t="str">
        <v>Product_183</v>
      </c>
      <c r="O118" t="str">
        <v>Furniture</v>
      </c>
      <c r="P118" t="str">
        <v>FURNITURE</v>
      </c>
      <c r="Q118">
        <v>967.51</v>
      </c>
      <c r="R118">
        <v>-7</v>
      </c>
      <c r="S118">
        <v>0</v>
      </c>
      <c r="T118" t="str">
        <v>Highlight unnecessary columns and delete them or hide them if required for later use.</v>
      </c>
    </row>
    <row r="119" spans="1:20">
      <c r="A119" t="s">
        <v>631</v>
      </c>
      <c r="B119" t="s">
        <v>1131</v>
      </c>
      <c r="C119" t="s">
        <v>1518</v>
      </c>
      <c r="D119" t="str">
        <f t="shared" si="2"/>
        <v>STATIONERY</v>
      </c>
      <c r="E119">
        <v>524.96</v>
      </c>
      <c r="F119">
        <v>62</v>
      </c>
      <c r="G119">
        <f t="shared" si="3"/>
        <v>62</v>
      </c>
      <c r="H119" t="s">
        <v>3596</v>
      </c>
      <c r="M119" t="str">
        <v>P0189</v>
      </c>
      <c r="N119" t="str">
        <v>Product_189</v>
      </c>
      <c r="O119" t="str">
        <v>Furniture</v>
      </c>
      <c r="P119" t="str">
        <v>FURNITURE</v>
      </c>
      <c r="Q119">
        <v>130.28</v>
      </c>
      <c r="R119">
        <v>-9</v>
      </c>
      <c r="S119">
        <v>0</v>
      </c>
      <c r="T119" t="str">
        <v>In Excel, go to Data &gt; Remove Duplicates.</v>
      </c>
    </row>
    <row r="120" spans="1:20">
      <c r="A120" t="s">
        <v>632</v>
      </c>
      <c r="B120" t="s">
        <v>1132</v>
      </c>
      <c r="C120" t="s">
        <v>1514</v>
      </c>
      <c r="D120" t="str">
        <f t="shared" si="2"/>
        <v>ELECTRONICS</v>
      </c>
      <c r="E120">
        <v>794.42</v>
      </c>
      <c r="F120">
        <v>25</v>
      </c>
      <c r="G120">
        <f t="shared" si="3"/>
        <v>25</v>
      </c>
      <c r="H120" t="s">
        <v>3597</v>
      </c>
      <c r="M120" t="str">
        <v>P0191</v>
      </c>
      <c r="N120" t="str">
        <v>Product_191</v>
      </c>
      <c r="O120" t="str">
        <v>Furniture</v>
      </c>
      <c r="P120" t="str">
        <v>FURNITURE</v>
      </c>
      <c r="Q120">
        <v>510.2</v>
      </c>
      <c r="R120">
        <v>31</v>
      </c>
      <c r="S120">
        <v>31</v>
      </c>
      <c r="T120" t="str">
        <v>Use Data Validation under the Data tab to restrict input types.</v>
      </c>
    </row>
    <row r="121" spans="1:20">
      <c r="A121" t="s">
        <v>633</v>
      </c>
      <c r="B121" t="s">
        <v>1133</v>
      </c>
      <c r="C121" t="s">
        <v>1518</v>
      </c>
      <c r="D121" t="str">
        <f t="shared" si="2"/>
        <v>STATIONERY</v>
      </c>
      <c r="E121">
        <v>466.35</v>
      </c>
      <c r="F121">
        <v>36</v>
      </c>
      <c r="G121">
        <f t="shared" si="3"/>
        <v>36</v>
      </c>
      <c r="H121" t="s">
        <v>3598</v>
      </c>
      <c r="M121" t="str">
        <v>P0212</v>
      </c>
      <c r="N121" t="str">
        <v>Product_212</v>
      </c>
      <c r="O121" t="str">
        <v>Furniture</v>
      </c>
      <c r="P121" t="str">
        <v>FURNITURE</v>
      </c>
      <c r="Q121">
        <v>997</v>
      </c>
      <c r="R121">
        <v>18</v>
      </c>
      <c r="S121">
        <v>18</v>
      </c>
      <c r="T121" t="str">
        <v>Ensure Price and Quantity_Available are numeric, and Rating is a decimal.</v>
      </c>
    </row>
    <row r="122" spans="1:20">
      <c r="A122" t="s">
        <v>634</v>
      </c>
      <c r="B122" t="s">
        <v>1134</v>
      </c>
      <c r="C122" t="s">
        <v>1514</v>
      </c>
      <c r="D122" t="str">
        <f t="shared" si="2"/>
        <v>ELECTRONICS</v>
      </c>
      <c r="E122">
        <v>304.88</v>
      </c>
      <c r="F122">
        <v>68</v>
      </c>
      <c r="G122">
        <f t="shared" si="3"/>
        <v>68</v>
      </c>
      <c r="H122" t="s">
        <v>3589</v>
      </c>
      <c r="M122" t="str">
        <v>P0237</v>
      </c>
      <c r="N122" t="str">
        <v>Product_237</v>
      </c>
      <c r="O122" t="str">
        <v>Furniture</v>
      </c>
      <c r="P122" t="str">
        <v>FURNITURE</v>
      </c>
      <c r="Q122">
        <v>560.67999999999995</v>
      </c>
      <c r="R122">
        <v>38</v>
      </c>
      <c r="S122">
        <v>38</v>
      </c>
      <c r="T122" t="str">
        <v>Ensure consistent case for Product_Name (e.g., capitalize each word).</v>
      </c>
    </row>
    <row r="123" spans="1:20">
      <c r="A123" t="s">
        <v>635</v>
      </c>
      <c r="B123" t="s">
        <v>1135</v>
      </c>
      <c r="C123" t="s">
        <v>1514</v>
      </c>
      <c r="D123" t="str">
        <f t="shared" si="2"/>
        <v>ELECTRONICS</v>
      </c>
      <c r="E123">
        <v>134.71</v>
      </c>
      <c r="F123">
        <v>45</v>
      </c>
      <c r="G123">
        <f t="shared" si="3"/>
        <v>45</v>
      </c>
      <c r="H123" t="s">
        <v>3590</v>
      </c>
      <c r="M123" t="str">
        <v>P0244</v>
      </c>
      <c r="N123" t="str">
        <v>Product_244</v>
      </c>
      <c r="O123" t="str">
        <v>Furniture</v>
      </c>
      <c r="P123" t="str">
        <v>FURNITURE</v>
      </c>
      <c r="Q123">
        <v>164.48</v>
      </c>
      <c r="R123">
        <v>90</v>
      </c>
      <c r="S123">
        <v>90</v>
      </c>
      <c r="T123" t="str">
        <v>Let me know if you’d like further guidance on implementing these steps!</v>
      </c>
    </row>
    <row r="124" spans="1:20">
      <c r="A124" t="s">
        <v>636</v>
      </c>
      <c r="B124" t="s">
        <v>1136</v>
      </c>
      <c r="C124" t="s">
        <v>1517</v>
      </c>
      <c r="D124" t="str">
        <f t="shared" si="2"/>
        <v>FURNITURE</v>
      </c>
      <c r="E124">
        <v>458.52</v>
      </c>
      <c r="F124">
        <v>76</v>
      </c>
      <c r="G124">
        <f t="shared" si="3"/>
        <v>76</v>
      </c>
      <c r="H124" t="s">
        <v>3591</v>
      </c>
      <c r="M124" t="str">
        <v>P0251</v>
      </c>
      <c r="N124" t="str">
        <v>Product_251</v>
      </c>
      <c r="O124" t="str">
        <v>Furniture</v>
      </c>
      <c r="P124" t="str">
        <v>FURNITURE</v>
      </c>
      <c r="Q124">
        <v>381.53</v>
      </c>
      <c r="R124">
        <v>-8</v>
      </c>
      <c r="S124">
        <v>0</v>
      </c>
      <c r="T124" t="str">
        <v>Use Data Validation under the Data tab to restrict input types.</v>
      </c>
    </row>
    <row r="125" spans="1:20">
      <c r="A125" t="s">
        <v>637</v>
      </c>
      <c r="B125" t="s">
        <v>1137</v>
      </c>
      <c r="C125" t="s">
        <v>1515</v>
      </c>
      <c r="D125" t="str">
        <f t="shared" si="2"/>
        <v>FOOD</v>
      </c>
      <c r="E125">
        <v>892.51</v>
      </c>
      <c r="F125">
        <v>80</v>
      </c>
      <c r="G125">
        <f t="shared" si="3"/>
        <v>80</v>
      </c>
      <c r="H125" t="s">
        <v>3592</v>
      </c>
      <c r="M125" t="str">
        <v>P0252</v>
      </c>
      <c r="N125" t="str">
        <v>Product_252</v>
      </c>
      <c r="O125" t="str">
        <v>Furniture</v>
      </c>
      <c r="P125" t="str">
        <v>FURNITURE</v>
      </c>
      <c r="Q125">
        <v>993.37</v>
      </c>
      <c r="R125">
        <v>-4</v>
      </c>
      <c r="S125">
        <v>0</v>
      </c>
      <c r="T125" t="str">
        <v>Ensure Price and Quantity_Available are numeric, and Rating is a decimal.</v>
      </c>
    </row>
    <row r="126" spans="1:20">
      <c r="A126" t="s">
        <v>638</v>
      </c>
      <c r="B126" t="s">
        <v>1138</v>
      </c>
      <c r="C126" t="s">
        <v>1516</v>
      </c>
      <c r="D126" t="str">
        <f t="shared" si="2"/>
        <v>CLOTHING</v>
      </c>
      <c r="E126">
        <v>884.02</v>
      </c>
      <c r="F126">
        <v>41</v>
      </c>
      <c r="G126">
        <f t="shared" si="3"/>
        <v>41</v>
      </c>
      <c r="H126" t="s">
        <v>3593</v>
      </c>
      <c r="M126" t="str">
        <v>P0261</v>
      </c>
      <c r="N126" t="str">
        <v>Product_261</v>
      </c>
      <c r="O126" t="str">
        <v>Furniture</v>
      </c>
      <c r="P126" t="str">
        <v>FURNITURE</v>
      </c>
      <c r="Q126">
        <v>114.38</v>
      </c>
      <c r="R126">
        <v>89</v>
      </c>
      <c r="S126">
        <v>89</v>
      </c>
      <c r="T126" t="str">
        <v>Use Data Validation under the Data tab to restrict input types.</v>
      </c>
    </row>
    <row r="127" spans="1:20">
      <c r="A127" t="s">
        <v>639</v>
      </c>
      <c r="B127" t="s">
        <v>1139</v>
      </c>
      <c r="C127" t="s">
        <v>1514</v>
      </c>
      <c r="D127" t="str">
        <f t="shared" si="2"/>
        <v>ELECTRONICS</v>
      </c>
      <c r="E127">
        <v>987.58</v>
      </c>
      <c r="F127">
        <v>84</v>
      </c>
      <c r="G127">
        <f t="shared" si="3"/>
        <v>84</v>
      </c>
      <c r="H127" t="s">
        <v>3594</v>
      </c>
      <c r="M127" t="str">
        <v>P0263</v>
      </c>
      <c r="N127" t="str">
        <v>Product_263</v>
      </c>
      <c r="O127" t="str">
        <v>Furniture</v>
      </c>
      <c r="P127" t="str">
        <v>FURNITURE</v>
      </c>
      <c r="Q127">
        <v>119.73</v>
      </c>
      <c r="R127">
        <v>33</v>
      </c>
      <c r="S127">
        <v>33</v>
      </c>
      <c r="T127" t="str">
        <v>Highlight unnecessary columns and delete them or hide them if required for later use.</v>
      </c>
    </row>
    <row r="128" spans="1:20">
      <c r="A128" t="s">
        <v>640</v>
      </c>
      <c r="B128" t="s">
        <v>1140</v>
      </c>
      <c r="C128" t="s">
        <v>1516</v>
      </c>
      <c r="D128" t="str">
        <f t="shared" si="2"/>
        <v>CLOTHING</v>
      </c>
      <c r="E128">
        <v>377.17</v>
      </c>
      <c r="F128">
        <v>94</v>
      </c>
      <c r="G128">
        <f t="shared" si="3"/>
        <v>94</v>
      </c>
      <c r="H128" t="s">
        <v>3595</v>
      </c>
      <c r="M128" t="str">
        <v>P0269</v>
      </c>
      <c r="N128" t="str">
        <v>Product_269</v>
      </c>
      <c r="O128" t="str">
        <v>Furniture</v>
      </c>
      <c r="P128" t="str">
        <v>FURNITURE</v>
      </c>
      <c r="Q128">
        <v>256.45</v>
      </c>
      <c r="R128">
        <v>69</v>
      </c>
      <c r="S128">
        <v>69</v>
      </c>
      <c r="T128" t="str">
        <v>In Excel, go to Data &gt; Remove Duplicates.</v>
      </c>
    </row>
    <row r="129" spans="1:20">
      <c r="A129" t="s">
        <v>641</v>
      </c>
      <c r="B129" t="s">
        <v>1141</v>
      </c>
      <c r="C129" t="s">
        <v>1516</v>
      </c>
      <c r="D129" t="str">
        <f t="shared" si="2"/>
        <v>CLOTHING</v>
      </c>
      <c r="E129">
        <v>163.44</v>
      </c>
      <c r="F129">
        <v>12</v>
      </c>
      <c r="G129">
        <f t="shared" si="3"/>
        <v>12</v>
      </c>
      <c r="H129" t="s">
        <v>3596</v>
      </c>
      <c r="M129" t="str">
        <v>P0270</v>
      </c>
      <c r="N129" t="str">
        <v>Product_270</v>
      </c>
      <c r="O129" t="str">
        <v>Furniture</v>
      </c>
      <c r="P129" t="str">
        <v>FURNITURE</v>
      </c>
      <c r="Q129">
        <v>187.52</v>
      </c>
      <c r="R129">
        <v>71</v>
      </c>
      <c r="S129">
        <v>71</v>
      </c>
      <c r="T129" t="str">
        <v>Identify duplicate rows based on Product_ID or Product_Name.</v>
      </c>
    </row>
    <row r="130" spans="1:20">
      <c r="A130" t="s">
        <v>642</v>
      </c>
      <c r="B130" t="s">
        <v>1142</v>
      </c>
      <c r="C130" t="s">
        <v>1515</v>
      </c>
      <c r="D130" t="str">
        <f t="shared" si="2"/>
        <v>FOOD</v>
      </c>
      <c r="E130">
        <v>328.15</v>
      </c>
      <c r="F130">
        <v>70</v>
      </c>
      <c r="G130">
        <f t="shared" si="3"/>
        <v>70</v>
      </c>
      <c r="H130" t="s">
        <v>3597</v>
      </c>
      <c r="M130" t="str">
        <v>P0272</v>
      </c>
      <c r="N130" t="str">
        <v>Product_272</v>
      </c>
      <c r="O130" t="str">
        <v>Furniture</v>
      </c>
      <c r="P130" t="str">
        <v>FURNITURE</v>
      </c>
      <c r="Q130">
        <v>312.91000000000003</v>
      </c>
      <c r="R130">
        <v>47</v>
      </c>
      <c r="S130">
        <v>47</v>
      </c>
      <c r="T130" t="str">
        <v>Ensure Price and Quantity_Available are numeric, and Rating is a decimal.</v>
      </c>
    </row>
    <row r="131" spans="1:20">
      <c r="A131" t="s">
        <v>643</v>
      </c>
      <c r="B131" t="s">
        <v>1143</v>
      </c>
      <c r="C131" t="s">
        <v>1514</v>
      </c>
      <c r="D131" t="str">
        <f t="shared" ref="D131:D194" si="4">UPPER(C131)</f>
        <v>ELECTRONICS</v>
      </c>
      <c r="E131">
        <v>73.709999999999994</v>
      </c>
      <c r="F131">
        <v>78</v>
      </c>
      <c r="G131">
        <f t="shared" ref="G131:G194" si="5">IF(F131&lt;0,0,F131)</f>
        <v>78</v>
      </c>
      <c r="H131" t="s">
        <v>3598</v>
      </c>
      <c r="M131" t="str">
        <v>P0278</v>
      </c>
      <c r="N131" t="str">
        <v>Product_278</v>
      </c>
      <c r="O131" t="str">
        <v>Furniture</v>
      </c>
      <c r="P131" t="str">
        <v>FURNITURE</v>
      </c>
      <c r="Q131">
        <v>865.73</v>
      </c>
      <c r="R131">
        <v>48</v>
      </c>
      <c r="S131">
        <v>48</v>
      </c>
      <c r="T131" t="str">
        <v>Fill missing values with appropriate replacements (e.g., average price or a placeholder).</v>
      </c>
    </row>
    <row r="132" spans="1:20">
      <c r="A132" t="s">
        <v>644</v>
      </c>
      <c r="B132" t="s">
        <v>1144</v>
      </c>
      <c r="C132" t="s">
        <v>1514</v>
      </c>
      <c r="D132" t="str">
        <f t="shared" si="4"/>
        <v>ELECTRONICS</v>
      </c>
      <c r="E132">
        <v>140.4</v>
      </c>
      <c r="F132">
        <v>32</v>
      </c>
      <c r="G132">
        <f t="shared" si="5"/>
        <v>32</v>
      </c>
      <c r="H132" t="s">
        <v>3589</v>
      </c>
      <c r="M132" t="str">
        <v>P0280</v>
      </c>
      <c r="N132" t="str">
        <v>Product_280</v>
      </c>
      <c r="O132" t="str">
        <v>Furniture</v>
      </c>
      <c r="P132" t="str">
        <v>FURNITURE</v>
      </c>
      <c r="Q132">
        <v>276.58999999999997</v>
      </c>
      <c r="R132">
        <v>86</v>
      </c>
      <c r="S132">
        <v>86</v>
      </c>
      <c r="T132" t="str">
        <v>Identify duplicate rows based on Product_ID or Product_Name.</v>
      </c>
    </row>
    <row r="133" spans="1:20">
      <c r="A133" t="s">
        <v>645</v>
      </c>
      <c r="B133" t="s">
        <v>1145</v>
      </c>
      <c r="C133" t="s">
        <v>1515</v>
      </c>
      <c r="D133" t="str">
        <f t="shared" si="4"/>
        <v>FOOD</v>
      </c>
      <c r="E133">
        <v>212.57</v>
      </c>
      <c r="F133">
        <v>13</v>
      </c>
      <c r="G133">
        <f t="shared" si="5"/>
        <v>13</v>
      </c>
      <c r="H133" t="s">
        <v>3590</v>
      </c>
      <c r="M133" t="str">
        <v>P0290</v>
      </c>
      <c r="N133" t="str">
        <v>Product_290</v>
      </c>
      <c r="O133" t="str">
        <v>Furniture</v>
      </c>
      <c r="P133" t="str">
        <v>FURNITURE</v>
      </c>
      <c r="Q133">
        <v>604.09</v>
      </c>
      <c r="R133">
        <v>6</v>
      </c>
      <c r="S133">
        <v>6</v>
      </c>
      <c r="T133" t="str">
        <v>Identify duplicate rows based on Product_ID or Product_Name.</v>
      </c>
    </row>
    <row r="134" spans="1:20">
      <c r="A134" t="s">
        <v>646</v>
      </c>
      <c r="B134" t="s">
        <v>1146</v>
      </c>
      <c r="C134" t="s">
        <v>1515</v>
      </c>
      <c r="D134" t="str">
        <f t="shared" si="4"/>
        <v>FOOD</v>
      </c>
      <c r="E134">
        <v>949.27</v>
      </c>
      <c r="F134">
        <v>94</v>
      </c>
      <c r="G134">
        <f t="shared" si="5"/>
        <v>94</v>
      </c>
      <c r="H134" t="s">
        <v>3591</v>
      </c>
      <c r="M134" t="str">
        <v>P0293</v>
      </c>
      <c r="N134" t="str">
        <v>Product_293</v>
      </c>
      <c r="O134" t="str">
        <v>Furniture</v>
      </c>
      <c r="P134" t="str">
        <v>FURNITURE</v>
      </c>
      <c r="Q134">
        <v>720.77</v>
      </c>
      <c r="R134">
        <v>65</v>
      </c>
      <c r="S134">
        <v>65</v>
      </c>
      <c r="T134" t="str">
        <v>Highlight unnecessary columns and delete them or hide them if required for later use.</v>
      </c>
    </row>
    <row r="135" spans="1:20">
      <c r="A135" t="s">
        <v>647</v>
      </c>
      <c r="B135" t="s">
        <v>1147</v>
      </c>
      <c r="C135" t="s">
        <v>1514</v>
      </c>
      <c r="D135" t="str">
        <f t="shared" si="4"/>
        <v>ELECTRONICS</v>
      </c>
      <c r="E135">
        <v>497.68</v>
      </c>
      <c r="F135">
        <v>-2</v>
      </c>
      <c r="G135">
        <f t="shared" si="5"/>
        <v>0</v>
      </c>
      <c r="H135" t="s">
        <v>3592</v>
      </c>
      <c r="M135" t="str">
        <v>P0294</v>
      </c>
      <c r="N135" t="str">
        <v>Product_294</v>
      </c>
      <c r="O135" t="str">
        <v>Furniture</v>
      </c>
      <c r="P135" t="str">
        <v>FURNITURE</v>
      </c>
      <c r="Q135">
        <v>943.6</v>
      </c>
      <c r="R135">
        <v>21</v>
      </c>
      <c r="S135">
        <v>21</v>
      </c>
      <c r="T135" t="str">
        <v>Let me know if you’d like further guidance on implementing these steps!</v>
      </c>
    </row>
    <row r="136" spans="1:20">
      <c r="A136" t="s">
        <v>648</v>
      </c>
      <c r="B136" t="s">
        <v>1148</v>
      </c>
      <c r="C136" t="s">
        <v>1518</v>
      </c>
      <c r="D136" t="str">
        <f t="shared" si="4"/>
        <v>STATIONERY</v>
      </c>
      <c r="E136">
        <v>603.72</v>
      </c>
      <c r="F136">
        <v>45</v>
      </c>
      <c r="G136">
        <f t="shared" si="5"/>
        <v>45</v>
      </c>
      <c r="H136" t="s">
        <v>3593</v>
      </c>
      <c r="M136" t="str">
        <v>P0300</v>
      </c>
      <c r="N136" t="str">
        <v>Product_300</v>
      </c>
      <c r="O136" t="str">
        <v>Furniture</v>
      </c>
      <c r="P136" t="str">
        <v>FURNITURE</v>
      </c>
      <c r="Q136">
        <v>584.52</v>
      </c>
      <c r="R136">
        <v>-7</v>
      </c>
      <c r="S136">
        <v>0</v>
      </c>
      <c r="T136" t="str">
        <v>Identify duplicate rows based on Product_ID or Product_Name.</v>
      </c>
    </row>
    <row r="137" spans="1:20">
      <c r="A137" t="s">
        <v>649</v>
      </c>
      <c r="B137" t="s">
        <v>1149</v>
      </c>
      <c r="C137" t="s">
        <v>1515</v>
      </c>
      <c r="D137" t="str">
        <f t="shared" si="4"/>
        <v>FOOD</v>
      </c>
      <c r="E137">
        <v>229.05</v>
      </c>
      <c r="F137">
        <v>-8</v>
      </c>
      <c r="G137">
        <f t="shared" si="5"/>
        <v>0</v>
      </c>
      <c r="H137" t="s">
        <v>3594</v>
      </c>
      <c r="M137" t="str">
        <v>P0301</v>
      </c>
      <c r="N137" t="str">
        <v>Product_301</v>
      </c>
      <c r="O137" t="str">
        <v>Furniture</v>
      </c>
      <c r="P137" t="str">
        <v>FURNITURE</v>
      </c>
      <c r="Q137">
        <v>624.82000000000005</v>
      </c>
      <c r="R137">
        <v>92</v>
      </c>
      <c r="S137">
        <v>92</v>
      </c>
      <c r="T137" t="str">
        <v>Use Data Validation under the Data tab to restrict input types.</v>
      </c>
    </row>
    <row r="138" spans="1:20">
      <c r="A138" t="s">
        <v>650</v>
      </c>
      <c r="B138" t="s">
        <v>1150</v>
      </c>
      <c r="C138" t="s">
        <v>1515</v>
      </c>
      <c r="D138" t="str">
        <f t="shared" si="4"/>
        <v>FOOD</v>
      </c>
      <c r="E138">
        <v>704</v>
      </c>
      <c r="F138">
        <v>68</v>
      </c>
      <c r="G138">
        <f t="shared" si="5"/>
        <v>68</v>
      </c>
      <c r="H138" t="s">
        <v>3595</v>
      </c>
      <c r="M138" t="str">
        <v>P0303</v>
      </c>
      <c r="N138" t="str">
        <v>Product_303</v>
      </c>
      <c r="O138" t="str">
        <v>Furniture</v>
      </c>
      <c r="P138" t="str">
        <v>FURNITURE</v>
      </c>
      <c r="Q138">
        <v>337.88</v>
      </c>
      <c r="R138">
        <v>7</v>
      </c>
      <c r="S138">
        <v>7</v>
      </c>
      <c r="T138" t="str">
        <v>Highlight unnecessary columns and delete them or hide them if required for later use.</v>
      </c>
    </row>
    <row r="139" spans="1:20">
      <c r="A139" t="s">
        <v>651</v>
      </c>
      <c r="B139" t="s">
        <v>1151</v>
      </c>
      <c r="C139" t="s">
        <v>1515</v>
      </c>
      <c r="D139" t="str">
        <f t="shared" si="4"/>
        <v>FOOD</v>
      </c>
      <c r="E139">
        <v>187.68</v>
      </c>
      <c r="F139">
        <v>64</v>
      </c>
      <c r="G139">
        <f t="shared" si="5"/>
        <v>64</v>
      </c>
      <c r="H139" t="s">
        <v>3596</v>
      </c>
      <c r="M139" t="str">
        <v>P0304</v>
      </c>
      <c r="N139" t="str">
        <v>Product_304</v>
      </c>
      <c r="O139" t="str">
        <v>Furniture</v>
      </c>
      <c r="P139" t="str">
        <v>FURNITURE</v>
      </c>
      <c r="Q139">
        <v>542.5</v>
      </c>
      <c r="R139">
        <v>70</v>
      </c>
      <c r="S139">
        <v>70</v>
      </c>
      <c r="T139" t="str">
        <v>Let me know if you’d like further guidance on implementing these steps!</v>
      </c>
    </row>
    <row r="140" spans="1:20">
      <c r="A140" t="s">
        <v>652</v>
      </c>
      <c r="B140" t="s">
        <v>1152</v>
      </c>
      <c r="C140" t="s">
        <v>1517</v>
      </c>
      <c r="D140" t="str">
        <f t="shared" si="4"/>
        <v>FURNITURE</v>
      </c>
      <c r="E140">
        <v>794.47</v>
      </c>
      <c r="F140">
        <v>85</v>
      </c>
      <c r="G140">
        <f t="shared" si="5"/>
        <v>85</v>
      </c>
      <c r="H140" t="s">
        <v>3597</v>
      </c>
      <c r="M140" t="str">
        <v>P0313</v>
      </c>
      <c r="N140" t="str">
        <v>Product_313</v>
      </c>
      <c r="O140" t="str">
        <v>Furniture</v>
      </c>
      <c r="P140" t="str">
        <v>FURNITURE</v>
      </c>
      <c r="Q140">
        <v>894.49</v>
      </c>
      <c r="R140">
        <v>6</v>
      </c>
      <c r="S140">
        <v>6</v>
      </c>
      <c r="T140" t="str">
        <v>Highlight unnecessary columns and delete them or hide them if required for later use.</v>
      </c>
    </row>
    <row r="141" spans="1:20">
      <c r="A141" t="s">
        <v>653</v>
      </c>
      <c r="B141" t="s">
        <v>1153</v>
      </c>
      <c r="C141" t="s">
        <v>1518</v>
      </c>
      <c r="D141" t="str">
        <f t="shared" si="4"/>
        <v>STATIONERY</v>
      </c>
      <c r="E141">
        <v>113.89</v>
      </c>
      <c r="F141">
        <v>-2</v>
      </c>
      <c r="G141">
        <f t="shared" si="5"/>
        <v>0</v>
      </c>
      <c r="H141" t="s">
        <v>3598</v>
      </c>
      <c r="M141" t="str">
        <v>P0315</v>
      </c>
      <c r="N141" t="str">
        <v>Product_315</v>
      </c>
      <c r="O141" t="str">
        <v>Furniture</v>
      </c>
      <c r="P141" t="str">
        <v>FURNITURE</v>
      </c>
      <c r="Q141">
        <v>407.29</v>
      </c>
      <c r="R141">
        <v>98</v>
      </c>
      <c r="S141">
        <v>98</v>
      </c>
      <c r="T141" t="str">
        <v>Use conditional formatting to highlight outliers or filter using IF formulas or slicers.</v>
      </c>
    </row>
    <row r="142" spans="1:20">
      <c r="A142" t="s">
        <v>654</v>
      </c>
      <c r="B142" t="s">
        <v>1154</v>
      </c>
      <c r="C142" t="s">
        <v>1514</v>
      </c>
      <c r="D142" t="str">
        <f t="shared" si="4"/>
        <v>ELECTRONICS</v>
      </c>
      <c r="E142">
        <v>579.39</v>
      </c>
      <c r="F142">
        <v>62</v>
      </c>
      <c r="G142">
        <f t="shared" si="5"/>
        <v>62</v>
      </c>
      <c r="H142" t="s">
        <v>3589</v>
      </c>
      <c r="M142" t="str">
        <v>P0319</v>
      </c>
      <c r="N142" t="str">
        <v>Product_319</v>
      </c>
      <c r="O142" t="str">
        <v>Furniture</v>
      </c>
      <c r="P142" t="str">
        <v>FURNITURE</v>
      </c>
      <c r="Q142">
        <v>793.08</v>
      </c>
      <c r="R142">
        <v>-2</v>
      </c>
      <c r="S142">
        <v>0</v>
      </c>
      <c r="T142" t="str">
        <v>In Excel, go to Data &gt; Remove Duplicates.</v>
      </c>
    </row>
    <row r="143" spans="1:20">
      <c r="A143" t="s">
        <v>655</v>
      </c>
      <c r="B143" t="s">
        <v>1155</v>
      </c>
      <c r="C143" t="s">
        <v>1518</v>
      </c>
      <c r="D143" t="str">
        <f t="shared" si="4"/>
        <v>STATIONERY</v>
      </c>
      <c r="E143">
        <v>681.47</v>
      </c>
      <c r="F143">
        <v>24</v>
      </c>
      <c r="G143">
        <f t="shared" si="5"/>
        <v>24</v>
      </c>
      <c r="H143" t="s">
        <v>3590</v>
      </c>
      <c r="M143" t="str">
        <v>P0322</v>
      </c>
      <c r="N143" t="str">
        <v>Product_322</v>
      </c>
      <c r="O143" t="str">
        <v>Furniture</v>
      </c>
      <c r="P143" t="str">
        <v>FURNITURE</v>
      </c>
      <c r="Q143">
        <v>188.34</v>
      </c>
      <c r="R143">
        <v>95</v>
      </c>
      <c r="S143">
        <v>95</v>
      </c>
      <c r="T143" t="str">
        <v>Ensure Price and Quantity_Available are numeric, and Rating is a decimal.</v>
      </c>
    </row>
    <row r="144" spans="1:20">
      <c r="A144" t="s">
        <v>656</v>
      </c>
      <c r="B144" t="s">
        <v>1156</v>
      </c>
      <c r="C144" t="s">
        <v>1518</v>
      </c>
      <c r="D144" t="str">
        <f t="shared" si="4"/>
        <v>STATIONERY</v>
      </c>
      <c r="E144">
        <v>86.67</v>
      </c>
      <c r="F144">
        <v>14</v>
      </c>
      <c r="G144">
        <f t="shared" si="5"/>
        <v>14</v>
      </c>
      <c r="H144" t="s">
        <v>3591</v>
      </c>
      <c r="M144" t="str">
        <v>P0329</v>
      </c>
      <c r="N144" t="str">
        <v>Product_329</v>
      </c>
      <c r="O144" t="str">
        <v>Furniture</v>
      </c>
      <c r="P144" t="str">
        <v>FURNITURE</v>
      </c>
      <c r="Q144">
        <v>894.91</v>
      </c>
      <c r="R144">
        <v>8</v>
      </c>
      <c r="S144">
        <v>8</v>
      </c>
      <c r="T144" t="str">
        <v>In Excel, go to Data &gt; Remove Duplicates.</v>
      </c>
    </row>
    <row r="145" spans="1:20">
      <c r="A145" t="s">
        <v>657</v>
      </c>
      <c r="B145" t="s">
        <v>1157</v>
      </c>
      <c r="C145" t="s">
        <v>1517</v>
      </c>
      <c r="D145" t="str">
        <f t="shared" si="4"/>
        <v>FURNITURE</v>
      </c>
      <c r="E145">
        <v>380.33</v>
      </c>
      <c r="F145">
        <v>38</v>
      </c>
      <c r="G145">
        <f t="shared" si="5"/>
        <v>38</v>
      </c>
      <c r="H145" t="s">
        <v>3592</v>
      </c>
      <c r="M145" t="str">
        <v>P0331</v>
      </c>
      <c r="N145" t="str">
        <v>Product_331</v>
      </c>
      <c r="O145" t="str">
        <v>Furniture</v>
      </c>
      <c r="P145" t="str">
        <v>FURNITURE</v>
      </c>
      <c r="Q145">
        <v>648.57000000000005</v>
      </c>
      <c r="R145">
        <v>26</v>
      </c>
      <c r="S145">
        <v>26</v>
      </c>
      <c r="T145" t="str">
        <v>Use Data Validation under the Data tab to restrict input types.</v>
      </c>
    </row>
    <row r="146" spans="1:20">
      <c r="A146" t="s">
        <v>658</v>
      </c>
      <c r="B146" t="s">
        <v>1158</v>
      </c>
      <c r="C146" t="s">
        <v>1516</v>
      </c>
      <c r="D146" t="str">
        <f t="shared" si="4"/>
        <v>CLOTHING</v>
      </c>
      <c r="E146">
        <v>684.58</v>
      </c>
      <c r="F146">
        <v>52</v>
      </c>
      <c r="G146">
        <f t="shared" si="5"/>
        <v>52</v>
      </c>
      <c r="H146" t="s">
        <v>3593</v>
      </c>
      <c r="M146" t="str">
        <v>P0334</v>
      </c>
      <c r="N146" t="str">
        <v>Product_334</v>
      </c>
      <c r="O146" t="str">
        <v>Furniture</v>
      </c>
      <c r="P146" t="str">
        <v>FURNITURE</v>
      </c>
      <c r="Q146">
        <v>693.46</v>
      </c>
      <c r="R146">
        <v>75</v>
      </c>
      <c r="S146">
        <v>75</v>
      </c>
      <c r="T146" t="str">
        <v>Let me know if you’d like further guidance on implementing these steps!</v>
      </c>
    </row>
    <row r="147" spans="1:20">
      <c r="A147" t="s">
        <v>659</v>
      </c>
      <c r="B147" t="s">
        <v>1159</v>
      </c>
      <c r="C147" t="s">
        <v>1517</v>
      </c>
      <c r="D147" t="str">
        <f t="shared" si="4"/>
        <v>FURNITURE</v>
      </c>
      <c r="E147">
        <v>618.16999999999996</v>
      </c>
      <c r="F147">
        <v>28</v>
      </c>
      <c r="G147">
        <f t="shared" si="5"/>
        <v>28</v>
      </c>
      <c r="H147" t="s">
        <v>3594</v>
      </c>
      <c r="M147" t="str">
        <v>P0335</v>
      </c>
      <c r="N147" t="str">
        <v>Product_335</v>
      </c>
      <c r="O147" t="str">
        <v>Furniture</v>
      </c>
      <c r="P147" t="str">
        <v>FURNITURE</v>
      </c>
      <c r="Q147">
        <v>547.19000000000005</v>
      </c>
      <c r="R147">
        <v>30</v>
      </c>
      <c r="S147">
        <v>30</v>
      </c>
      <c r="T147" t="str">
        <v>Use conditional formatting to highlight outliers or filter using IF formulas or slicers.</v>
      </c>
    </row>
    <row r="148" spans="1:20">
      <c r="A148" t="s">
        <v>660</v>
      </c>
      <c r="B148" t="s">
        <v>1160</v>
      </c>
      <c r="C148" t="s">
        <v>1517</v>
      </c>
      <c r="D148" t="str">
        <f t="shared" si="4"/>
        <v>FURNITURE</v>
      </c>
      <c r="E148">
        <v>156.01</v>
      </c>
      <c r="F148">
        <v>88</v>
      </c>
      <c r="G148">
        <f t="shared" si="5"/>
        <v>88</v>
      </c>
      <c r="H148" t="s">
        <v>3595</v>
      </c>
      <c r="M148" t="str">
        <v>P0336</v>
      </c>
      <c r="N148" t="str">
        <v>Product_336</v>
      </c>
      <c r="O148" t="str">
        <v>Furniture</v>
      </c>
      <c r="P148" t="str">
        <v>FURNITURE</v>
      </c>
      <c r="Q148">
        <v>729.63</v>
      </c>
      <c r="R148">
        <v>9</v>
      </c>
      <c r="S148">
        <v>9</v>
      </c>
      <c r="T148" t="str">
        <v>Correct spelling or category mismatches (e.g., "Laptops" vs. "Laptop").</v>
      </c>
    </row>
    <row r="149" spans="1:20">
      <c r="A149" t="s">
        <v>661</v>
      </c>
      <c r="B149" t="s">
        <v>1161</v>
      </c>
      <c r="C149" t="s">
        <v>1516</v>
      </c>
      <c r="D149" t="str">
        <f t="shared" si="4"/>
        <v>CLOTHING</v>
      </c>
      <c r="E149">
        <v>515.30999999999995</v>
      </c>
      <c r="F149">
        <v>55</v>
      </c>
      <c r="G149">
        <f t="shared" si="5"/>
        <v>55</v>
      </c>
      <c r="H149" t="s">
        <v>3596</v>
      </c>
      <c r="M149" t="str">
        <v>P0339</v>
      </c>
      <c r="N149" t="str">
        <v>Product_339</v>
      </c>
      <c r="O149" t="str">
        <v>Furniture</v>
      </c>
      <c r="P149" t="str">
        <v>FURNITURE</v>
      </c>
      <c r="Q149">
        <v>871.83</v>
      </c>
      <c r="R149">
        <v>71</v>
      </c>
      <c r="S149">
        <v>71</v>
      </c>
      <c r="T149" t="str">
        <v>In Excel, go to Data &gt; Remove Duplicates.</v>
      </c>
    </row>
    <row r="150" spans="1:20">
      <c r="A150" t="s">
        <v>662</v>
      </c>
      <c r="B150" t="s">
        <v>1162</v>
      </c>
      <c r="C150" t="s">
        <v>1518</v>
      </c>
      <c r="D150" t="str">
        <f t="shared" si="4"/>
        <v>STATIONERY</v>
      </c>
      <c r="E150">
        <v>696.43</v>
      </c>
      <c r="F150">
        <v>53</v>
      </c>
      <c r="G150">
        <f t="shared" si="5"/>
        <v>53</v>
      </c>
      <c r="H150" t="s">
        <v>3597</v>
      </c>
      <c r="M150" t="str">
        <v>P0341</v>
      </c>
      <c r="N150" t="str">
        <v>Product_341</v>
      </c>
      <c r="O150" t="str">
        <v>Furniture</v>
      </c>
      <c r="P150" t="str">
        <v>FURNITURE</v>
      </c>
      <c r="Q150">
        <v>963.67</v>
      </c>
      <c r="R150">
        <v>23</v>
      </c>
      <c r="S150">
        <v>23</v>
      </c>
      <c r="T150" t="str">
        <v>Use Data Validation under the Data tab to restrict input types.</v>
      </c>
    </row>
    <row r="151" spans="1:20">
      <c r="A151" t="s">
        <v>663</v>
      </c>
      <c r="B151" t="s">
        <v>1163</v>
      </c>
      <c r="C151" t="s">
        <v>1517</v>
      </c>
      <c r="D151" t="str">
        <f t="shared" si="4"/>
        <v>FURNITURE</v>
      </c>
      <c r="E151">
        <v>179.42</v>
      </c>
      <c r="F151">
        <v>43</v>
      </c>
      <c r="G151">
        <f t="shared" si="5"/>
        <v>43</v>
      </c>
      <c r="H151" t="s">
        <v>3598</v>
      </c>
      <c r="M151" t="str">
        <v>P0342</v>
      </c>
      <c r="N151" t="str">
        <v>Product_342</v>
      </c>
      <c r="O151" t="str">
        <v>Furniture</v>
      </c>
      <c r="P151" t="str">
        <v>FURNITURE</v>
      </c>
      <c r="Q151">
        <v>963.39</v>
      </c>
      <c r="R151">
        <v>67</v>
      </c>
      <c r="S151">
        <v>67</v>
      </c>
      <c r="T151" t="str">
        <v>Ensure Price and Quantity_Available are numeric, and Rating is a decimal.</v>
      </c>
    </row>
    <row r="152" spans="1:20">
      <c r="A152" t="s">
        <v>664</v>
      </c>
      <c r="B152" t="s">
        <v>1164</v>
      </c>
      <c r="C152" t="s">
        <v>1515</v>
      </c>
      <c r="D152" t="str">
        <f t="shared" si="4"/>
        <v>FOOD</v>
      </c>
      <c r="E152">
        <v>129.47999999999999</v>
      </c>
      <c r="F152">
        <v>94</v>
      </c>
      <c r="G152">
        <f t="shared" si="5"/>
        <v>94</v>
      </c>
      <c r="H152" t="s">
        <v>3589</v>
      </c>
      <c r="M152" t="str">
        <v>P0344</v>
      </c>
      <c r="N152" t="str">
        <v>Product_344</v>
      </c>
      <c r="O152" t="str">
        <v>Furniture</v>
      </c>
      <c r="P152" t="str">
        <v>FURNITURE</v>
      </c>
      <c r="Q152">
        <v>596.26</v>
      </c>
      <c r="R152">
        <v>-2</v>
      </c>
      <c r="S152">
        <v>0</v>
      </c>
      <c r="T152" t="str">
        <v>Let me know if you’d like further guidance on implementing these steps!</v>
      </c>
    </row>
    <row r="153" spans="1:20">
      <c r="A153" t="s">
        <v>665</v>
      </c>
      <c r="B153" t="s">
        <v>1165</v>
      </c>
      <c r="C153" t="s">
        <v>1514</v>
      </c>
      <c r="D153" t="str">
        <f t="shared" si="4"/>
        <v>ELECTRONICS</v>
      </c>
      <c r="E153">
        <v>447.07</v>
      </c>
      <c r="F153">
        <v>45</v>
      </c>
      <c r="G153">
        <f t="shared" si="5"/>
        <v>45</v>
      </c>
      <c r="H153" t="s">
        <v>3590</v>
      </c>
      <c r="M153" t="str">
        <v>P0346</v>
      </c>
      <c r="N153" t="str">
        <v>Product_346</v>
      </c>
      <c r="O153" t="str">
        <v>Furniture</v>
      </c>
      <c r="P153" t="str">
        <v>FURNITURE</v>
      </c>
      <c r="Q153">
        <v>860.38</v>
      </c>
      <c r="R153">
        <v>4</v>
      </c>
      <c r="S153">
        <v>4</v>
      </c>
      <c r="T153" t="str">
        <v>Correct spelling or category mismatches (e.g., "Laptops" vs. "Laptop").</v>
      </c>
    </row>
    <row r="154" spans="1:20">
      <c r="A154" t="s">
        <v>666</v>
      </c>
      <c r="B154" t="s">
        <v>1166</v>
      </c>
      <c r="C154" t="s">
        <v>1515</v>
      </c>
      <c r="D154" t="str">
        <f t="shared" si="4"/>
        <v>FOOD</v>
      </c>
      <c r="E154">
        <v>223.62</v>
      </c>
      <c r="F154">
        <v>71</v>
      </c>
      <c r="G154">
        <f t="shared" si="5"/>
        <v>71</v>
      </c>
      <c r="H154" t="s">
        <v>3591</v>
      </c>
      <c r="M154" t="str">
        <v>P0348</v>
      </c>
      <c r="N154" t="str">
        <v>Product_348</v>
      </c>
      <c r="O154" t="str">
        <v>Furniture</v>
      </c>
      <c r="P154" t="str">
        <v>FURNITURE</v>
      </c>
      <c r="Q154">
        <v>869.7</v>
      </c>
      <c r="R154">
        <v>84</v>
      </c>
      <c r="S154">
        <v>84</v>
      </c>
      <c r="T154" t="str">
        <v>Fill missing values with appropriate replacements (e.g., average price or a placeholder).</v>
      </c>
    </row>
    <row r="155" spans="1:20">
      <c r="A155" t="s">
        <v>667</v>
      </c>
      <c r="B155" t="s">
        <v>1167</v>
      </c>
      <c r="C155" t="s">
        <v>1517</v>
      </c>
      <c r="D155" t="str">
        <f t="shared" si="4"/>
        <v>FURNITURE</v>
      </c>
      <c r="E155">
        <v>183.53</v>
      </c>
      <c r="F155">
        <v>91</v>
      </c>
      <c r="G155">
        <f t="shared" si="5"/>
        <v>91</v>
      </c>
      <c r="H155" t="s">
        <v>3592</v>
      </c>
      <c r="M155" t="str">
        <v>P0350</v>
      </c>
      <c r="N155" t="str">
        <v>Product_350</v>
      </c>
      <c r="O155" t="str">
        <v>Furniture</v>
      </c>
      <c r="P155" t="str">
        <v>FURNITURE</v>
      </c>
      <c r="Q155">
        <v>418.92</v>
      </c>
      <c r="R155">
        <v>50</v>
      </c>
      <c r="S155">
        <v>50</v>
      </c>
      <c r="T155" t="str">
        <v>Identify duplicate rows based on Product_ID or Product_Name.</v>
      </c>
    </row>
    <row r="156" spans="1:20">
      <c r="A156" t="s">
        <v>668</v>
      </c>
      <c r="B156" t="s">
        <v>1168</v>
      </c>
      <c r="C156" t="s">
        <v>1515</v>
      </c>
      <c r="D156" t="str">
        <f t="shared" si="4"/>
        <v>FOOD</v>
      </c>
      <c r="E156">
        <v>183.46</v>
      </c>
      <c r="F156">
        <v>21</v>
      </c>
      <c r="G156">
        <f t="shared" si="5"/>
        <v>21</v>
      </c>
      <c r="H156" t="s">
        <v>3593</v>
      </c>
      <c r="M156" t="str">
        <v>P0351</v>
      </c>
      <c r="N156" t="str">
        <v>Product_351</v>
      </c>
      <c r="O156" t="str">
        <v>Furniture</v>
      </c>
      <c r="P156" t="str">
        <v>FURNITURE</v>
      </c>
      <c r="Q156">
        <v>261.97000000000003</v>
      </c>
      <c r="R156">
        <v>-4</v>
      </c>
      <c r="S156">
        <v>0</v>
      </c>
      <c r="T156" t="str">
        <v>Use Data Validation under the Data tab to restrict input types.</v>
      </c>
    </row>
    <row r="157" spans="1:20">
      <c r="A157" t="s">
        <v>669</v>
      </c>
      <c r="B157" t="s">
        <v>1169</v>
      </c>
      <c r="C157" t="s">
        <v>1514</v>
      </c>
      <c r="D157" t="str">
        <f t="shared" si="4"/>
        <v>ELECTRONICS</v>
      </c>
      <c r="E157">
        <v>516.53</v>
      </c>
      <c r="F157">
        <v>8</v>
      </c>
      <c r="G157">
        <f t="shared" si="5"/>
        <v>8</v>
      </c>
      <c r="H157" t="s">
        <v>3594</v>
      </c>
      <c r="M157" t="str">
        <v>P0356</v>
      </c>
      <c r="N157" t="str">
        <v>Product_356</v>
      </c>
      <c r="O157" t="str">
        <v>Furniture</v>
      </c>
      <c r="P157" t="str">
        <v>FURNITURE</v>
      </c>
      <c r="Q157">
        <v>891.65</v>
      </c>
      <c r="R157">
        <v>9</v>
      </c>
      <c r="S157">
        <v>9</v>
      </c>
      <c r="T157" t="str">
        <v>Correct spelling or category mismatches (e.g., "Laptops" vs. "Laptop").</v>
      </c>
    </row>
    <row r="158" spans="1:20">
      <c r="A158" t="s">
        <v>670</v>
      </c>
      <c r="B158" t="s">
        <v>1170</v>
      </c>
      <c r="C158" t="s">
        <v>1516</v>
      </c>
      <c r="D158" t="str">
        <f t="shared" si="4"/>
        <v>CLOTHING</v>
      </c>
      <c r="E158">
        <v>87.03</v>
      </c>
      <c r="F158">
        <v>59</v>
      </c>
      <c r="G158">
        <f t="shared" si="5"/>
        <v>59</v>
      </c>
      <c r="H158" t="s">
        <v>3595</v>
      </c>
      <c r="M158" t="str">
        <v>P0358</v>
      </c>
      <c r="N158" t="str">
        <v>Product_358</v>
      </c>
      <c r="O158" t="str">
        <v>Furniture</v>
      </c>
      <c r="P158" t="str">
        <v>FURNITURE</v>
      </c>
      <c r="Q158">
        <v>365.1</v>
      </c>
      <c r="R158">
        <v>80</v>
      </c>
      <c r="S158">
        <v>80</v>
      </c>
      <c r="T158" t="str">
        <v>Fill missing values with appropriate replacements (e.g., average price or a placeholder).</v>
      </c>
    </row>
    <row r="159" spans="1:20">
      <c r="A159" t="s">
        <v>671</v>
      </c>
      <c r="B159" t="s">
        <v>1171</v>
      </c>
      <c r="C159" t="s">
        <v>1514</v>
      </c>
      <c r="D159" t="str">
        <f t="shared" si="4"/>
        <v>ELECTRONICS</v>
      </c>
      <c r="E159">
        <v>685.79</v>
      </c>
      <c r="F159">
        <v>41</v>
      </c>
      <c r="G159">
        <f t="shared" si="5"/>
        <v>41</v>
      </c>
      <c r="H159" t="s">
        <v>3596</v>
      </c>
      <c r="M159" t="str">
        <v>P0362</v>
      </c>
      <c r="N159" t="str">
        <v>Product_362</v>
      </c>
      <c r="O159" t="str">
        <v>Furniture</v>
      </c>
      <c r="P159" t="str">
        <v>FURNITURE</v>
      </c>
      <c r="Q159">
        <v>810.19</v>
      </c>
      <c r="R159">
        <v>25</v>
      </c>
      <c r="S159">
        <v>25</v>
      </c>
      <c r="T159" t="str">
        <v>Ensure Price and Quantity_Available are numeric, and Rating is a decimal.</v>
      </c>
    </row>
    <row r="160" spans="1:20">
      <c r="A160" t="s">
        <v>672</v>
      </c>
      <c r="B160" t="s">
        <v>1172</v>
      </c>
      <c r="C160" t="s">
        <v>1517</v>
      </c>
      <c r="D160" t="str">
        <f t="shared" si="4"/>
        <v>FURNITURE</v>
      </c>
      <c r="E160">
        <v>729.48</v>
      </c>
      <c r="F160">
        <v>53</v>
      </c>
      <c r="G160">
        <f t="shared" si="5"/>
        <v>53</v>
      </c>
      <c r="H160" t="s">
        <v>3597</v>
      </c>
      <c r="M160" t="str">
        <v>P0379</v>
      </c>
      <c r="N160" t="str">
        <v>Product_379</v>
      </c>
      <c r="O160" t="str">
        <v>Furniture</v>
      </c>
      <c r="P160" t="str">
        <v>FURNITURE</v>
      </c>
      <c r="Q160">
        <v>902.33</v>
      </c>
      <c r="R160">
        <v>46</v>
      </c>
      <c r="S160">
        <v>46</v>
      </c>
      <c r="T160" t="str">
        <v>In Excel, go to Data &gt; Remove Duplicates.</v>
      </c>
    </row>
    <row r="161" spans="1:20">
      <c r="A161" t="s">
        <v>673</v>
      </c>
      <c r="B161" t="s">
        <v>1173</v>
      </c>
      <c r="C161" t="s">
        <v>1516</v>
      </c>
      <c r="D161" t="str">
        <f t="shared" si="4"/>
        <v>CLOTHING</v>
      </c>
      <c r="E161">
        <v>597.36</v>
      </c>
      <c r="F161">
        <v>97</v>
      </c>
      <c r="G161">
        <f t="shared" si="5"/>
        <v>97</v>
      </c>
      <c r="H161" t="s">
        <v>3598</v>
      </c>
      <c r="M161" t="str">
        <v>P0382</v>
      </c>
      <c r="N161" t="str">
        <v>Product_382</v>
      </c>
      <c r="O161" t="str">
        <v>Furniture</v>
      </c>
      <c r="P161" t="str">
        <v>FURNITURE</v>
      </c>
      <c r="Q161">
        <v>468.78</v>
      </c>
      <c r="R161">
        <v>-5</v>
      </c>
      <c r="S161">
        <v>0</v>
      </c>
      <c r="T161" t="str">
        <v>Ensure Price and Quantity_Available are numeric, and Rating is a decimal.</v>
      </c>
    </row>
    <row r="162" spans="1:20">
      <c r="A162" t="s">
        <v>674</v>
      </c>
      <c r="B162" t="s">
        <v>1174</v>
      </c>
      <c r="C162" t="s">
        <v>1515</v>
      </c>
      <c r="D162" t="str">
        <f t="shared" si="4"/>
        <v>FOOD</v>
      </c>
      <c r="E162">
        <v>529.05999999999995</v>
      </c>
      <c r="F162">
        <v>93</v>
      </c>
      <c r="G162">
        <f t="shared" si="5"/>
        <v>93</v>
      </c>
      <c r="H162" t="s">
        <v>3589</v>
      </c>
      <c r="M162" t="str">
        <v>P0383</v>
      </c>
      <c r="N162" t="str">
        <v>Product_383</v>
      </c>
      <c r="O162" t="str">
        <v>Furniture</v>
      </c>
      <c r="P162" t="str">
        <v>FURNITURE</v>
      </c>
      <c r="Q162">
        <v>846.18</v>
      </c>
      <c r="R162">
        <v>37</v>
      </c>
      <c r="S162">
        <v>37</v>
      </c>
      <c r="T162" t="str">
        <v>Highlight unnecessary columns and delete them or hide them if required for later use.</v>
      </c>
    </row>
    <row r="163" spans="1:20">
      <c r="A163" t="s">
        <v>675</v>
      </c>
      <c r="B163" t="s">
        <v>1175</v>
      </c>
      <c r="C163" t="s">
        <v>1514</v>
      </c>
      <c r="D163" t="str">
        <f t="shared" si="4"/>
        <v>ELECTRONICS</v>
      </c>
      <c r="E163">
        <v>558.6</v>
      </c>
      <c r="F163">
        <v>83</v>
      </c>
      <c r="G163">
        <f t="shared" si="5"/>
        <v>83</v>
      </c>
      <c r="H163" t="s">
        <v>3590</v>
      </c>
      <c r="M163" t="str">
        <v>P0389</v>
      </c>
      <c r="N163" t="str">
        <v>Product_389</v>
      </c>
      <c r="O163" t="str">
        <v>Furniture</v>
      </c>
      <c r="P163" t="str">
        <v>FURNITURE</v>
      </c>
      <c r="Q163">
        <v>821.84</v>
      </c>
      <c r="R163">
        <v>74</v>
      </c>
      <c r="S163">
        <v>74</v>
      </c>
      <c r="T163" t="str">
        <v>In Excel, go to Data &gt; Remove Duplicates.</v>
      </c>
    </row>
    <row r="164" spans="1:20">
      <c r="A164" t="s">
        <v>676</v>
      </c>
      <c r="B164" t="s">
        <v>1176</v>
      </c>
      <c r="C164" t="s">
        <v>1515</v>
      </c>
      <c r="D164" t="str">
        <f t="shared" si="4"/>
        <v>FOOD</v>
      </c>
      <c r="E164">
        <v>154.30000000000001</v>
      </c>
      <c r="F164">
        <v>51</v>
      </c>
      <c r="G164">
        <f t="shared" si="5"/>
        <v>51</v>
      </c>
      <c r="H164" t="s">
        <v>3591</v>
      </c>
      <c r="M164" t="str">
        <v>P0399</v>
      </c>
      <c r="N164" t="str">
        <v>Product_399</v>
      </c>
      <c r="O164" t="str">
        <v>Furniture</v>
      </c>
      <c r="P164" t="str">
        <v>FURNITURE</v>
      </c>
      <c r="Q164">
        <v>759.65</v>
      </c>
      <c r="R164">
        <v>75</v>
      </c>
      <c r="S164">
        <v>75</v>
      </c>
      <c r="T164" t="str">
        <v>In Excel, go to Data &gt; Remove Duplicates.</v>
      </c>
    </row>
    <row r="165" spans="1:20">
      <c r="A165" t="s">
        <v>677</v>
      </c>
      <c r="B165" t="s">
        <v>1177</v>
      </c>
      <c r="C165" t="s">
        <v>1514</v>
      </c>
      <c r="D165" t="str">
        <f t="shared" si="4"/>
        <v>ELECTRONICS</v>
      </c>
      <c r="E165">
        <v>458.38</v>
      </c>
      <c r="F165">
        <v>64</v>
      </c>
      <c r="G165">
        <f t="shared" si="5"/>
        <v>64</v>
      </c>
      <c r="H165" t="s">
        <v>3592</v>
      </c>
      <c r="M165" t="str">
        <v>P0406</v>
      </c>
      <c r="N165" t="str">
        <v>Product_406</v>
      </c>
      <c r="O165" t="str">
        <v>Furniture</v>
      </c>
      <c r="P165" t="str">
        <v>FURNITURE</v>
      </c>
      <c r="Q165">
        <v>736.04</v>
      </c>
      <c r="R165">
        <v>-9</v>
      </c>
      <c r="S165">
        <v>0</v>
      </c>
      <c r="T165" t="str">
        <v>Correct spelling or category mismatches (e.g., "Laptops" vs. "Laptop").</v>
      </c>
    </row>
    <row r="166" spans="1:20">
      <c r="A166" t="s">
        <v>678</v>
      </c>
      <c r="B166" t="s">
        <v>1178</v>
      </c>
      <c r="C166" t="s">
        <v>1517</v>
      </c>
      <c r="D166" t="str">
        <f t="shared" si="4"/>
        <v>FURNITURE</v>
      </c>
      <c r="E166">
        <v>297.58</v>
      </c>
      <c r="F166">
        <v>60</v>
      </c>
      <c r="G166">
        <f t="shared" si="5"/>
        <v>60</v>
      </c>
      <c r="H166" t="s">
        <v>3593</v>
      </c>
      <c r="M166" t="str">
        <v>P0409</v>
      </c>
      <c r="N166" t="str">
        <v>Product_409</v>
      </c>
      <c r="O166" t="str">
        <v>Furniture</v>
      </c>
      <c r="P166" t="str">
        <v>FURNITURE</v>
      </c>
      <c r="Q166">
        <v>86.41</v>
      </c>
      <c r="R166">
        <v>64</v>
      </c>
      <c r="S166">
        <v>64</v>
      </c>
      <c r="T166" t="str">
        <v>In Excel, go to Data &gt; Remove Duplicates.</v>
      </c>
    </row>
    <row r="167" spans="1:20">
      <c r="A167" t="s">
        <v>679</v>
      </c>
      <c r="B167" t="s">
        <v>1179</v>
      </c>
      <c r="C167" t="s">
        <v>1515</v>
      </c>
      <c r="D167" t="str">
        <f t="shared" si="4"/>
        <v>FOOD</v>
      </c>
      <c r="E167">
        <v>579.45000000000005</v>
      </c>
      <c r="F167">
        <v>66</v>
      </c>
      <c r="G167">
        <f t="shared" si="5"/>
        <v>66</v>
      </c>
      <c r="H167" t="s">
        <v>3594</v>
      </c>
      <c r="M167" t="str">
        <v>P0412</v>
      </c>
      <c r="N167" t="str">
        <v>Product_412</v>
      </c>
      <c r="O167" t="str">
        <v>Furniture</v>
      </c>
      <c r="P167" t="str">
        <v>FURNITURE</v>
      </c>
      <c r="Q167">
        <v>229.63</v>
      </c>
      <c r="R167">
        <v>-7</v>
      </c>
      <c r="S167">
        <v>0</v>
      </c>
      <c r="T167" t="str">
        <v>Ensure Price and Quantity_Available are numeric, and Rating is a decimal.</v>
      </c>
    </row>
    <row r="168" spans="1:20">
      <c r="A168" t="s">
        <v>680</v>
      </c>
      <c r="B168" t="s">
        <v>1180</v>
      </c>
      <c r="C168" t="s">
        <v>1516</v>
      </c>
      <c r="D168" t="str">
        <f t="shared" si="4"/>
        <v>CLOTHING</v>
      </c>
      <c r="E168">
        <v>182.71</v>
      </c>
      <c r="F168">
        <v>62</v>
      </c>
      <c r="G168">
        <f t="shared" si="5"/>
        <v>62</v>
      </c>
      <c r="H168" t="s">
        <v>3595</v>
      </c>
      <c r="M168" t="str">
        <v>P0414</v>
      </c>
      <c r="N168" t="str">
        <v>Product_414</v>
      </c>
      <c r="O168" t="str">
        <v>Furniture</v>
      </c>
      <c r="P168" t="str">
        <v>FURNITURE</v>
      </c>
      <c r="Q168">
        <v>380.52</v>
      </c>
      <c r="R168">
        <v>49</v>
      </c>
      <c r="S168">
        <v>49</v>
      </c>
      <c r="T168" t="str">
        <v>Let me know if you’d like further guidance on implementing these steps!</v>
      </c>
    </row>
    <row r="169" spans="1:20">
      <c r="A169" t="s">
        <v>681</v>
      </c>
      <c r="B169" t="s">
        <v>1181</v>
      </c>
      <c r="C169" t="s">
        <v>1514</v>
      </c>
      <c r="D169" t="str">
        <f t="shared" si="4"/>
        <v>ELECTRONICS</v>
      </c>
      <c r="E169">
        <v>119.27</v>
      </c>
      <c r="F169">
        <v>22</v>
      </c>
      <c r="G169">
        <f t="shared" si="5"/>
        <v>22</v>
      </c>
      <c r="H169" t="s">
        <v>3596</v>
      </c>
      <c r="M169" t="str">
        <v>P0423</v>
      </c>
      <c r="N169" t="str">
        <v>Product_423</v>
      </c>
      <c r="O169" t="str">
        <v>Furniture</v>
      </c>
      <c r="P169" t="str">
        <v>FURNITURE</v>
      </c>
      <c r="Q169">
        <v>915.99</v>
      </c>
      <c r="R169">
        <v>39</v>
      </c>
      <c r="S169">
        <v>39</v>
      </c>
      <c r="T169" t="str">
        <v>Highlight unnecessary columns and delete them or hide them if required for later use.</v>
      </c>
    </row>
    <row r="170" spans="1:20">
      <c r="A170" t="s">
        <v>682</v>
      </c>
      <c r="B170" t="s">
        <v>1182</v>
      </c>
      <c r="C170" t="s">
        <v>1518</v>
      </c>
      <c r="D170" t="str">
        <f t="shared" si="4"/>
        <v>STATIONERY</v>
      </c>
      <c r="E170">
        <v>60.27</v>
      </c>
      <c r="F170">
        <v>33</v>
      </c>
      <c r="G170">
        <f t="shared" si="5"/>
        <v>33</v>
      </c>
      <c r="H170" t="s">
        <v>3597</v>
      </c>
      <c r="M170" t="str">
        <v>P0427</v>
      </c>
      <c r="N170" t="str">
        <v>Product_427</v>
      </c>
      <c r="O170" t="str">
        <v>Furniture</v>
      </c>
      <c r="P170" t="str">
        <v>FURNITURE</v>
      </c>
      <c r="Q170">
        <v>931.83</v>
      </c>
      <c r="R170">
        <v>82</v>
      </c>
      <c r="S170">
        <v>82</v>
      </c>
      <c r="T170" t="str">
        <v>Ensure consistent case for Product_Name (e.g., capitalize each word).</v>
      </c>
    </row>
    <row r="171" spans="1:20">
      <c r="A171" t="s">
        <v>683</v>
      </c>
      <c r="B171" t="s">
        <v>1183</v>
      </c>
      <c r="C171" t="s">
        <v>1515</v>
      </c>
      <c r="D171" t="str">
        <f t="shared" si="4"/>
        <v>FOOD</v>
      </c>
      <c r="E171">
        <v>200.96</v>
      </c>
      <c r="F171">
        <v>97</v>
      </c>
      <c r="G171">
        <f t="shared" si="5"/>
        <v>97</v>
      </c>
      <c r="H171" t="s">
        <v>3598</v>
      </c>
      <c r="M171" t="str">
        <v>P0429</v>
      </c>
      <c r="N171" t="str">
        <v>Product_429</v>
      </c>
      <c r="O171" t="str">
        <v>Furniture</v>
      </c>
      <c r="P171" t="str">
        <v>FURNITURE</v>
      </c>
      <c r="Q171">
        <v>104.1</v>
      </c>
      <c r="R171">
        <v>26</v>
      </c>
      <c r="S171">
        <v>26</v>
      </c>
      <c r="T171" t="str">
        <v>In Excel, go to Data &gt; Remove Duplicates.</v>
      </c>
    </row>
    <row r="172" spans="1:20">
      <c r="A172" t="s">
        <v>684</v>
      </c>
      <c r="B172" t="s">
        <v>1184</v>
      </c>
      <c r="C172" t="s">
        <v>1518</v>
      </c>
      <c r="D172" t="str">
        <f t="shared" si="4"/>
        <v>STATIONERY</v>
      </c>
      <c r="E172">
        <v>75.959999999999994</v>
      </c>
      <c r="F172">
        <v>51</v>
      </c>
      <c r="G172">
        <f t="shared" si="5"/>
        <v>51</v>
      </c>
      <c r="H172" t="s">
        <v>3589</v>
      </c>
      <c r="M172" t="str">
        <v>P0430</v>
      </c>
      <c r="N172" t="str">
        <v>Product_430</v>
      </c>
      <c r="O172" t="str">
        <v>Furniture</v>
      </c>
      <c r="P172" t="str">
        <v>FURNITURE</v>
      </c>
      <c r="Q172">
        <v>792.62</v>
      </c>
      <c r="R172">
        <v>-1</v>
      </c>
      <c r="S172">
        <v>0</v>
      </c>
      <c r="T172" t="str">
        <v>Identify duplicate rows based on Product_ID or Product_Name.</v>
      </c>
    </row>
    <row r="173" spans="1:20">
      <c r="A173" t="s">
        <v>685</v>
      </c>
      <c r="B173" t="s">
        <v>1185</v>
      </c>
      <c r="C173" t="s">
        <v>1514</v>
      </c>
      <c r="D173" t="str">
        <f t="shared" si="4"/>
        <v>ELECTRONICS</v>
      </c>
      <c r="E173">
        <v>834.87</v>
      </c>
      <c r="F173">
        <v>62</v>
      </c>
      <c r="G173">
        <f t="shared" si="5"/>
        <v>62</v>
      </c>
      <c r="H173" t="s">
        <v>3590</v>
      </c>
      <c r="M173" t="str">
        <v>P0431</v>
      </c>
      <c r="N173" t="str">
        <v>Product_431</v>
      </c>
      <c r="O173" t="str">
        <v>Furniture</v>
      </c>
      <c r="P173" t="str">
        <v>FURNITURE</v>
      </c>
      <c r="Q173">
        <v>772.48</v>
      </c>
      <c r="R173">
        <v>78</v>
      </c>
      <c r="S173">
        <v>78</v>
      </c>
      <c r="T173" t="str">
        <v>Use Data Validation under the Data tab to restrict input types.</v>
      </c>
    </row>
    <row r="174" spans="1:20">
      <c r="A174" t="s">
        <v>686</v>
      </c>
      <c r="B174" t="s">
        <v>1186</v>
      </c>
      <c r="C174" t="s">
        <v>1516</v>
      </c>
      <c r="D174" t="str">
        <f t="shared" si="4"/>
        <v>CLOTHING</v>
      </c>
      <c r="E174">
        <v>798.81</v>
      </c>
      <c r="F174">
        <v>69</v>
      </c>
      <c r="G174">
        <f t="shared" si="5"/>
        <v>69</v>
      </c>
      <c r="H174" t="s">
        <v>3591</v>
      </c>
      <c r="M174" t="str">
        <v>P0440</v>
      </c>
      <c r="N174" t="str">
        <v>Product_440</v>
      </c>
      <c r="O174" t="str">
        <v>Furniture</v>
      </c>
      <c r="P174" t="str">
        <v>FURNITURE</v>
      </c>
      <c r="Q174">
        <v>355.44</v>
      </c>
      <c r="R174">
        <v>37</v>
      </c>
      <c r="S174">
        <v>37</v>
      </c>
      <c r="T174" t="str">
        <v>Identify duplicate rows based on Product_ID or Product_Name.</v>
      </c>
    </row>
    <row r="175" spans="1:20">
      <c r="A175" t="s">
        <v>687</v>
      </c>
      <c r="B175" t="s">
        <v>1187</v>
      </c>
      <c r="C175" t="s">
        <v>1514</v>
      </c>
      <c r="D175" t="str">
        <f t="shared" si="4"/>
        <v>ELECTRONICS</v>
      </c>
      <c r="E175">
        <v>107.67</v>
      </c>
      <c r="F175">
        <v>21</v>
      </c>
      <c r="G175">
        <f t="shared" si="5"/>
        <v>21</v>
      </c>
      <c r="H175" t="s">
        <v>3592</v>
      </c>
      <c r="M175" t="str">
        <v>P0442</v>
      </c>
      <c r="N175" t="str">
        <v>Product_442</v>
      </c>
      <c r="O175" t="str">
        <v>Furniture</v>
      </c>
      <c r="P175" t="str">
        <v>FURNITURE</v>
      </c>
      <c r="Q175">
        <v>909.45</v>
      </c>
      <c r="R175">
        <v>0</v>
      </c>
      <c r="S175">
        <v>0</v>
      </c>
      <c r="T175" t="str">
        <v>Ensure Price and Quantity_Available are numeric, and Rating is a decimal.</v>
      </c>
    </row>
    <row r="176" spans="1:20">
      <c r="A176" t="s">
        <v>688</v>
      </c>
      <c r="B176" t="s">
        <v>1188</v>
      </c>
      <c r="C176" t="s">
        <v>1514</v>
      </c>
      <c r="D176" t="str">
        <f t="shared" si="4"/>
        <v>ELECTRONICS</v>
      </c>
      <c r="E176">
        <v>670.38</v>
      </c>
      <c r="F176">
        <v>74</v>
      </c>
      <c r="G176">
        <f t="shared" si="5"/>
        <v>74</v>
      </c>
      <c r="H176" t="s">
        <v>3593</v>
      </c>
      <c r="M176" t="str">
        <v>P0444</v>
      </c>
      <c r="N176" t="str">
        <v>Product_444</v>
      </c>
      <c r="O176" t="str">
        <v>Furniture</v>
      </c>
      <c r="P176" t="str">
        <v>FURNITURE</v>
      </c>
      <c r="Q176">
        <v>498.82</v>
      </c>
      <c r="R176">
        <v>51</v>
      </c>
      <c r="S176">
        <v>51</v>
      </c>
      <c r="T176" t="str">
        <v>Let me know if you’d like further guidance on implementing these steps!</v>
      </c>
    </row>
    <row r="177" spans="1:20">
      <c r="A177" t="s">
        <v>689</v>
      </c>
      <c r="B177" t="s">
        <v>1189</v>
      </c>
      <c r="C177" t="s">
        <v>1516</v>
      </c>
      <c r="D177" t="str">
        <f t="shared" si="4"/>
        <v>CLOTHING</v>
      </c>
      <c r="E177">
        <v>278.58</v>
      </c>
      <c r="F177">
        <v>-2</v>
      </c>
      <c r="G177">
        <f t="shared" si="5"/>
        <v>0</v>
      </c>
      <c r="H177" t="s">
        <v>3594</v>
      </c>
      <c r="M177" t="str">
        <v>P0445</v>
      </c>
      <c r="N177" t="str">
        <v>Product_445</v>
      </c>
      <c r="O177" t="str">
        <v>Furniture</v>
      </c>
      <c r="P177" t="str">
        <v>FURNITURE</v>
      </c>
      <c r="Q177">
        <v>266.77999999999997</v>
      </c>
      <c r="R177">
        <v>72</v>
      </c>
      <c r="S177">
        <v>72</v>
      </c>
      <c r="T177" t="str">
        <v>Use conditional formatting to highlight outliers or filter using IF formulas or slicers.</v>
      </c>
    </row>
    <row r="178" spans="1:20">
      <c r="A178" t="s">
        <v>690</v>
      </c>
      <c r="B178" t="s">
        <v>1190</v>
      </c>
      <c r="C178" t="s">
        <v>1516</v>
      </c>
      <c r="D178" t="str">
        <f t="shared" si="4"/>
        <v>CLOTHING</v>
      </c>
      <c r="E178">
        <v>825.88</v>
      </c>
      <c r="F178">
        <v>28</v>
      </c>
      <c r="G178">
        <f t="shared" si="5"/>
        <v>28</v>
      </c>
      <c r="H178" t="s">
        <v>3595</v>
      </c>
      <c r="M178" t="str">
        <v>P0449</v>
      </c>
      <c r="N178" t="str">
        <v>Product_449</v>
      </c>
      <c r="O178" t="str">
        <v>Furniture</v>
      </c>
      <c r="P178" t="str">
        <v>FURNITURE</v>
      </c>
      <c r="Q178">
        <v>958.9</v>
      </c>
      <c r="R178">
        <v>65</v>
      </c>
      <c r="S178">
        <v>65</v>
      </c>
      <c r="T178" t="str">
        <v>In Excel, go to Data &gt; Remove Duplicates.</v>
      </c>
    </row>
    <row r="179" spans="1:20">
      <c r="A179" t="s">
        <v>691</v>
      </c>
      <c r="B179" t="s">
        <v>1191</v>
      </c>
      <c r="C179" t="s">
        <v>1517</v>
      </c>
      <c r="D179" t="str">
        <f t="shared" si="4"/>
        <v>FURNITURE</v>
      </c>
      <c r="E179">
        <v>747.94</v>
      </c>
      <c r="F179">
        <v>80</v>
      </c>
      <c r="G179">
        <f t="shared" si="5"/>
        <v>80</v>
      </c>
      <c r="H179" t="s">
        <v>3596</v>
      </c>
      <c r="M179" t="str">
        <v>P0462</v>
      </c>
      <c r="N179" t="str">
        <v>Product_462</v>
      </c>
      <c r="O179" t="str">
        <v>Furniture</v>
      </c>
      <c r="P179" t="str">
        <v>FURNITURE</v>
      </c>
      <c r="Q179">
        <v>208.83</v>
      </c>
      <c r="R179">
        <v>37</v>
      </c>
      <c r="S179">
        <v>37</v>
      </c>
      <c r="T179" t="str">
        <v>Ensure Price and Quantity_Available are numeric, and Rating is a decimal.</v>
      </c>
    </row>
    <row r="180" spans="1:20">
      <c r="A180" t="s">
        <v>692</v>
      </c>
      <c r="B180" t="s">
        <v>1192</v>
      </c>
      <c r="C180" t="s">
        <v>1518</v>
      </c>
      <c r="D180" t="str">
        <f t="shared" si="4"/>
        <v>STATIONERY</v>
      </c>
      <c r="E180">
        <v>800.03</v>
      </c>
      <c r="F180">
        <v>91</v>
      </c>
      <c r="G180">
        <f t="shared" si="5"/>
        <v>91</v>
      </c>
      <c r="H180" t="s">
        <v>3597</v>
      </c>
      <c r="M180" t="str">
        <v>P0464</v>
      </c>
      <c r="N180" t="str">
        <v>Product_464</v>
      </c>
      <c r="O180" t="str">
        <v>Furniture</v>
      </c>
      <c r="P180" t="str">
        <v>FURNITURE</v>
      </c>
      <c r="Q180">
        <v>697.99</v>
      </c>
      <c r="R180">
        <v>52</v>
      </c>
      <c r="S180">
        <v>52</v>
      </c>
      <c r="T180" t="str">
        <v>Let me know if you’d like further guidance on implementing these steps!</v>
      </c>
    </row>
    <row r="181" spans="1:20">
      <c r="A181" t="s">
        <v>693</v>
      </c>
      <c r="B181" t="s">
        <v>1193</v>
      </c>
      <c r="C181" t="s">
        <v>1514</v>
      </c>
      <c r="D181" t="str">
        <f t="shared" si="4"/>
        <v>ELECTRONICS</v>
      </c>
      <c r="E181">
        <v>429.74</v>
      </c>
      <c r="F181">
        <v>65</v>
      </c>
      <c r="G181">
        <f t="shared" si="5"/>
        <v>65</v>
      </c>
      <c r="H181" t="s">
        <v>3598</v>
      </c>
      <c r="M181" t="str">
        <v>P0473</v>
      </c>
      <c r="N181" t="str">
        <v>Product_473</v>
      </c>
      <c r="O181" t="str">
        <v>Furniture</v>
      </c>
      <c r="P181" t="str">
        <v>FURNITURE</v>
      </c>
      <c r="Q181">
        <v>390.05</v>
      </c>
      <c r="R181">
        <v>7</v>
      </c>
      <c r="S181">
        <v>7</v>
      </c>
      <c r="T181" t="str">
        <v>Highlight unnecessary columns and delete them or hide them if required for later use.</v>
      </c>
    </row>
    <row r="182" spans="1:20">
      <c r="A182" t="s">
        <v>694</v>
      </c>
      <c r="B182" t="s">
        <v>1194</v>
      </c>
      <c r="C182" t="s">
        <v>1518</v>
      </c>
      <c r="D182" t="str">
        <f t="shared" si="4"/>
        <v>STATIONERY</v>
      </c>
      <c r="E182">
        <v>363.5</v>
      </c>
      <c r="F182">
        <v>35</v>
      </c>
      <c r="G182">
        <f t="shared" si="5"/>
        <v>35</v>
      </c>
      <c r="H182" t="s">
        <v>3589</v>
      </c>
      <c r="M182" t="str">
        <v>P0478</v>
      </c>
      <c r="N182" t="str">
        <v>Product_478</v>
      </c>
      <c r="O182" t="str">
        <v>Furniture</v>
      </c>
      <c r="P182" t="str">
        <v>FURNITURE</v>
      </c>
      <c r="Q182">
        <v>223.33</v>
      </c>
      <c r="R182">
        <v>19</v>
      </c>
      <c r="S182">
        <v>19</v>
      </c>
      <c r="T182" t="str">
        <v>Fill missing values with appropriate replacements (e.g., average price or a placeholder).</v>
      </c>
    </row>
    <row r="183" spans="1:20">
      <c r="A183" t="s">
        <v>695</v>
      </c>
      <c r="B183" t="s">
        <v>1195</v>
      </c>
      <c r="C183" t="s">
        <v>1514</v>
      </c>
      <c r="D183" t="str">
        <f t="shared" si="4"/>
        <v>ELECTRONICS</v>
      </c>
      <c r="E183">
        <v>838.3</v>
      </c>
      <c r="F183">
        <v>62</v>
      </c>
      <c r="G183">
        <f t="shared" si="5"/>
        <v>62</v>
      </c>
      <c r="H183" t="s">
        <v>3590</v>
      </c>
      <c r="M183" t="str">
        <v>P0482</v>
      </c>
      <c r="N183" t="str">
        <v>Product_482</v>
      </c>
      <c r="O183" t="str">
        <v>Furniture</v>
      </c>
      <c r="P183" t="str">
        <v>FURNITURE</v>
      </c>
      <c r="Q183">
        <v>835.6</v>
      </c>
      <c r="R183">
        <v>41</v>
      </c>
      <c r="S183">
        <v>41</v>
      </c>
      <c r="T183" t="str">
        <v>Ensure Price and Quantity_Available are numeric, and Rating is a decimal.</v>
      </c>
    </row>
    <row r="184" spans="1:20">
      <c r="A184" t="s">
        <v>696</v>
      </c>
      <c r="B184" t="s">
        <v>1196</v>
      </c>
      <c r="C184" t="s">
        <v>1517</v>
      </c>
      <c r="D184" t="str">
        <f t="shared" si="4"/>
        <v>FURNITURE</v>
      </c>
      <c r="E184">
        <v>967.51</v>
      </c>
      <c r="F184">
        <v>-7</v>
      </c>
      <c r="G184">
        <f t="shared" si="5"/>
        <v>0</v>
      </c>
      <c r="H184" t="s">
        <v>3591</v>
      </c>
      <c r="M184" t="str">
        <v>P0485</v>
      </c>
      <c r="N184" t="str">
        <v>Product_485</v>
      </c>
      <c r="O184" t="str">
        <v>Furniture</v>
      </c>
      <c r="P184" t="str">
        <v>FURNITURE</v>
      </c>
      <c r="Q184">
        <v>869.96</v>
      </c>
      <c r="R184">
        <v>15</v>
      </c>
      <c r="S184">
        <v>15</v>
      </c>
      <c r="T184" t="str">
        <v>Use conditional formatting to highlight outliers or filter using IF formulas or slicers.</v>
      </c>
    </row>
    <row r="185" spans="1:20">
      <c r="A185" t="s">
        <v>697</v>
      </c>
      <c r="B185" t="s">
        <v>1197</v>
      </c>
      <c r="C185" t="s">
        <v>1516</v>
      </c>
      <c r="D185" t="str">
        <f t="shared" si="4"/>
        <v>CLOTHING</v>
      </c>
      <c r="E185">
        <v>965.71</v>
      </c>
      <c r="F185">
        <v>15</v>
      </c>
      <c r="G185">
        <f t="shared" si="5"/>
        <v>15</v>
      </c>
      <c r="H185" t="s">
        <v>3592</v>
      </c>
      <c r="M185" t="str">
        <v>P0491</v>
      </c>
      <c r="N185" t="str">
        <v>Product_491</v>
      </c>
      <c r="O185" t="str">
        <v>Furniture</v>
      </c>
      <c r="P185" t="str">
        <v>FURNITURE</v>
      </c>
      <c r="Q185">
        <v>105.85</v>
      </c>
      <c r="R185">
        <v>22</v>
      </c>
      <c r="S185">
        <v>22</v>
      </c>
      <c r="T185" t="str">
        <v>Use Data Validation under the Data tab to restrict input types.</v>
      </c>
    </row>
    <row r="186" spans="1:20">
      <c r="A186" t="s">
        <v>698</v>
      </c>
      <c r="B186" t="s">
        <v>1198</v>
      </c>
      <c r="C186" t="s">
        <v>1516</v>
      </c>
      <c r="D186" t="str">
        <f t="shared" si="4"/>
        <v>CLOTHING</v>
      </c>
      <c r="E186">
        <v>392.8</v>
      </c>
      <c r="F186">
        <v>80</v>
      </c>
      <c r="G186">
        <f t="shared" si="5"/>
        <v>80</v>
      </c>
      <c r="H186" t="s">
        <v>3593</v>
      </c>
      <c r="M186" t="str">
        <v>P0003</v>
      </c>
      <c r="N186" t="str">
        <v>Product_3</v>
      </c>
      <c r="O186" t="str">
        <v>Food</v>
      </c>
      <c r="P186" t="str">
        <v>FOOD</v>
      </c>
      <c r="Q186">
        <v>234.14</v>
      </c>
      <c r="R186">
        <v>26</v>
      </c>
      <c r="S186">
        <v>26</v>
      </c>
      <c r="T186" t="str">
        <v>Highlight unnecessary columns and delete them or hide them if required for later use.</v>
      </c>
    </row>
    <row r="187" spans="1:20">
      <c r="A187" t="s">
        <v>699</v>
      </c>
      <c r="B187" t="s">
        <v>1199</v>
      </c>
      <c r="C187" t="s">
        <v>1515</v>
      </c>
      <c r="D187" t="str">
        <f t="shared" si="4"/>
        <v>FOOD</v>
      </c>
      <c r="E187">
        <v>121.02</v>
      </c>
      <c r="F187">
        <v>63</v>
      </c>
      <c r="G187">
        <f t="shared" si="5"/>
        <v>63</v>
      </c>
      <c r="H187" t="s">
        <v>3594</v>
      </c>
      <c r="M187" t="str">
        <v>P0007</v>
      </c>
      <c r="N187" t="str">
        <v>Product_7</v>
      </c>
      <c r="O187" t="str">
        <v>Food</v>
      </c>
      <c r="P187" t="str">
        <v>FOOD</v>
      </c>
      <c r="Q187">
        <v>222.56</v>
      </c>
      <c r="R187">
        <v>59</v>
      </c>
      <c r="S187">
        <v>59</v>
      </c>
      <c r="T187" t="str">
        <v>Ensure consistent case for Product_Name (e.g., capitalize each word).</v>
      </c>
    </row>
    <row r="188" spans="1:20">
      <c r="A188" t="s">
        <v>700</v>
      </c>
      <c r="B188" t="s">
        <v>1200</v>
      </c>
      <c r="C188" t="s">
        <v>1514</v>
      </c>
      <c r="D188" t="str">
        <f t="shared" si="4"/>
        <v>ELECTRONICS</v>
      </c>
      <c r="E188">
        <v>369.8</v>
      </c>
      <c r="F188">
        <v>75</v>
      </c>
      <c r="G188">
        <f t="shared" si="5"/>
        <v>75</v>
      </c>
      <c r="H188" t="s">
        <v>3595</v>
      </c>
      <c r="M188" t="str">
        <v>P0010</v>
      </c>
      <c r="N188" t="str">
        <v>Product_10</v>
      </c>
      <c r="O188" t="str">
        <v>Food</v>
      </c>
      <c r="P188" t="str">
        <v>FOOD</v>
      </c>
      <c r="Q188">
        <v>230.28</v>
      </c>
      <c r="R188">
        <v>-5</v>
      </c>
      <c r="S188">
        <v>0</v>
      </c>
      <c r="T188" t="str">
        <v>Identify duplicate rows based on Product_ID or Product_Name.</v>
      </c>
    </row>
    <row r="189" spans="1:20">
      <c r="A189" t="s">
        <v>701</v>
      </c>
      <c r="B189" t="s">
        <v>1201</v>
      </c>
      <c r="C189" t="s">
        <v>1515</v>
      </c>
      <c r="D189" t="str">
        <f t="shared" si="4"/>
        <v>FOOD</v>
      </c>
      <c r="E189">
        <v>68.900000000000006</v>
      </c>
      <c r="F189">
        <v>48</v>
      </c>
      <c r="G189">
        <f t="shared" si="5"/>
        <v>48</v>
      </c>
      <c r="H189" t="s">
        <v>3596</v>
      </c>
      <c r="M189" t="str">
        <v>P0011</v>
      </c>
      <c r="N189" t="str">
        <v>Product_11</v>
      </c>
      <c r="O189" t="str">
        <v>Food</v>
      </c>
      <c r="P189" t="str">
        <v>FOOD</v>
      </c>
      <c r="Q189">
        <v>763.66</v>
      </c>
      <c r="R189">
        <v>22</v>
      </c>
      <c r="S189">
        <v>22</v>
      </c>
      <c r="T189" t="str">
        <v>Use Data Validation under the Data tab to restrict input types.</v>
      </c>
    </row>
    <row r="190" spans="1:20">
      <c r="A190" t="s">
        <v>702</v>
      </c>
      <c r="B190" t="s">
        <v>1202</v>
      </c>
      <c r="C190" t="s">
        <v>1517</v>
      </c>
      <c r="D190" t="str">
        <f t="shared" si="4"/>
        <v>FURNITURE</v>
      </c>
      <c r="E190">
        <v>130.28</v>
      </c>
      <c r="F190">
        <v>-9</v>
      </c>
      <c r="G190">
        <f t="shared" si="5"/>
        <v>0</v>
      </c>
      <c r="H190" t="s">
        <v>3597</v>
      </c>
      <c r="M190" t="str">
        <v>P0014</v>
      </c>
      <c r="N190" t="str">
        <v>Product_14</v>
      </c>
      <c r="O190" t="str">
        <v>Food</v>
      </c>
      <c r="P190" t="str">
        <v>FOOD</v>
      </c>
      <c r="Q190">
        <v>914.74</v>
      </c>
      <c r="R190">
        <v>-1</v>
      </c>
      <c r="S190">
        <v>0</v>
      </c>
      <c r="T190" t="str">
        <v>Let me know if you’d like further guidance on implementing these steps!</v>
      </c>
    </row>
    <row r="191" spans="1:20">
      <c r="A191" t="s">
        <v>703</v>
      </c>
      <c r="B191" t="s">
        <v>1203</v>
      </c>
      <c r="C191" t="s">
        <v>1516</v>
      </c>
      <c r="D191" t="str">
        <f t="shared" si="4"/>
        <v>CLOTHING</v>
      </c>
      <c r="E191">
        <v>825.3</v>
      </c>
      <c r="F191">
        <v>11</v>
      </c>
      <c r="G191">
        <f t="shared" si="5"/>
        <v>11</v>
      </c>
      <c r="H191" t="s">
        <v>3598</v>
      </c>
      <c r="M191" t="str">
        <v>P0028</v>
      </c>
      <c r="N191" t="str">
        <v>Product_28</v>
      </c>
      <c r="O191" t="str">
        <v>Food</v>
      </c>
      <c r="P191" t="str">
        <v>FOOD</v>
      </c>
      <c r="Q191">
        <v>566.44000000000005</v>
      </c>
      <c r="R191">
        <v>11</v>
      </c>
      <c r="S191">
        <v>11</v>
      </c>
      <c r="T191" t="str">
        <v>Fill missing values with appropriate replacements (e.g., average price or a placeholder).</v>
      </c>
    </row>
    <row r="192" spans="1:20">
      <c r="A192" t="s">
        <v>704</v>
      </c>
      <c r="B192" t="s">
        <v>1204</v>
      </c>
      <c r="C192" t="s">
        <v>1517</v>
      </c>
      <c r="D192" t="str">
        <f t="shared" si="4"/>
        <v>FURNITURE</v>
      </c>
      <c r="E192">
        <v>510.2</v>
      </c>
      <c r="F192">
        <v>31</v>
      </c>
      <c r="G192">
        <f t="shared" si="5"/>
        <v>31</v>
      </c>
      <c r="H192" t="s">
        <v>3589</v>
      </c>
      <c r="M192" t="str">
        <v>P0029</v>
      </c>
      <c r="N192" t="str">
        <v>Product_29</v>
      </c>
      <c r="O192" t="str">
        <v>Food</v>
      </c>
      <c r="P192" t="str">
        <v>FOOD</v>
      </c>
      <c r="Q192">
        <v>448.08</v>
      </c>
      <c r="R192">
        <v>77</v>
      </c>
      <c r="S192">
        <v>77</v>
      </c>
      <c r="T192" t="str">
        <v>In Excel, go to Data &gt; Remove Duplicates.</v>
      </c>
    </row>
    <row r="193" spans="1:20">
      <c r="A193" t="s">
        <v>705</v>
      </c>
      <c r="B193" t="s">
        <v>1205</v>
      </c>
      <c r="C193" t="s">
        <v>1518</v>
      </c>
      <c r="D193" t="str">
        <f t="shared" si="4"/>
        <v>STATIONERY</v>
      </c>
      <c r="E193">
        <v>423.57</v>
      </c>
      <c r="F193">
        <v>96</v>
      </c>
      <c r="G193">
        <f t="shared" si="5"/>
        <v>96</v>
      </c>
      <c r="H193" t="s">
        <v>3590</v>
      </c>
      <c r="M193" t="str">
        <v>P0030</v>
      </c>
      <c r="N193" t="str">
        <v>Product_30</v>
      </c>
      <c r="O193" t="str">
        <v>Food</v>
      </c>
      <c r="P193" t="str">
        <v>FOOD</v>
      </c>
      <c r="Q193">
        <v>142.6</v>
      </c>
      <c r="R193">
        <v>64</v>
      </c>
      <c r="S193">
        <v>64</v>
      </c>
      <c r="T193" t="str">
        <v>Identify duplicate rows based on Product_ID or Product_Name.</v>
      </c>
    </row>
    <row r="194" spans="1:20">
      <c r="A194" t="s">
        <v>706</v>
      </c>
      <c r="B194" t="s">
        <v>1206</v>
      </c>
      <c r="C194" t="s">
        <v>1514</v>
      </c>
      <c r="D194" t="str">
        <f t="shared" si="4"/>
        <v>ELECTRONICS</v>
      </c>
      <c r="E194">
        <v>582.75</v>
      </c>
      <c r="F194">
        <v>19</v>
      </c>
      <c r="G194">
        <f t="shared" si="5"/>
        <v>19</v>
      </c>
      <c r="H194" t="s">
        <v>3591</v>
      </c>
      <c r="M194" t="str">
        <v>P0040</v>
      </c>
      <c r="N194" t="str">
        <v>Product_40</v>
      </c>
      <c r="O194" t="str">
        <v>Food</v>
      </c>
      <c r="P194" t="str">
        <v>FOOD</v>
      </c>
      <c r="Q194">
        <v>768.09</v>
      </c>
      <c r="R194">
        <v>-4</v>
      </c>
      <c r="S194">
        <v>0</v>
      </c>
      <c r="T194" t="str">
        <v>Identify duplicate rows based on Product_ID or Product_Name.</v>
      </c>
    </row>
    <row r="195" spans="1:20">
      <c r="A195" t="s">
        <v>707</v>
      </c>
      <c r="B195" t="s">
        <v>1207</v>
      </c>
      <c r="C195" t="s">
        <v>1514</v>
      </c>
      <c r="D195" t="str">
        <f t="shared" ref="D195:D258" si="6">UPPER(C195)</f>
        <v>ELECTRONICS</v>
      </c>
      <c r="E195">
        <v>756.21</v>
      </c>
      <c r="F195">
        <v>57</v>
      </c>
      <c r="G195">
        <f t="shared" ref="G195:G258" si="7">IF(F195&lt;0,0,F195)</f>
        <v>57</v>
      </c>
      <c r="H195" t="s">
        <v>3592</v>
      </c>
      <c r="M195" t="str">
        <v>P0047</v>
      </c>
      <c r="N195" t="str">
        <v>Product_47</v>
      </c>
      <c r="O195" t="str">
        <v>Food</v>
      </c>
      <c r="P195" t="str">
        <v>FOOD</v>
      </c>
      <c r="Q195">
        <v>635.09</v>
      </c>
      <c r="R195">
        <v>73</v>
      </c>
      <c r="S195">
        <v>73</v>
      </c>
      <c r="T195" t="str">
        <v>Ensure consistent case for Product_Name (e.g., capitalize each word).</v>
      </c>
    </row>
    <row r="196" spans="1:20">
      <c r="A196" t="s">
        <v>708</v>
      </c>
      <c r="B196" t="s">
        <v>1208</v>
      </c>
      <c r="C196" t="s">
        <v>1514</v>
      </c>
      <c r="D196" t="str">
        <f t="shared" si="6"/>
        <v>ELECTRONICS</v>
      </c>
      <c r="E196">
        <v>104.9</v>
      </c>
      <c r="F196">
        <v>48</v>
      </c>
      <c r="G196">
        <f t="shared" si="7"/>
        <v>48</v>
      </c>
      <c r="H196" t="s">
        <v>3593</v>
      </c>
      <c r="M196" t="str">
        <v>P0050</v>
      </c>
      <c r="N196" t="str">
        <v>Product_50</v>
      </c>
      <c r="O196" t="str">
        <v>Food</v>
      </c>
      <c r="P196" t="str">
        <v>FOOD</v>
      </c>
      <c r="Q196">
        <v>451.98</v>
      </c>
      <c r="R196">
        <v>16</v>
      </c>
      <c r="S196">
        <v>16</v>
      </c>
      <c r="T196" t="str">
        <v>Identify duplicate rows based on Product_ID or Product_Name.</v>
      </c>
    </row>
    <row r="197" spans="1:20">
      <c r="A197" t="s">
        <v>709</v>
      </c>
      <c r="B197" t="s">
        <v>1209</v>
      </c>
      <c r="C197" t="s">
        <v>1515</v>
      </c>
      <c r="D197" t="str">
        <f t="shared" si="6"/>
        <v>FOOD</v>
      </c>
      <c r="E197">
        <v>288.79000000000002</v>
      </c>
      <c r="F197">
        <v>50</v>
      </c>
      <c r="G197">
        <f t="shared" si="7"/>
        <v>50</v>
      </c>
      <c r="H197" t="s">
        <v>3594</v>
      </c>
      <c r="M197" t="str">
        <v>P0053</v>
      </c>
      <c r="N197" t="str">
        <v>Product_53</v>
      </c>
      <c r="O197" t="str">
        <v>Food</v>
      </c>
      <c r="P197" t="str">
        <v>FOOD</v>
      </c>
      <c r="Q197">
        <v>733.54</v>
      </c>
      <c r="R197">
        <v>84</v>
      </c>
      <c r="S197">
        <v>84</v>
      </c>
      <c r="T197" t="str">
        <v>Highlight unnecessary columns and delete them or hide them if required for later use.</v>
      </c>
    </row>
    <row r="198" spans="1:20">
      <c r="A198" t="s">
        <v>710</v>
      </c>
      <c r="B198" t="s">
        <v>1210</v>
      </c>
      <c r="C198" t="s">
        <v>1516</v>
      </c>
      <c r="D198" t="str">
        <f t="shared" si="6"/>
        <v>CLOTHING</v>
      </c>
      <c r="E198">
        <v>341.27</v>
      </c>
      <c r="F198">
        <v>9</v>
      </c>
      <c r="G198">
        <f t="shared" si="7"/>
        <v>9</v>
      </c>
      <c r="H198" t="s">
        <v>3595</v>
      </c>
      <c r="M198" t="str">
        <v>P0054</v>
      </c>
      <c r="N198" t="str">
        <v>Product_54</v>
      </c>
      <c r="O198" t="str">
        <v>Food</v>
      </c>
      <c r="P198" t="str">
        <v>FOOD</v>
      </c>
      <c r="Q198">
        <v>652.5</v>
      </c>
      <c r="R198">
        <v>97</v>
      </c>
      <c r="S198">
        <v>97</v>
      </c>
      <c r="T198" t="str">
        <v>Let me know if you’d like further guidance on implementing these steps!</v>
      </c>
    </row>
    <row r="199" spans="1:20">
      <c r="A199" t="s">
        <v>711</v>
      </c>
      <c r="B199" t="s">
        <v>1211</v>
      </c>
      <c r="C199" t="s">
        <v>1518</v>
      </c>
      <c r="D199" t="str">
        <f t="shared" si="6"/>
        <v>STATIONERY</v>
      </c>
      <c r="E199">
        <v>119.78</v>
      </c>
      <c r="F199">
        <v>90</v>
      </c>
      <c r="G199">
        <f t="shared" si="7"/>
        <v>90</v>
      </c>
      <c r="H199" t="s">
        <v>3596</v>
      </c>
      <c r="M199" t="str">
        <v>P0060</v>
      </c>
      <c r="N199" t="str">
        <v>Product_60</v>
      </c>
      <c r="O199" t="str">
        <v>Food</v>
      </c>
      <c r="P199" t="str">
        <v>FOOD</v>
      </c>
      <c r="Q199">
        <v>474</v>
      </c>
      <c r="R199">
        <v>48</v>
      </c>
      <c r="S199">
        <v>48</v>
      </c>
      <c r="T199" t="str">
        <v>Identify duplicate rows based on Product_ID or Product_Name.</v>
      </c>
    </row>
    <row r="200" spans="1:20">
      <c r="A200" t="s">
        <v>712</v>
      </c>
      <c r="B200" t="s">
        <v>1212</v>
      </c>
      <c r="C200" t="s">
        <v>1514</v>
      </c>
      <c r="D200" t="str">
        <f t="shared" si="6"/>
        <v>ELECTRONICS</v>
      </c>
      <c r="E200">
        <v>935.99</v>
      </c>
      <c r="F200">
        <v>5</v>
      </c>
      <c r="G200">
        <f t="shared" si="7"/>
        <v>5</v>
      </c>
      <c r="H200" t="s">
        <v>3597</v>
      </c>
      <c r="M200" t="str">
        <v>P0067</v>
      </c>
      <c r="N200" t="str">
        <v>Product_67</v>
      </c>
      <c r="O200" t="str">
        <v>Food</v>
      </c>
      <c r="P200" t="str">
        <v>FOOD</v>
      </c>
      <c r="Q200">
        <v>135.61000000000001</v>
      </c>
      <c r="R200">
        <v>57</v>
      </c>
      <c r="S200">
        <v>57</v>
      </c>
      <c r="T200" t="str">
        <v>Ensure consistent case for Product_Name (e.g., capitalize each word).</v>
      </c>
    </row>
    <row r="201" spans="1:20">
      <c r="A201" t="s">
        <v>713</v>
      </c>
      <c r="B201" t="s">
        <v>1213</v>
      </c>
      <c r="C201" t="s">
        <v>1518</v>
      </c>
      <c r="D201" t="str">
        <f t="shared" si="6"/>
        <v>STATIONERY</v>
      </c>
      <c r="E201">
        <v>137.57</v>
      </c>
      <c r="F201">
        <v>29</v>
      </c>
      <c r="G201">
        <f t="shared" si="7"/>
        <v>29</v>
      </c>
      <c r="H201" t="s">
        <v>3598</v>
      </c>
      <c r="M201" t="str">
        <v>P0068</v>
      </c>
      <c r="N201" t="str">
        <v>Product_68</v>
      </c>
      <c r="O201" t="str">
        <v>Food</v>
      </c>
      <c r="P201" t="str">
        <v>FOOD</v>
      </c>
      <c r="Q201">
        <v>465.71</v>
      </c>
      <c r="R201">
        <v>64</v>
      </c>
      <c r="S201">
        <v>64</v>
      </c>
      <c r="T201" t="str">
        <v>Fill missing values with appropriate replacements (e.g., average price or a placeholder).</v>
      </c>
    </row>
    <row r="202" spans="1:20">
      <c r="A202" t="s">
        <v>714</v>
      </c>
      <c r="B202" t="s">
        <v>1214</v>
      </c>
      <c r="C202" t="s">
        <v>1514</v>
      </c>
      <c r="D202" t="str">
        <f t="shared" si="6"/>
        <v>ELECTRONICS</v>
      </c>
      <c r="E202">
        <v>436.32</v>
      </c>
      <c r="F202">
        <v>52</v>
      </c>
      <c r="G202">
        <f t="shared" si="7"/>
        <v>52</v>
      </c>
      <c r="H202" t="s">
        <v>3589</v>
      </c>
      <c r="M202" t="str">
        <v>P0071</v>
      </c>
      <c r="N202" t="str">
        <v>Product_71</v>
      </c>
      <c r="O202" t="str">
        <v>Food</v>
      </c>
      <c r="P202" t="str">
        <v>FOOD</v>
      </c>
      <c r="Q202">
        <v>230.14</v>
      </c>
      <c r="R202">
        <v>56</v>
      </c>
      <c r="S202">
        <v>56</v>
      </c>
      <c r="T202" t="str">
        <v>Use Data Validation under the Data tab to restrict input types.</v>
      </c>
    </row>
    <row r="203" spans="1:20">
      <c r="A203" t="s">
        <v>715</v>
      </c>
      <c r="B203" t="s">
        <v>1215</v>
      </c>
      <c r="C203" t="s">
        <v>1515</v>
      </c>
      <c r="D203" t="str">
        <f t="shared" si="6"/>
        <v>FOOD</v>
      </c>
      <c r="E203">
        <v>590.45000000000005</v>
      </c>
      <c r="F203">
        <v>40</v>
      </c>
      <c r="G203">
        <f t="shared" si="7"/>
        <v>40</v>
      </c>
      <c r="H203" t="s">
        <v>3590</v>
      </c>
      <c r="M203" t="str">
        <v>P0072</v>
      </c>
      <c r="N203" t="str">
        <v>Product_72</v>
      </c>
      <c r="O203" t="str">
        <v>Food</v>
      </c>
      <c r="P203" t="str">
        <v>FOOD</v>
      </c>
      <c r="Q203">
        <v>955.7</v>
      </c>
      <c r="R203">
        <v>63</v>
      </c>
      <c r="S203">
        <v>63</v>
      </c>
      <c r="T203" t="str">
        <v>Ensure Price and Quantity_Available are numeric, and Rating is a decimal.</v>
      </c>
    </row>
    <row r="204" spans="1:20">
      <c r="A204" t="s">
        <v>716</v>
      </c>
      <c r="B204" t="s">
        <v>1216</v>
      </c>
      <c r="C204" t="s">
        <v>1516</v>
      </c>
      <c r="D204" t="str">
        <f t="shared" si="6"/>
        <v>CLOTHING</v>
      </c>
      <c r="E204">
        <v>632.98</v>
      </c>
      <c r="F204">
        <v>39</v>
      </c>
      <c r="G204">
        <f t="shared" si="7"/>
        <v>39</v>
      </c>
      <c r="H204" t="s">
        <v>3591</v>
      </c>
      <c r="M204" t="str">
        <v>P0081</v>
      </c>
      <c r="N204" t="str">
        <v>Product_81</v>
      </c>
      <c r="O204" t="str">
        <v>Food</v>
      </c>
      <c r="P204" t="str">
        <v>FOOD</v>
      </c>
      <c r="Q204">
        <v>490.56</v>
      </c>
      <c r="R204">
        <v>4</v>
      </c>
      <c r="S204">
        <v>4</v>
      </c>
      <c r="T204" t="str">
        <v>Use Data Validation under the Data tab to restrict input types.</v>
      </c>
    </row>
    <row r="205" spans="1:20">
      <c r="A205" t="s">
        <v>717</v>
      </c>
      <c r="B205" t="s">
        <v>1217</v>
      </c>
      <c r="C205" t="s">
        <v>1514</v>
      </c>
      <c r="D205" t="str">
        <f t="shared" si="6"/>
        <v>ELECTRONICS</v>
      </c>
      <c r="E205">
        <v>667.69</v>
      </c>
      <c r="F205">
        <v>87</v>
      </c>
      <c r="G205">
        <f t="shared" si="7"/>
        <v>87</v>
      </c>
      <c r="H205" t="s">
        <v>3592</v>
      </c>
      <c r="M205" t="str">
        <v>P0082</v>
      </c>
      <c r="N205" t="str">
        <v>Product_82</v>
      </c>
      <c r="O205" t="str">
        <v>Food</v>
      </c>
      <c r="P205" t="str">
        <v>FOOD</v>
      </c>
      <c r="Q205">
        <v>72.930000000000007</v>
      </c>
      <c r="R205">
        <v>1</v>
      </c>
      <c r="S205">
        <v>1</v>
      </c>
      <c r="T205" t="str">
        <v>Ensure Price and Quantity_Available are numeric, and Rating is a decimal.</v>
      </c>
    </row>
    <row r="206" spans="1:20">
      <c r="A206" t="s">
        <v>718</v>
      </c>
      <c r="B206" t="s">
        <v>1218</v>
      </c>
      <c r="C206" t="s">
        <v>1516</v>
      </c>
      <c r="D206" t="str">
        <f t="shared" si="6"/>
        <v>CLOTHING</v>
      </c>
      <c r="E206">
        <v>352.73</v>
      </c>
      <c r="F206">
        <v>17</v>
      </c>
      <c r="G206">
        <f t="shared" si="7"/>
        <v>17</v>
      </c>
      <c r="H206" t="s">
        <v>3593</v>
      </c>
      <c r="M206" t="str">
        <v>P0094</v>
      </c>
      <c r="N206" t="str">
        <v>Product_94</v>
      </c>
      <c r="O206" t="str">
        <v>Food</v>
      </c>
      <c r="P206" t="str">
        <v>FOOD</v>
      </c>
      <c r="Q206">
        <v>147.41999999999999</v>
      </c>
      <c r="R206">
        <v>68</v>
      </c>
      <c r="S206">
        <v>68</v>
      </c>
      <c r="T206" t="str">
        <v>Let me know if you’d like further guidance on implementing these steps!</v>
      </c>
    </row>
    <row r="207" spans="1:20">
      <c r="A207" t="s">
        <v>719</v>
      </c>
      <c r="B207" t="s">
        <v>1219</v>
      </c>
      <c r="C207" t="s">
        <v>1518</v>
      </c>
      <c r="D207" t="str">
        <f t="shared" si="6"/>
        <v>STATIONERY</v>
      </c>
      <c r="E207">
        <v>369.53</v>
      </c>
      <c r="F207">
        <v>27</v>
      </c>
      <c r="G207">
        <f t="shared" si="7"/>
        <v>27</v>
      </c>
      <c r="H207" t="s">
        <v>3594</v>
      </c>
      <c r="M207" t="str">
        <v>P0095</v>
      </c>
      <c r="N207" t="str">
        <v>Product_95</v>
      </c>
      <c r="O207" t="str">
        <v>Food</v>
      </c>
      <c r="P207" t="str">
        <v>FOOD</v>
      </c>
      <c r="Q207">
        <v>728.6</v>
      </c>
      <c r="R207">
        <v>30</v>
      </c>
      <c r="S207">
        <v>30</v>
      </c>
      <c r="T207" t="str">
        <v>Use conditional formatting to highlight outliers or filter using IF formulas or slicers.</v>
      </c>
    </row>
    <row r="208" spans="1:20">
      <c r="A208" t="s">
        <v>720</v>
      </c>
      <c r="B208" t="s">
        <v>1220</v>
      </c>
      <c r="C208" t="s">
        <v>1516</v>
      </c>
      <c r="D208" t="str">
        <f t="shared" si="6"/>
        <v>CLOTHING</v>
      </c>
      <c r="E208">
        <v>72.599999999999994</v>
      </c>
      <c r="F208">
        <v>68</v>
      </c>
      <c r="G208">
        <f t="shared" si="7"/>
        <v>68</v>
      </c>
      <c r="H208" t="s">
        <v>3595</v>
      </c>
      <c r="M208" t="str">
        <v>P0098</v>
      </c>
      <c r="N208" t="str">
        <v>Product_98</v>
      </c>
      <c r="O208" t="str">
        <v>Food</v>
      </c>
      <c r="P208" t="str">
        <v>FOOD</v>
      </c>
      <c r="Q208">
        <v>57.22</v>
      </c>
      <c r="R208">
        <v>34</v>
      </c>
      <c r="S208">
        <v>34</v>
      </c>
      <c r="T208" t="str">
        <v>Fill missing values with appropriate replacements (e.g., average price or a placeholder).</v>
      </c>
    </row>
    <row r="209" spans="1:20">
      <c r="A209" t="s">
        <v>721</v>
      </c>
      <c r="B209" t="s">
        <v>1221</v>
      </c>
      <c r="C209" t="s">
        <v>1514</v>
      </c>
      <c r="D209" t="str">
        <f t="shared" si="6"/>
        <v>ELECTRONICS</v>
      </c>
      <c r="E209">
        <v>280.36</v>
      </c>
      <c r="F209">
        <v>51</v>
      </c>
      <c r="G209">
        <f t="shared" si="7"/>
        <v>51</v>
      </c>
      <c r="H209" t="s">
        <v>3596</v>
      </c>
      <c r="M209" t="str">
        <v>P0103</v>
      </c>
      <c r="N209" t="str">
        <v>Product_103</v>
      </c>
      <c r="O209" t="str">
        <v>Food</v>
      </c>
      <c r="P209" t="str">
        <v>FOOD</v>
      </c>
      <c r="Q209">
        <v>366.32</v>
      </c>
      <c r="R209">
        <v>12</v>
      </c>
      <c r="S209">
        <v>12</v>
      </c>
      <c r="T209" t="str">
        <v>Highlight unnecessary columns and delete them or hide them if required for later use.</v>
      </c>
    </row>
    <row r="210" spans="1:20">
      <c r="A210" t="s">
        <v>722</v>
      </c>
      <c r="B210" t="s">
        <v>1222</v>
      </c>
      <c r="C210" t="s">
        <v>1516</v>
      </c>
      <c r="D210" t="str">
        <f t="shared" si="6"/>
        <v>CLOTHING</v>
      </c>
      <c r="E210">
        <v>771.91</v>
      </c>
      <c r="F210">
        <v>12</v>
      </c>
      <c r="G210">
        <f t="shared" si="7"/>
        <v>12</v>
      </c>
      <c r="H210" t="s">
        <v>3597</v>
      </c>
      <c r="M210" t="str">
        <v>P0107</v>
      </c>
      <c r="N210" t="str">
        <v>Product_107</v>
      </c>
      <c r="O210" t="str">
        <v>Food</v>
      </c>
      <c r="P210" t="str">
        <v>FOOD</v>
      </c>
      <c r="Q210">
        <v>411.54</v>
      </c>
      <c r="R210">
        <v>98</v>
      </c>
      <c r="S210">
        <v>98</v>
      </c>
      <c r="T210" t="str">
        <v>Ensure consistent case for Product_Name (e.g., capitalize each word).</v>
      </c>
    </row>
    <row r="211" spans="1:20">
      <c r="A211" t="s">
        <v>723</v>
      </c>
      <c r="B211" t="s">
        <v>1223</v>
      </c>
      <c r="C211" t="s">
        <v>1515</v>
      </c>
      <c r="D211" t="str">
        <f t="shared" si="6"/>
        <v>FOOD</v>
      </c>
      <c r="E211">
        <v>827.87</v>
      </c>
      <c r="F211">
        <v>-4</v>
      </c>
      <c r="G211">
        <f t="shared" si="7"/>
        <v>0</v>
      </c>
      <c r="H211" t="s">
        <v>3598</v>
      </c>
      <c r="M211" t="str">
        <v>P0114</v>
      </c>
      <c r="N211" t="str">
        <v>Product_114</v>
      </c>
      <c r="O211" t="str">
        <v>Food</v>
      </c>
      <c r="P211" t="str">
        <v>FOOD</v>
      </c>
      <c r="Q211">
        <v>290.58999999999997</v>
      </c>
      <c r="R211">
        <v>55</v>
      </c>
      <c r="S211">
        <v>55</v>
      </c>
      <c r="T211" t="str">
        <v>Let me know if you’d like further guidance on implementing these steps!</v>
      </c>
    </row>
    <row r="212" spans="1:20">
      <c r="A212" t="s">
        <v>724</v>
      </c>
      <c r="B212" t="s">
        <v>1224</v>
      </c>
      <c r="C212" t="s">
        <v>1515</v>
      </c>
      <c r="D212" t="str">
        <f t="shared" si="6"/>
        <v>FOOD</v>
      </c>
      <c r="E212">
        <v>538.16999999999996</v>
      </c>
      <c r="F212">
        <v>84</v>
      </c>
      <c r="G212">
        <f t="shared" si="7"/>
        <v>84</v>
      </c>
      <c r="H212" t="s">
        <v>3589</v>
      </c>
      <c r="M212" t="str">
        <v>P0124</v>
      </c>
      <c r="N212" t="str">
        <v>Product_124</v>
      </c>
      <c r="O212" t="str">
        <v>Food</v>
      </c>
      <c r="P212" t="str">
        <v>FOOD</v>
      </c>
      <c r="Q212">
        <v>892.51</v>
      </c>
      <c r="R212">
        <v>80</v>
      </c>
      <c r="S212">
        <v>80</v>
      </c>
      <c r="T212" t="str">
        <v>Let me know if you’d like further guidance on implementing these steps!</v>
      </c>
    </row>
    <row r="213" spans="1:20">
      <c r="A213" t="s">
        <v>725</v>
      </c>
      <c r="B213" t="s">
        <v>1225</v>
      </c>
      <c r="C213" t="s">
        <v>1517</v>
      </c>
      <c r="D213" t="str">
        <f t="shared" si="6"/>
        <v>FURNITURE</v>
      </c>
      <c r="E213">
        <v>997</v>
      </c>
      <c r="F213">
        <v>18</v>
      </c>
      <c r="G213">
        <f t="shared" si="7"/>
        <v>18</v>
      </c>
      <c r="H213" t="s">
        <v>3590</v>
      </c>
      <c r="M213" t="str">
        <v>P0129</v>
      </c>
      <c r="N213" t="str">
        <v>Product_129</v>
      </c>
      <c r="O213" t="str">
        <v>Food</v>
      </c>
      <c r="P213" t="str">
        <v>FOOD</v>
      </c>
      <c r="Q213">
        <v>328.15</v>
      </c>
      <c r="R213">
        <v>70</v>
      </c>
      <c r="S213">
        <v>70</v>
      </c>
      <c r="T213" t="str">
        <v>In Excel, go to Data &gt; Remove Duplicates.</v>
      </c>
    </row>
    <row r="214" spans="1:20">
      <c r="A214" t="s">
        <v>726</v>
      </c>
      <c r="B214" t="s">
        <v>1226</v>
      </c>
      <c r="C214" t="s">
        <v>1516</v>
      </c>
      <c r="D214" t="str">
        <f t="shared" si="6"/>
        <v>CLOTHING</v>
      </c>
      <c r="E214">
        <v>999.58</v>
      </c>
      <c r="F214">
        <v>18</v>
      </c>
      <c r="G214">
        <f t="shared" si="7"/>
        <v>18</v>
      </c>
      <c r="H214" t="s">
        <v>3591</v>
      </c>
      <c r="M214" t="str">
        <v>P0132</v>
      </c>
      <c r="N214" t="str">
        <v>Product_132</v>
      </c>
      <c r="O214" t="str">
        <v>Food</v>
      </c>
      <c r="P214" t="str">
        <v>FOOD</v>
      </c>
      <c r="Q214">
        <v>212.57</v>
      </c>
      <c r="R214">
        <v>13</v>
      </c>
      <c r="S214">
        <v>13</v>
      </c>
      <c r="T214" t="str">
        <v>Ensure Price and Quantity_Available are numeric, and Rating is a decimal.</v>
      </c>
    </row>
    <row r="215" spans="1:20">
      <c r="A215" t="s">
        <v>727</v>
      </c>
      <c r="B215" t="s">
        <v>1227</v>
      </c>
      <c r="C215" t="s">
        <v>1518</v>
      </c>
      <c r="D215" t="str">
        <f t="shared" si="6"/>
        <v>STATIONERY</v>
      </c>
      <c r="E215">
        <v>61.74</v>
      </c>
      <c r="F215">
        <v>71</v>
      </c>
      <c r="G215">
        <f t="shared" si="7"/>
        <v>71</v>
      </c>
      <c r="H215" t="s">
        <v>3592</v>
      </c>
      <c r="M215" t="str">
        <v>P0133</v>
      </c>
      <c r="N215" t="str">
        <v>Product_133</v>
      </c>
      <c r="O215" t="str">
        <v>Food</v>
      </c>
      <c r="P215" t="str">
        <v>FOOD</v>
      </c>
      <c r="Q215">
        <v>949.27</v>
      </c>
      <c r="R215">
        <v>94</v>
      </c>
      <c r="S215">
        <v>94</v>
      </c>
      <c r="T215" t="str">
        <v>Highlight unnecessary columns and delete them or hide them if required for later use.</v>
      </c>
    </row>
    <row r="216" spans="1:20">
      <c r="A216" t="s">
        <v>728</v>
      </c>
      <c r="B216" t="s">
        <v>1228</v>
      </c>
      <c r="C216" t="s">
        <v>1514</v>
      </c>
      <c r="D216" t="str">
        <f t="shared" si="6"/>
        <v>ELECTRONICS</v>
      </c>
      <c r="E216">
        <v>199.87</v>
      </c>
      <c r="F216">
        <v>37</v>
      </c>
      <c r="G216">
        <f t="shared" si="7"/>
        <v>37</v>
      </c>
      <c r="H216" t="s">
        <v>3593</v>
      </c>
      <c r="M216" t="str">
        <v>P0136</v>
      </c>
      <c r="N216" t="str">
        <v>Product_136</v>
      </c>
      <c r="O216" t="str">
        <v>Food</v>
      </c>
      <c r="P216" t="str">
        <v>FOOD</v>
      </c>
      <c r="Q216">
        <v>229.05</v>
      </c>
      <c r="R216">
        <v>-8</v>
      </c>
      <c r="S216">
        <v>0</v>
      </c>
      <c r="T216" t="str">
        <v>Correct spelling or category mismatches (e.g., "Laptops" vs. "Laptop").</v>
      </c>
    </row>
    <row r="217" spans="1:20">
      <c r="A217" t="s">
        <v>729</v>
      </c>
      <c r="B217" t="s">
        <v>1229</v>
      </c>
      <c r="C217" t="s">
        <v>1514</v>
      </c>
      <c r="D217" t="str">
        <f t="shared" si="6"/>
        <v>ELECTRONICS</v>
      </c>
      <c r="E217">
        <v>106.32</v>
      </c>
      <c r="F217">
        <v>64</v>
      </c>
      <c r="G217">
        <f t="shared" si="7"/>
        <v>64</v>
      </c>
      <c r="H217" t="s">
        <v>3594</v>
      </c>
      <c r="M217" t="str">
        <v>P0137</v>
      </c>
      <c r="N217" t="str">
        <v>Product_137</v>
      </c>
      <c r="O217" t="str">
        <v>Food</v>
      </c>
      <c r="P217" t="str">
        <v>FOOD</v>
      </c>
      <c r="Q217">
        <v>704</v>
      </c>
      <c r="R217">
        <v>68</v>
      </c>
      <c r="S217">
        <v>68</v>
      </c>
      <c r="T217" t="str">
        <v>Ensure consistent case for Product_Name (e.g., capitalize each word).</v>
      </c>
    </row>
    <row r="218" spans="1:20">
      <c r="A218" t="s">
        <v>730</v>
      </c>
      <c r="B218" t="s">
        <v>1230</v>
      </c>
      <c r="C218" t="s">
        <v>1516</v>
      </c>
      <c r="D218" t="str">
        <f t="shared" si="6"/>
        <v>CLOTHING</v>
      </c>
      <c r="E218">
        <v>328.43</v>
      </c>
      <c r="F218">
        <v>71</v>
      </c>
      <c r="G218">
        <f t="shared" si="7"/>
        <v>71</v>
      </c>
      <c r="H218" t="s">
        <v>3595</v>
      </c>
      <c r="M218" t="str">
        <v>P0138</v>
      </c>
      <c r="N218" t="str">
        <v>Product_138</v>
      </c>
      <c r="O218" t="str">
        <v>Food</v>
      </c>
      <c r="P218" t="str">
        <v>FOOD</v>
      </c>
      <c r="Q218">
        <v>187.68</v>
      </c>
      <c r="R218">
        <v>64</v>
      </c>
      <c r="S218">
        <v>64</v>
      </c>
      <c r="T218" t="str">
        <v>Fill missing values with appropriate replacements (e.g., average price or a placeholder).</v>
      </c>
    </row>
    <row r="219" spans="1:20">
      <c r="A219" t="s">
        <v>731</v>
      </c>
      <c r="B219" t="s">
        <v>1231</v>
      </c>
      <c r="C219" t="s">
        <v>1514</v>
      </c>
      <c r="D219" t="str">
        <f t="shared" si="6"/>
        <v>ELECTRONICS</v>
      </c>
      <c r="E219">
        <v>737.53</v>
      </c>
      <c r="F219">
        <v>-5</v>
      </c>
      <c r="G219">
        <f t="shared" si="7"/>
        <v>0</v>
      </c>
      <c r="H219" t="s">
        <v>3596</v>
      </c>
      <c r="M219" t="str">
        <v>P0151</v>
      </c>
      <c r="N219" t="str">
        <v>Product_151</v>
      </c>
      <c r="O219" t="str">
        <v>Food</v>
      </c>
      <c r="P219" t="str">
        <v>FOOD</v>
      </c>
      <c r="Q219">
        <v>129.47999999999999</v>
      </c>
      <c r="R219">
        <v>94</v>
      </c>
      <c r="S219">
        <v>94</v>
      </c>
      <c r="T219" t="str">
        <v>Use Data Validation under the Data tab to restrict input types.</v>
      </c>
    </row>
    <row r="220" spans="1:20">
      <c r="A220" t="s">
        <v>732</v>
      </c>
      <c r="B220" t="s">
        <v>1232</v>
      </c>
      <c r="C220" t="s">
        <v>1514</v>
      </c>
      <c r="D220" t="str">
        <f t="shared" si="6"/>
        <v>ELECTRONICS</v>
      </c>
      <c r="E220">
        <v>94.08</v>
      </c>
      <c r="F220">
        <v>70</v>
      </c>
      <c r="G220">
        <f t="shared" si="7"/>
        <v>70</v>
      </c>
      <c r="H220" t="s">
        <v>3597</v>
      </c>
      <c r="M220" t="str">
        <v>P0153</v>
      </c>
      <c r="N220" t="str">
        <v>Product_153</v>
      </c>
      <c r="O220" t="str">
        <v>Food</v>
      </c>
      <c r="P220" t="str">
        <v>FOOD</v>
      </c>
      <c r="Q220">
        <v>223.62</v>
      </c>
      <c r="R220">
        <v>71</v>
      </c>
      <c r="S220">
        <v>71</v>
      </c>
      <c r="T220" t="str">
        <v>Highlight unnecessary columns and delete them or hide them if required for later use.</v>
      </c>
    </row>
    <row r="221" spans="1:20">
      <c r="A221" t="s">
        <v>733</v>
      </c>
      <c r="B221" t="s">
        <v>1233</v>
      </c>
      <c r="C221" t="s">
        <v>1518</v>
      </c>
      <c r="D221" t="str">
        <f t="shared" si="6"/>
        <v>STATIONERY</v>
      </c>
      <c r="E221">
        <v>779.68</v>
      </c>
      <c r="F221">
        <v>85</v>
      </c>
      <c r="G221">
        <f t="shared" si="7"/>
        <v>85</v>
      </c>
      <c r="H221" t="s">
        <v>3598</v>
      </c>
      <c r="M221" t="str">
        <v>P0155</v>
      </c>
      <c r="N221" t="str">
        <v>Product_155</v>
      </c>
      <c r="O221" t="str">
        <v>Food</v>
      </c>
      <c r="P221" t="str">
        <v>FOOD</v>
      </c>
      <c r="Q221">
        <v>183.46</v>
      </c>
      <c r="R221">
        <v>21</v>
      </c>
      <c r="S221">
        <v>21</v>
      </c>
      <c r="T221" t="str">
        <v>Use conditional formatting to highlight outliers or filter using IF formulas or slicers.</v>
      </c>
    </row>
    <row r="222" spans="1:20">
      <c r="A222" t="s">
        <v>734</v>
      </c>
      <c r="B222" t="s">
        <v>1234</v>
      </c>
      <c r="C222" t="s">
        <v>1514</v>
      </c>
      <c r="D222" t="str">
        <f t="shared" si="6"/>
        <v>ELECTRONICS</v>
      </c>
      <c r="E222">
        <v>236.65</v>
      </c>
      <c r="F222">
        <v>27</v>
      </c>
      <c r="G222">
        <f t="shared" si="7"/>
        <v>27</v>
      </c>
      <c r="H222" t="s">
        <v>3589</v>
      </c>
      <c r="M222" t="str">
        <v>P0161</v>
      </c>
      <c r="N222" t="str">
        <v>Product_161</v>
      </c>
      <c r="O222" t="str">
        <v>Food</v>
      </c>
      <c r="P222" t="str">
        <v>FOOD</v>
      </c>
      <c r="Q222">
        <v>529.05999999999995</v>
      </c>
      <c r="R222">
        <v>93</v>
      </c>
      <c r="S222">
        <v>93</v>
      </c>
      <c r="T222" t="str">
        <v>Use Data Validation under the Data tab to restrict input types.</v>
      </c>
    </row>
    <row r="223" spans="1:20">
      <c r="A223" t="s">
        <v>735</v>
      </c>
      <c r="B223" t="s">
        <v>1235</v>
      </c>
      <c r="C223" t="s">
        <v>1514</v>
      </c>
      <c r="D223" t="str">
        <f t="shared" si="6"/>
        <v>ELECTRONICS</v>
      </c>
      <c r="E223">
        <v>200.81</v>
      </c>
      <c r="F223">
        <v>31</v>
      </c>
      <c r="G223">
        <f t="shared" si="7"/>
        <v>31</v>
      </c>
      <c r="H223" t="s">
        <v>3590</v>
      </c>
      <c r="M223" t="str">
        <v>P0163</v>
      </c>
      <c r="N223" t="str">
        <v>Product_163</v>
      </c>
      <c r="O223" t="str">
        <v>Food</v>
      </c>
      <c r="P223" t="str">
        <v>FOOD</v>
      </c>
      <c r="Q223">
        <v>154.30000000000001</v>
      </c>
      <c r="R223">
        <v>51</v>
      </c>
      <c r="S223">
        <v>51</v>
      </c>
      <c r="T223" t="str">
        <v>Highlight unnecessary columns and delete them or hide them if required for later use.</v>
      </c>
    </row>
    <row r="224" spans="1:20">
      <c r="A224" t="s">
        <v>736</v>
      </c>
      <c r="B224" t="s">
        <v>1236</v>
      </c>
      <c r="C224" t="s">
        <v>1516</v>
      </c>
      <c r="D224" t="str">
        <f t="shared" si="6"/>
        <v>CLOTHING</v>
      </c>
      <c r="E224">
        <v>457.29</v>
      </c>
      <c r="F224">
        <v>84</v>
      </c>
      <c r="G224">
        <f t="shared" si="7"/>
        <v>84</v>
      </c>
      <c r="H224" t="s">
        <v>3591</v>
      </c>
      <c r="M224" t="str">
        <v>P0166</v>
      </c>
      <c r="N224" t="str">
        <v>Product_166</v>
      </c>
      <c r="O224" t="str">
        <v>Food</v>
      </c>
      <c r="P224" t="str">
        <v>FOOD</v>
      </c>
      <c r="Q224">
        <v>579.45000000000005</v>
      </c>
      <c r="R224">
        <v>66</v>
      </c>
      <c r="S224">
        <v>66</v>
      </c>
      <c r="T224" t="str">
        <v>Correct spelling or category mismatches (e.g., "Laptops" vs. "Laptop").</v>
      </c>
    </row>
    <row r="225" spans="1:20">
      <c r="A225" t="s">
        <v>737</v>
      </c>
      <c r="B225" t="s">
        <v>1237</v>
      </c>
      <c r="C225" t="s">
        <v>1514</v>
      </c>
      <c r="D225" t="str">
        <f t="shared" si="6"/>
        <v>ELECTRONICS</v>
      </c>
      <c r="E225">
        <v>584.57000000000005</v>
      </c>
      <c r="F225">
        <v>57</v>
      </c>
      <c r="G225">
        <f t="shared" si="7"/>
        <v>57</v>
      </c>
      <c r="H225" t="s">
        <v>3592</v>
      </c>
      <c r="M225" t="str">
        <v>P0170</v>
      </c>
      <c r="N225" t="str">
        <v>Product_170</v>
      </c>
      <c r="O225" t="str">
        <v>Food</v>
      </c>
      <c r="P225" t="str">
        <v>FOOD</v>
      </c>
      <c r="Q225">
        <v>200.96</v>
      </c>
      <c r="R225">
        <v>97</v>
      </c>
      <c r="S225">
        <v>97</v>
      </c>
      <c r="T225" t="str">
        <v>Identify duplicate rows based on Product_ID or Product_Name.</v>
      </c>
    </row>
    <row r="226" spans="1:20">
      <c r="A226" t="s">
        <v>738</v>
      </c>
      <c r="B226" t="s">
        <v>1238</v>
      </c>
      <c r="C226" t="s">
        <v>1514</v>
      </c>
      <c r="D226" t="str">
        <f t="shared" si="6"/>
        <v>ELECTRONICS</v>
      </c>
      <c r="E226">
        <v>355.77</v>
      </c>
      <c r="F226">
        <v>91</v>
      </c>
      <c r="G226">
        <f t="shared" si="7"/>
        <v>91</v>
      </c>
      <c r="H226" t="s">
        <v>3593</v>
      </c>
      <c r="M226" t="str">
        <v>P0186</v>
      </c>
      <c r="N226" t="str">
        <v>Product_186</v>
      </c>
      <c r="O226" t="str">
        <v>Food</v>
      </c>
      <c r="P226" t="str">
        <v>FOOD</v>
      </c>
      <c r="Q226">
        <v>121.02</v>
      </c>
      <c r="R226">
        <v>63</v>
      </c>
      <c r="S226">
        <v>63</v>
      </c>
      <c r="T226" t="str">
        <v>Correct spelling or category mismatches (e.g., "Laptops" vs. "Laptop").</v>
      </c>
    </row>
    <row r="227" spans="1:20">
      <c r="A227" t="s">
        <v>739</v>
      </c>
      <c r="B227" t="s">
        <v>1239</v>
      </c>
      <c r="C227" t="s">
        <v>1518</v>
      </c>
      <c r="D227" t="str">
        <f t="shared" si="6"/>
        <v>STATIONERY</v>
      </c>
      <c r="E227">
        <v>352.16</v>
      </c>
      <c r="F227">
        <v>10</v>
      </c>
      <c r="G227">
        <f t="shared" si="7"/>
        <v>10</v>
      </c>
      <c r="H227" t="s">
        <v>3594</v>
      </c>
      <c r="M227" t="str">
        <v>P0188</v>
      </c>
      <c r="N227" t="str">
        <v>Product_188</v>
      </c>
      <c r="O227" t="str">
        <v>Food</v>
      </c>
      <c r="P227" t="str">
        <v>FOOD</v>
      </c>
      <c r="Q227">
        <v>68.900000000000006</v>
      </c>
      <c r="R227">
        <v>48</v>
      </c>
      <c r="S227">
        <v>48</v>
      </c>
      <c r="T227" t="str">
        <v>Fill missing values with appropriate replacements (e.g., average price or a placeholder).</v>
      </c>
    </row>
    <row r="228" spans="1:20">
      <c r="A228" t="s">
        <v>740</v>
      </c>
      <c r="B228" t="s">
        <v>1240</v>
      </c>
      <c r="C228" t="s">
        <v>1515</v>
      </c>
      <c r="D228" t="str">
        <f t="shared" si="6"/>
        <v>FOOD</v>
      </c>
      <c r="E228">
        <v>223.48</v>
      </c>
      <c r="F228">
        <v>31</v>
      </c>
      <c r="G228">
        <f t="shared" si="7"/>
        <v>31</v>
      </c>
      <c r="H228" t="s">
        <v>3595</v>
      </c>
      <c r="M228" t="str">
        <v>P0196</v>
      </c>
      <c r="N228" t="str">
        <v>Product_196</v>
      </c>
      <c r="O228" t="str">
        <v>Food</v>
      </c>
      <c r="P228" t="str">
        <v>FOOD</v>
      </c>
      <c r="Q228">
        <v>288.79000000000002</v>
      </c>
      <c r="R228">
        <v>50</v>
      </c>
      <c r="S228">
        <v>50</v>
      </c>
      <c r="T228" t="str">
        <v>Correct spelling or category mismatches (e.g., "Laptops" vs. "Laptop").</v>
      </c>
    </row>
    <row r="229" spans="1:20">
      <c r="A229" t="s">
        <v>741</v>
      </c>
      <c r="B229" t="s">
        <v>1241</v>
      </c>
      <c r="C229" t="s">
        <v>1518</v>
      </c>
      <c r="D229" t="str">
        <f t="shared" si="6"/>
        <v>STATIONERY</v>
      </c>
      <c r="E229">
        <v>780.48</v>
      </c>
      <c r="F229">
        <v>57</v>
      </c>
      <c r="G229">
        <f t="shared" si="7"/>
        <v>57</v>
      </c>
      <c r="H229" t="s">
        <v>3596</v>
      </c>
      <c r="M229" t="str">
        <v>P0202</v>
      </c>
      <c r="N229" t="str">
        <v>Product_202</v>
      </c>
      <c r="O229" t="str">
        <v>Food</v>
      </c>
      <c r="P229" t="str">
        <v>FOOD</v>
      </c>
      <c r="Q229">
        <v>590.45000000000005</v>
      </c>
      <c r="R229">
        <v>40</v>
      </c>
      <c r="S229">
        <v>40</v>
      </c>
      <c r="T229" t="str">
        <v>Ensure Price and Quantity_Available are numeric, and Rating is a decimal.</v>
      </c>
    </row>
    <row r="230" spans="1:20">
      <c r="A230" t="s">
        <v>742</v>
      </c>
      <c r="B230" t="s">
        <v>1242</v>
      </c>
      <c r="C230" t="s">
        <v>1515</v>
      </c>
      <c r="D230" t="str">
        <f t="shared" si="6"/>
        <v>FOOD</v>
      </c>
      <c r="E230">
        <v>353.1</v>
      </c>
      <c r="F230">
        <v>84</v>
      </c>
      <c r="G230">
        <f t="shared" si="7"/>
        <v>84</v>
      </c>
      <c r="H230" t="s">
        <v>3597</v>
      </c>
      <c r="M230" t="str">
        <v>P0210</v>
      </c>
      <c r="N230" t="str">
        <v>Product_210</v>
      </c>
      <c r="O230" t="str">
        <v>Food</v>
      </c>
      <c r="P230" t="str">
        <v>FOOD</v>
      </c>
      <c r="Q230">
        <v>827.87</v>
      </c>
      <c r="R230">
        <v>-4</v>
      </c>
      <c r="S230">
        <v>0</v>
      </c>
      <c r="T230" t="str">
        <v>Identify duplicate rows based on Product_ID or Product_Name.</v>
      </c>
    </row>
    <row r="231" spans="1:20">
      <c r="A231" t="s">
        <v>743</v>
      </c>
      <c r="B231" t="s">
        <v>1243</v>
      </c>
      <c r="C231" t="s">
        <v>1518</v>
      </c>
      <c r="D231" t="str">
        <f t="shared" si="6"/>
        <v>STATIONERY</v>
      </c>
      <c r="E231">
        <v>919.1</v>
      </c>
      <c r="F231">
        <v>62</v>
      </c>
      <c r="G231">
        <f t="shared" si="7"/>
        <v>62</v>
      </c>
      <c r="H231" t="s">
        <v>3598</v>
      </c>
      <c r="M231" t="str">
        <v>P0211</v>
      </c>
      <c r="N231" t="str">
        <v>Product_211</v>
      </c>
      <c r="O231" t="str">
        <v>Food</v>
      </c>
      <c r="P231" t="str">
        <v>FOOD</v>
      </c>
      <c r="Q231">
        <v>538.16999999999996</v>
      </c>
      <c r="R231">
        <v>84</v>
      </c>
      <c r="S231">
        <v>84</v>
      </c>
      <c r="T231" t="str">
        <v>Use Data Validation under the Data tab to restrict input types.</v>
      </c>
    </row>
    <row r="232" spans="1:20">
      <c r="A232" t="s">
        <v>744</v>
      </c>
      <c r="B232" t="s">
        <v>1244</v>
      </c>
      <c r="C232" t="s">
        <v>1516</v>
      </c>
      <c r="D232" t="str">
        <f t="shared" si="6"/>
        <v>CLOTHING</v>
      </c>
      <c r="E232">
        <v>411.71</v>
      </c>
      <c r="F232">
        <v>97</v>
      </c>
      <c r="G232">
        <f t="shared" si="7"/>
        <v>97</v>
      </c>
      <c r="H232" t="s">
        <v>3589</v>
      </c>
      <c r="M232" t="str">
        <v>P0227</v>
      </c>
      <c r="N232" t="str">
        <v>Product_227</v>
      </c>
      <c r="O232" t="str">
        <v>Food</v>
      </c>
      <c r="P232" t="str">
        <v>FOOD</v>
      </c>
      <c r="Q232">
        <v>223.48</v>
      </c>
      <c r="R232">
        <v>31</v>
      </c>
      <c r="S232">
        <v>31</v>
      </c>
      <c r="T232" t="str">
        <v>Ensure consistent case for Product_Name (e.g., capitalize each word).</v>
      </c>
    </row>
    <row r="233" spans="1:20">
      <c r="A233" t="s">
        <v>745</v>
      </c>
      <c r="B233" t="s">
        <v>1245</v>
      </c>
      <c r="C233" t="s">
        <v>1515</v>
      </c>
      <c r="D233" t="str">
        <f t="shared" si="6"/>
        <v>FOOD</v>
      </c>
      <c r="E233">
        <v>933.06</v>
      </c>
      <c r="F233">
        <v>81</v>
      </c>
      <c r="G233">
        <f t="shared" si="7"/>
        <v>81</v>
      </c>
      <c r="H233" t="s">
        <v>3590</v>
      </c>
      <c r="M233" t="str">
        <v>P0229</v>
      </c>
      <c r="N233" t="str">
        <v>Product_229</v>
      </c>
      <c r="O233" t="str">
        <v>Food</v>
      </c>
      <c r="P233" t="str">
        <v>FOOD</v>
      </c>
      <c r="Q233">
        <v>353.1</v>
      </c>
      <c r="R233">
        <v>84</v>
      </c>
      <c r="S233">
        <v>84</v>
      </c>
      <c r="T233" t="str">
        <v>In Excel, go to Data &gt; Remove Duplicates.</v>
      </c>
    </row>
    <row r="234" spans="1:20">
      <c r="A234" t="s">
        <v>746</v>
      </c>
      <c r="B234" t="s">
        <v>1246</v>
      </c>
      <c r="C234" t="s">
        <v>1518</v>
      </c>
      <c r="D234" t="str">
        <f t="shared" si="6"/>
        <v>STATIONERY</v>
      </c>
      <c r="E234">
        <v>126.73</v>
      </c>
      <c r="F234">
        <v>18</v>
      </c>
      <c r="G234">
        <f t="shared" si="7"/>
        <v>18</v>
      </c>
      <c r="H234" t="s">
        <v>3591</v>
      </c>
      <c r="M234" t="str">
        <v>P0232</v>
      </c>
      <c r="N234" t="str">
        <v>Product_232</v>
      </c>
      <c r="O234" t="str">
        <v>Food</v>
      </c>
      <c r="P234" t="str">
        <v>FOOD</v>
      </c>
      <c r="Q234">
        <v>933.06</v>
      </c>
      <c r="R234">
        <v>81</v>
      </c>
      <c r="S234">
        <v>81</v>
      </c>
      <c r="T234" t="str">
        <v>Ensure Price and Quantity_Available are numeric, and Rating is a decimal.</v>
      </c>
    </row>
    <row r="235" spans="1:20">
      <c r="A235" t="s">
        <v>747</v>
      </c>
      <c r="B235" t="s">
        <v>1247</v>
      </c>
      <c r="C235" t="s">
        <v>1516</v>
      </c>
      <c r="D235" t="str">
        <f t="shared" si="6"/>
        <v>CLOTHING</v>
      </c>
      <c r="E235">
        <v>321.52999999999997</v>
      </c>
      <c r="F235">
        <v>38</v>
      </c>
      <c r="G235">
        <f t="shared" si="7"/>
        <v>38</v>
      </c>
      <c r="H235" t="s">
        <v>3592</v>
      </c>
      <c r="M235" t="str">
        <v>P0235</v>
      </c>
      <c r="N235" t="str">
        <v>Product_235</v>
      </c>
      <c r="O235" t="str">
        <v>Food</v>
      </c>
      <c r="P235" t="str">
        <v>FOOD</v>
      </c>
      <c r="Q235">
        <v>609.57000000000005</v>
      </c>
      <c r="R235">
        <v>52</v>
      </c>
      <c r="S235">
        <v>52</v>
      </c>
      <c r="T235" t="str">
        <v>Use conditional formatting to highlight outliers or filter using IF formulas or slicers.</v>
      </c>
    </row>
    <row r="236" spans="1:20">
      <c r="A236" t="s">
        <v>748</v>
      </c>
      <c r="B236" t="s">
        <v>1248</v>
      </c>
      <c r="C236" t="s">
        <v>1515</v>
      </c>
      <c r="D236" t="str">
        <f t="shared" si="6"/>
        <v>FOOD</v>
      </c>
      <c r="E236">
        <v>609.57000000000005</v>
      </c>
      <c r="F236">
        <v>52</v>
      </c>
      <c r="G236">
        <f t="shared" si="7"/>
        <v>52</v>
      </c>
      <c r="H236" t="s">
        <v>3593</v>
      </c>
      <c r="M236" t="str">
        <v>P0238</v>
      </c>
      <c r="N236" t="str">
        <v>Product_238</v>
      </c>
      <c r="O236" t="str">
        <v>Food</v>
      </c>
      <c r="P236" t="str">
        <v>FOOD</v>
      </c>
      <c r="Q236">
        <v>453.13</v>
      </c>
      <c r="R236">
        <v>96</v>
      </c>
      <c r="S236">
        <v>96</v>
      </c>
      <c r="T236" t="str">
        <v>Fill missing values with appropriate replacements (e.g., average price or a placeholder).</v>
      </c>
    </row>
    <row r="237" spans="1:20">
      <c r="A237" t="s">
        <v>749</v>
      </c>
      <c r="B237" t="s">
        <v>1249</v>
      </c>
      <c r="C237" t="s">
        <v>1516</v>
      </c>
      <c r="D237" t="str">
        <f t="shared" si="6"/>
        <v>CLOTHING</v>
      </c>
      <c r="E237">
        <v>656.77</v>
      </c>
      <c r="F237">
        <v>5</v>
      </c>
      <c r="G237">
        <f t="shared" si="7"/>
        <v>5</v>
      </c>
      <c r="H237" t="s">
        <v>3594</v>
      </c>
      <c r="M237" t="str">
        <v>P0246</v>
      </c>
      <c r="N237" t="str">
        <v>Product_246</v>
      </c>
      <c r="O237" t="str">
        <v>Food</v>
      </c>
      <c r="P237" t="str">
        <v>FOOD</v>
      </c>
      <c r="Q237">
        <v>285.76</v>
      </c>
      <c r="R237">
        <v>10</v>
      </c>
      <c r="S237">
        <v>10</v>
      </c>
      <c r="T237" t="str">
        <v>Correct spelling or category mismatches (e.g., "Laptops" vs. "Laptop").</v>
      </c>
    </row>
    <row r="238" spans="1:20">
      <c r="A238" t="s">
        <v>750</v>
      </c>
      <c r="B238" t="s">
        <v>1250</v>
      </c>
      <c r="C238" t="s">
        <v>1517</v>
      </c>
      <c r="D238" t="str">
        <f t="shared" si="6"/>
        <v>FURNITURE</v>
      </c>
      <c r="E238">
        <v>560.67999999999995</v>
      </c>
      <c r="F238">
        <v>38</v>
      </c>
      <c r="G238">
        <f t="shared" si="7"/>
        <v>38</v>
      </c>
      <c r="H238" t="s">
        <v>3595</v>
      </c>
      <c r="M238" t="str">
        <v>P0260</v>
      </c>
      <c r="N238" t="str">
        <v>Product_260</v>
      </c>
      <c r="O238" t="str">
        <v>Food</v>
      </c>
      <c r="P238" t="str">
        <v>FOOD</v>
      </c>
      <c r="Q238">
        <v>388.72</v>
      </c>
      <c r="R238">
        <v>95</v>
      </c>
      <c r="S238">
        <v>95</v>
      </c>
      <c r="T238" t="str">
        <v>Identify duplicate rows based on Product_ID or Product_Name.</v>
      </c>
    </row>
    <row r="239" spans="1:20">
      <c r="A239" t="s">
        <v>751</v>
      </c>
      <c r="B239" t="s">
        <v>1251</v>
      </c>
      <c r="C239" t="s">
        <v>1515</v>
      </c>
      <c r="D239" t="str">
        <f t="shared" si="6"/>
        <v>FOOD</v>
      </c>
      <c r="E239">
        <v>453.13</v>
      </c>
      <c r="F239">
        <v>96</v>
      </c>
      <c r="G239">
        <f t="shared" si="7"/>
        <v>96</v>
      </c>
      <c r="H239" t="s">
        <v>3596</v>
      </c>
      <c r="M239" t="str">
        <v>P0266</v>
      </c>
      <c r="N239" t="str">
        <v>Product_266</v>
      </c>
      <c r="O239" t="str">
        <v>Food</v>
      </c>
      <c r="P239" t="str">
        <v>FOOD</v>
      </c>
      <c r="Q239">
        <v>797.81</v>
      </c>
      <c r="R239">
        <v>85</v>
      </c>
      <c r="S239">
        <v>85</v>
      </c>
      <c r="T239" t="str">
        <v>Correct spelling or category mismatches (e.g., "Laptops" vs. "Laptop").</v>
      </c>
    </row>
    <row r="240" spans="1:20">
      <c r="A240" t="s">
        <v>752</v>
      </c>
      <c r="B240" t="s">
        <v>1252</v>
      </c>
      <c r="C240" t="s">
        <v>1514</v>
      </c>
      <c r="D240" t="str">
        <f t="shared" si="6"/>
        <v>ELECTRONICS</v>
      </c>
      <c r="E240">
        <v>485.92</v>
      </c>
      <c r="F240">
        <v>49</v>
      </c>
      <c r="G240">
        <f t="shared" si="7"/>
        <v>49</v>
      </c>
      <c r="H240" t="s">
        <v>3597</v>
      </c>
      <c r="M240" t="str">
        <v>P0268</v>
      </c>
      <c r="N240" t="str">
        <v>Product_268</v>
      </c>
      <c r="O240" t="str">
        <v>Food</v>
      </c>
      <c r="P240" t="str">
        <v>FOOD</v>
      </c>
      <c r="Q240">
        <v>449.69</v>
      </c>
      <c r="R240">
        <v>4</v>
      </c>
      <c r="S240">
        <v>4</v>
      </c>
      <c r="T240" t="str">
        <v>Fill missing values with appropriate replacements (e.g., average price or a placeholder).</v>
      </c>
    </row>
    <row r="241" spans="1:20">
      <c r="A241" t="s">
        <v>753</v>
      </c>
      <c r="B241" t="s">
        <v>1253</v>
      </c>
      <c r="C241" t="s">
        <v>1518</v>
      </c>
      <c r="D241" t="str">
        <f t="shared" si="6"/>
        <v>STATIONERY</v>
      </c>
      <c r="E241">
        <v>187.02</v>
      </c>
      <c r="F241">
        <v>88</v>
      </c>
      <c r="G241">
        <f t="shared" si="7"/>
        <v>88</v>
      </c>
      <c r="H241" t="s">
        <v>3598</v>
      </c>
      <c r="M241" t="str">
        <v>P0275</v>
      </c>
      <c r="N241" t="str">
        <v>Product_275</v>
      </c>
      <c r="O241" t="str">
        <v>Food</v>
      </c>
      <c r="P241" t="str">
        <v>FOOD</v>
      </c>
      <c r="Q241">
        <v>610.87</v>
      </c>
      <c r="R241">
        <v>32</v>
      </c>
      <c r="S241">
        <v>32</v>
      </c>
      <c r="T241" t="str">
        <v>Use conditional formatting to highlight outliers or filter using IF formulas or slicers.</v>
      </c>
    </row>
    <row r="242" spans="1:20">
      <c r="A242" t="s">
        <v>754</v>
      </c>
      <c r="B242" t="s">
        <v>1254</v>
      </c>
      <c r="C242" t="s">
        <v>1518</v>
      </c>
      <c r="D242" t="str">
        <f t="shared" si="6"/>
        <v>STATIONERY</v>
      </c>
      <c r="E242">
        <v>946.65</v>
      </c>
      <c r="F242">
        <v>40</v>
      </c>
      <c r="G242">
        <f t="shared" si="7"/>
        <v>40</v>
      </c>
      <c r="H242" t="s">
        <v>3589</v>
      </c>
      <c r="M242" t="str">
        <v>P0295</v>
      </c>
      <c r="N242" t="str">
        <v>Product_295</v>
      </c>
      <c r="O242" t="str">
        <v>Food</v>
      </c>
      <c r="P242" t="str">
        <v>FOOD</v>
      </c>
      <c r="Q242">
        <v>838.11</v>
      </c>
      <c r="R242">
        <v>74</v>
      </c>
      <c r="S242">
        <v>74</v>
      </c>
      <c r="T242" t="str">
        <v>Use conditional formatting to highlight outliers or filter using IF formulas or slicers.</v>
      </c>
    </row>
    <row r="243" spans="1:20">
      <c r="A243" t="s">
        <v>755</v>
      </c>
      <c r="B243" t="s">
        <v>1255</v>
      </c>
      <c r="C243" t="s">
        <v>1514</v>
      </c>
      <c r="D243" t="str">
        <f t="shared" si="6"/>
        <v>ELECTRONICS</v>
      </c>
      <c r="E243">
        <v>915.71</v>
      </c>
      <c r="F243">
        <v>75</v>
      </c>
      <c r="G243">
        <f t="shared" si="7"/>
        <v>75</v>
      </c>
      <c r="H243" t="s">
        <v>3590</v>
      </c>
      <c r="M243" t="str">
        <v>P0306</v>
      </c>
      <c r="N243" t="str">
        <v>Product_306</v>
      </c>
      <c r="O243" t="str">
        <v>Food</v>
      </c>
      <c r="P243" t="str">
        <v>FOOD</v>
      </c>
      <c r="Q243">
        <v>103.69</v>
      </c>
      <c r="R243">
        <v>41</v>
      </c>
      <c r="S243">
        <v>41</v>
      </c>
      <c r="T243" t="str">
        <v>Correct spelling or category mismatches (e.g., "Laptops" vs. "Laptop").</v>
      </c>
    </row>
    <row r="244" spans="1:20">
      <c r="A244" t="s">
        <v>756</v>
      </c>
      <c r="B244" t="s">
        <v>1256</v>
      </c>
      <c r="C244" t="s">
        <v>1514</v>
      </c>
      <c r="D244" t="str">
        <f t="shared" si="6"/>
        <v>ELECTRONICS</v>
      </c>
      <c r="E244">
        <v>232.59</v>
      </c>
      <c r="F244">
        <v>6</v>
      </c>
      <c r="G244">
        <f t="shared" si="7"/>
        <v>6</v>
      </c>
      <c r="H244" t="s">
        <v>3591</v>
      </c>
      <c r="M244" t="str">
        <v>P0308</v>
      </c>
      <c r="N244" t="str">
        <v>Product_308</v>
      </c>
      <c r="O244" t="str">
        <v>Food</v>
      </c>
      <c r="P244" t="str">
        <v>FOOD</v>
      </c>
      <c r="Q244">
        <v>958.77</v>
      </c>
      <c r="R244">
        <v>22</v>
      </c>
      <c r="S244">
        <v>22</v>
      </c>
      <c r="T244" t="str">
        <v>Fill missing values with appropriate replacements (e.g., average price or a placeholder).</v>
      </c>
    </row>
    <row r="245" spans="1:20">
      <c r="A245" t="s">
        <v>757</v>
      </c>
      <c r="B245" t="s">
        <v>1257</v>
      </c>
      <c r="C245" t="s">
        <v>1517</v>
      </c>
      <c r="D245" t="str">
        <f t="shared" si="6"/>
        <v>FURNITURE</v>
      </c>
      <c r="E245">
        <v>164.48</v>
      </c>
      <c r="F245">
        <v>90</v>
      </c>
      <c r="G245">
        <f t="shared" si="7"/>
        <v>90</v>
      </c>
      <c r="H245" t="s">
        <v>3592</v>
      </c>
      <c r="M245" t="str">
        <v>P0311</v>
      </c>
      <c r="N245" t="str">
        <v>Product_311</v>
      </c>
      <c r="O245" t="str">
        <v>Food</v>
      </c>
      <c r="P245" t="str">
        <v>FOOD</v>
      </c>
      <c r="Q245">
        <v>358.53</v>
      </c>
      <c r="R245">
        <v>35</v>
      </c>
      <c r="S245">
        <v>35</v>
      </c>
      <c r="T245" t="str">
        <v>Use Data Validation under the Data tab to restrict input types.</v>
      </c>
    </row>
    <row r="246" spans="1:20">
      <c r="A246" t="s">
        <v>758</v>
      </c>
      <c r="B246" t="s">
        <v>1258</v>
      </c>
      <c r="C246" t="s">
        <v>1514</v>
      </c>
      <c r="D246" t="str">
        <f t="shared" si="6"/>
        <v>ELECTRONICS</v>
      </c>
      <c r="E246">
        <v>124.29</v>
      </c>
      <c r="F246">
        <v>37</v>
      </c>
      <c r="G246">
        <f t="shared" si="7"/>
        <v>37</v>
      </c>
      <c r="H246" t="s">
        <v>3593</v>
      </c>
      <c r="M246" t="str">
        <v>P0316</v>
      </c>
      <c r="N246" t="str">
        <v>Product_316</v>
      </c>
      <c r="O246" t="str">
        <v>Food</v>
      </c>
      <c r="P246" t="str">
        <v>FOOD</v>
      </c>
      <c r="Q246">
        <v>754.38</v>
      </c>
      <c r="R246">
        <v>24</v>
      </c>
      <c r="S246">
        <v>24</v>
      </c>
      <c r="T246" t="str">
        <v>Correct spelling or category mismatches (e.g., "Laptops" vs. "Laptop").</v>
      </c>
    </row>
    <row r="247" spans="1:20">
      <c r="A247" t="s">
        <v>759</v>
      </c>
      <c r="B247" t="s">
        <v>1259</v>
      </c>
      <c r="C247" t="s">
        <v>1515</v>
      </c>
      <c r="D247" t="str">
        <f t="shared" si="6"/>
        <v>FOOD</v>
      </c>
      <c r="E247">
        <v>285.76</v>
      </c>
      <c r="F247">
        <v>10</v>
      </c>
      <c r="G247">
        <f t="shared" si="7"/>
        <v>10</v>
      </c>
      <c r="H247" t="s">
        <v>3594</v>
      </c>
      <c r="M247" t="str">
        <v>P0320</v>
      </c>
      <c r="N247" t="str">
        <v>Product_320</v>
      </c>
      <c r="O247" t="str">
        <v>Food</v>
      </c>
      <c r="P247" t="str">
        <v>FOOD</v>
      </c>
      <c r="Q247">
        <v>954.81</v>
      </c>
      <c r="R247">
        <v>15</v>
      </c>
      <c r="S247">
        <v>15</v>
      </c>
      <c r="T247" t="str">
        <v>Identify duplicate rows based on Product_ID or Product_Name.</v>
      </c>
    </row>
    <row r="248" spans="1:20">
      <c r="A248" t="s">
        <v>760</v>
      </c>
      <c r="B248" t="s">
        <v>1260</v>
      </c>
      <c r="C248" t="s">
        <v>1514</v>
      </c>
      <c r="D248" t="str">
        <f t="shared" si="6"/>
        <v>ELECTRONICS</v>
      </c>
      <c r="E248">
        <v>677.85</v>
      </c>
      <c r="F248">
        <v>43</v>
      </c>
      <c r="G248">
        <f t="shared" si="7"/>
        <v>43</v>
      </c>
      <c r="H248" t="s">
        <v>3595</v>
      </c>
      <c r="M248" t="str">
        <v>P0321</v>
      </c>
      <c r="N248" t="str">
        <v>Product_321</v>
      </c>
      <c r="O248" t="str">
        <v>Food</v>
      </c>
      <c r="P248" t="str">
        <v>FOOD</v>
      </c>
      <c r="Q248">
        <v>510.13</v>
      </c>
      <c r="R248">
        <v>47</v>
      </c>
      <c r="S248">
        <v>47</v>
      </c>
      <c r="T248" t="str">
        <v>Use Data Validation under the Data tab to restrict input types.</v>
      </c>
    </row>
    <row r="249" spans="1:20">
      <c r="A249" t="s">
        <v>761</v>
      </c>
      <c r="B249" t="s">
        <v>1261</v>
      </c>
      <c r="C249" t="s">
        <v>1514</v>
      </c>
      <c r="D249" t="str">
        <f t="shared" si="6"/>
        <v>ELECTRONICS</v>
      </c>
      <c r="E249">
        <v>555.08000000000004</v>
      </c>
      <c r="F249">
        <v>93</v>
      </c>
      <c r="G249">
        <f t="shared" si="7"/>
        <v>93</v>
      </c>
      <c r="H249" t="s">
        <v>3596</v>
      </c>
      <c r="M249" t="str">
        <v>P0327</v>
      </c>
      <c r="N249" t="str">
        <v>Product_327</v>
      </c>
      <c r="O249" t="str">
        <v>Food</v>
      </c>
      <c r="P249" t="str">
        <v>FOOD</v>
      </c>
      <c r="Q249">
        <v>880.99</v>
      </c>
      <c r="R249">
        <v>78</v>
      </c>
      <c r="S249">
        <v>78</v>
      </c>
      <c r="T249" t="str">
        <v>Ensure consistent case for Product_Name (e.g., capitalize each word).</v>
      </c>
    </row>
    <row r="250" spans="1:20">
      <c r="A250" t="s">
        <v>762</v>
      </c>
      <c r="B250" t="s">
        <v>1262</v>
      </c>
      <c r="C250" t="s">
        <v>1514</v>
      </c>
      <c r="D250" t="str">
        <f t="shared" si="6"/>
        <v>ELECTRONICS</v>
      </c>
      <c r="E250">
        <v>665.57</v>
      </c>
      <c r="F250">
        <v>76</v>
      </c>
      <c r="G250">
        <f t="shared" si="7"/>
        <v>76</v>
      </c>
      <c r="H250" t="s">
        <v>3597</v>
      </c>
      <c r="M250" t="str">
        <v>P0328</v>
      </c>
      <c r="N250" t="str">
        <v>Product_328</v>
      </c>
      <c r="O250" t="str">
        <v>Food</v>
      </c>
      <c r="P250" t="str">
        <v>FOOD</v>
      </c>
      <c r="Q250">
        <v>73.87</v>
      </c>
      <c r="R250">
        <v>72</v>
      </c>
      <c r="S250">
        <v>72</v>
      </c>
      <c r="T250" t="str">
        <v>Fill missing values with appropriate replacements (e.g., average price or a placeholder).</v>
      </c>
    </row>
    <row r="251" spans="1:20">
      <c r="A251" t="s">
        <v>763</v>
      </c>
      <c r="B251" t="s">
        <v>1263</v>
      </c>
      <c r="C251" t="s">
        <v>1518</v>
      </c>
      <c r="D251" t="str">
        <f t="shared" si="6"/>
        <v>STATIONERY</v>
      </c>
      <c r="E251">
        <v>946.31</v>
      </c>
      <c r="F251">
        <v>29</v>
      </c>
      <c r="G251">
        <f t="shared" si="7"/>
        <v>29</v>
      </c>
      <c r="H251" t="s">
        <v>3598</v>
      </c>
      <c r="M251" t="str">
        <v>P0340</v>
      </c>
      <c r="N251" t="str">
        <v>Product_340</v>
      </c>
      <c r="O251" t="str">
        <v>Food</v>
      </c>
      <c r="P251" t="str">
        <v>FOOD</v>
      </c>
      <c r="Q251">
        <v>236.7</v>
      </c>
      <c r="R251">
        <v>74</v>
      </c>
      <c r="S251">
        <v>74</v>
      </c>
      <c r="T251" t="str">
        <v>Identify duplicate rows based on Product_ID or Product_Name.</v>
      </c>
    </row>
    <row r="252" spans="1:20">
      <c r="A252" t="s">
        <v>764</v>
      </c>
      <c r="B252" t="s">
        <v>1264</v>
      </c>
      <c r="C252" t="s">
        <v>1517</v>
      </c>
      <c r="D252" t="str">
        <f t="shared" si="6"/>
        <v>FURNITURE</v>
      </c>
      <c r="E252">
        <v>381.53</v>
      </c>
      <c r="F252">
        <v>-8</v>
      </c>
      <c r="G252">
        <f t="shared" si="7"/>
        <v>0</v>
      </c>
      <c r="H252" t="s">
        <v>3589</v>
      </c>
      <c r="M252" t="str">
        <v>P0343</v>
      </c>
      <c r="N252" t="str">
        <v>Product_343</v>
      </c>
      <c r="O252" t="str">
        <v>Food</v>
      </c>
      <c r="P252" t="str">
        <v>FOOD</v>
      </c>
      <c r="Q252">
        <v>385.63</v>
      </c>
      <c r="R252">
        <v>-5</v>
      </c>
      <c r="S252">
        <v>0</v>
      </c>
      <c r="T252" t="str">
        <v>Highlight unnecessary columns and delete them or hide them if required for later use.</v>
      </c>
    </row>
    <row r="253" spans="1:20">
      <c r="A253" t="s">
        <v>765</v>
      </c>
      <c r="B253" t="s">
        <v>1265</v>
      </c>
      <c r="C253" t="s">
        <v>1517</v>
      </c>
      <c r="D253" t="str">
        <f t="shared" si="6"/>
        <v>FURNITURE</v>
      </c>
      <c r="E253">
        <v>993.37</v>
      </c>
      <c r="F253">
        <v>-4</v>
      </c>
      <c r="G253">
        <f t="shared" si="7"/>
        <v>0</v>
      </c>
      <c r="H253" t="s">
        <v>3590</v>
      </c>
      <c r="M253" t="str">
        <v>P0363</v>
      </c>
      <c r="N253" t="str">
        <v>Product_363</v>
      </c>
      <c r="O253" t="str">
        <v>Food</v>
      </c>
      <c r="P253" t="str">
        <v>FOOD</v>
      </c>
      <c r="Q253">
        <v>688.72</v>
      </c>
      <c r="R253">
        <v>45</v>
      </c>
      <c r="S253">
        <v>45</v>
      </c>
      <c r="T253" t="str">
        <v>Highlight unnecessary columns and delete them or hide them if required for later use.</v>
      </c>
    </row>
    <row r="254" spans="1:20">
      <c r="A254" t="s">
        <v>766</v>
      </c>
      <c r="B254" t="s">
        <v>1266</v>
      </c>
      <c r="C254" t="s">
        <v>1514</v>
      </c>
      <c r="D254" t="str">
        <f t="shared" si="6"/>
        <v>ELECTRONICS</v>
      </c>
      <c r="E254">
        <v>503.74</v>
      </c>
      <c r="F254">
        <v>36</v>
      </c>
      <c r="G254">
        <f t="shared" si="7"/>
        <v>36</v>
      </c>
      <c r="H254" t="s">
        <v>3591</v>
      </c>
      <c r="M254" t="str">
        <v>P0377</v>
      </c>
      <c r="N254" t="str">
        <v>Product_377</v>
      </c>
      <c r="O254" t="str">
        <v>Food</v>
      </c>
      <c r="P254" t="str">
        <v>FOOD</v>
      </c>
      <c r="Q254">
        <v>827.56</v>
      </c>
      <c r="R254">
        <v>92</v>
      </c>
      <c r="S254">
        <v>92</v>
      </c>
      <c r="T254" t="str">
        <v>Ensure consistent case for Product_Name (e.g., capitalize each word).</v>
      </c>
    </row>
    <row r="255" spans="1:20">
      <c r="A255" t="s">
        <v>767</v>
      </c>
      <c r="B255" t="s">
        <v>1267</v>
      </c>
      <c r="C255" t="s">
        <v>1514</v>
      </c>
      <c r="D255" t="str">
        <f t="shared" si="6"/>
        <v>ELECTRONICS</v>
      </c>
      <c r="E255">
        <v>379.61</v>
      </c>
      <c r="F255">
        <v>-1</v>
      </c>
      <c r="G255">
        <f t="shared" si="7"/>
        <v>0</v>
      </c>
      <c r="H255" t="s">
        <v>3592</v>
      </c>
      <c r="M255" t="str">
        <v>P0384</v>
      </c>
      <c r="N255" t="str">
        <v>Product_384</v>
      </c>
      <c r="O255" t="str">
        <v>Food</v>
      </c>
      <c r="P255" t="str">
        <v>FOOD</v>
      </c>
      <c r="Q255">
        <v>668.87</v>
      </c>
      <c r="R255">
        <v>82</v>
      </c>
      <c r="S255">
        <v>82</v>
      </c>
      <c r="T255" t="str">
        <v>Let me know if you’d like further guidance on implementing these steps!</v>
      </c>
    </row>
    <row r="256" spans="1:20">
      <c r="A256" t="s">
        <v>768</v>
      </c>
      <c r="B256" t="s">
        <v>1268</v>
      </c>
      <c r="C256" t="s">
        <v>1516</v>
      </c>
      <c r="D256" t="str">
        <f t="shared" si="6"/>
        <v>CLOTHING</v>
      </c>
      <c r="E256">
        <v>714.28</v>
      </c>
      <c r="F256">
        <v>2</v>
      </c>
      <c r="G256">
        <f t="shared" si="7"/>
        <v>2</v>
      </c>
      <c r="H256" t="s">
        <v>3593</v>
      </c>
      <c r="M256" t="str">
        <v>P0395</v>
      </c>
      <c r="N256" t="str">
        <v>Product_395</v>
      </c>
      <c r="O256" t="str">
        <v>Food</v>
      </c>
      <c r="P256" t="str">
        <v>FOOD</v>
      </c>
      <c r="Q256">
        <v>357.59</v>
      </c>
      <c r="R256">
        <v>21</v>
      </c>
      <c r="S256">
        <v>21</v>
      </c>
      <c r="T256" t="str">
        <v>Use conditional formatting to highlight outliers or filter using IF formulas or slicers.</v>
      </c>
    </row>
    <row r="257" spans="1:20">
      <c r="A257" t="s">
        <v>769</v>
      </c>
      <c r="B257" t="s">
        <v>1269</v>
      </c>
      <c r="C257" t="s">
        <v>1514</v>
      </c>
      <c r="D257" t="str">
        <f t="shared" si="6"/>
        <v>ELECTRONICS</v>
      </c>
      <c r="E257">
        <v>658.58</v>
      </c>
      <c r="F257">
        <v>46</v>
      </c>
      <c r="G257">
        <f t="shared" si="7"/>
        <v>46</v>
      </c>
      <c r="H257" t="s">
        <v>3594</v>
      </c>
      <c r="M257" t="str">
        <v>P0396</v>
      </c>
      <c r="N257" t="str">
        <v>Product_396</v>
      </c>
      <c r="O257" t="str">
        <v>Food</v>
      </c>
      <c r="P257" t="str">
        <v>FOOD</v>
      </c>
      <c r="Q257">
        <v>371.86</v>
      </c>
      <c r="R257">
        <v>54</v>
      </c>
      <c r="S257">
        <v>54</v>
      </c>
      <c r="T257" t="str">
        <v>Correct spelling or category mismatches (e.g., "Laptops" vs. "Laptop").</v>
      </c>
    </row>
    <row r="258" spans="1:20">
      <c r="A258" t="s">
        <v>770</v>
      </c>
      <c r="B258" t="s">
        <v>1270</v>
      </c>
      <c r="C258" t="s">
        <v>1516</v>
      </c>
      <c r="D258" t="str">
        <f t="shared" si="6"/>
        <v>CLOTHING</v>
      </c>
      <c r="E258">
        <v>515.22</v>
      </c>
      <c r="F258">
        <v>34</v>
      </c>
      <c r="G258">
        <f t="shared" si="7"/>
        <v>34</v>
      </c>
      <c r="H258" t="s">
        <v>3595</v>
      </c>
      <c r="M258" t="str">
        <v>P0401</v>
      </c>
      <c r="N258" t="str">
        <v>Product_401</v>
      </c>
      <c r="O258" t="str">
        <v>Food</v>
      </c>
      <c r="P258" t="str">
        <v>FOOD</v>
      </c>
      <c r="Q258">
        <v>960.29</v>
      </c>
      <c r="R258">
        <v>23</v>
      </c>
      <c r="S258">
        <v>23</v>
      </c>
      <c r="T258" t="str">
        <v>Use Data Validation under the Data tab to restrict input types.</v>
      </c>
    </row>
    <row r="259" spans="1:20">
      <c r="A259" t="s">
        <v>771</v>
      </c>
      <c r="B259" t="s">
        <v>1271</v>
      </c>
      <c r="C259" t="s">
        <v>1516</v>
      </c>
      <c r="D259" t="str">
        <f t="shared" ref="D259:D322" si="8">UPPER(C259)</f>
        <v>CLOTHING</v>
      </c>
      <c r="E259">
        <v>203.71</v>
      </c>
      <c r="F259">
        <v>62</v>
      </c>
      <c r="G259">
        <f t="shared" ref="G259:G322" si="9">IF(F259&lt;0,0,F259)</f>
        <v>62</v>
      </c>
      <c r="H259" t="s">
        <v>3596</v>
      </c>
      <c r="M259" t="str">
        <v>P0402</v>
      </c>
      <c r="N259" t="str">
        <v>Product_402</v>
      </c>
      <c r="O259" t="str">
        <v>Food</v>
      </c>
      <c r="P259" t="str">
        <v>FOOD</v>
      </c>
      <c r="Q259">
        <v>499.52</v>
      </c>
      <c r="R259">
        <v>48</v>
      </c>
      <c r="S259">
        <v>48</v>
      </c>
      <c r="T259" t="str">
        <v>Ensure Price and Quantity_Available are numeric, and Rating is a decimal.</v>
      </c>
    </row>
    <row r="260" spans="1:20">
      <c r="A260" t="s">
        <v>772</v>
      </c>
      <c r="B260" t="s">
        <v>1272</v>
      </c>
      <c r="C260" t="s">
        <v>1516</v>
      </c>
      <c r="D260" t="str">
        <f t="shared" si="8"/>
        <v>CLOTHING</v>
      </c>
      <c r="E260">
        <v>628.94000000000005</v>
      </c>
      <c r="F260">
        <v>64</v>
      </c>
      <c r="G260">
        <f t="shared" si="9"/>
        <v>64</v>
      </c>
      <c r="H260" t="s">
        <v>3597</v>
      </c>
      <c r="M260" t="str">
        <v>P0403</v>
      </c>
      <c r="N260" t="str">
        <v>Product_403</v>
      </c>
      <c r="O260" t="str">
        <v>Food</v>
      </c>
      <c r="P260" t="str">
        <v>FOOD</v>
      </c>
      <c r="Q260">
        <v>931.21</v>
      </c>
      <c r="R260">
        <v>2</v>
      </c>
      <c r="S260">
        <v>2</v>
      </c>
      <c r="T260" t="str">
        <v>Highlight unnecessary columns and delete them or hide them if required for later use.</v>
      </c>
    </row>
    <row r="261" spans="1:20">
      <c r="A261" t="s">
        <v>773</v>
      </c>
      <c r="B261" t="s">
        <v>1273</v>
      </c>
      <c r="C261" t="s">
        <v>1515</v>
      </c>
      <c r="D261" t="str">
        <f t="shared" si="8"/>
        <v>FOOD</v>
      </c>
      <c r="E261">
        <v>388.72</v>
      </c>
      <c r="F261">
        <v>95</v>
      </c>
      <c r="G261">
        <f t="shared" si="9"/>
        <v>95</v>
      </c>
      <c r="H261" t="s">
        <v>3598</v>
      </c>
      <c r="M261" t="str">
        <v>P0408</v>
      </c>
      <c r="N261" t="str">
        <v>Product_408</v>
      </c>
      <c r="O261" t="str">
        <v>Food</v>
      </c>
      <c r="P261" t="str">
        <v>FOOD</v>
      </c>
      <c r="Q261">
        <v>390.05</v>
      </c>
      <c r="R261">
        <v>70</v>
      </c>
      <c r="S261">
        <v>70</v>
      </c>
      <c r="T261" t="str">
        <v>Fill missing values with appropriate replacements (e.g., average price or a placeholder).</v>
      </c>
    </row>
    <row r="262" spans="1:20">
      <c r="A262" t="s">
        <v>774</v>
      </c>
      <c r="B262" t="s">
        <v>1274</v>
      </c>
      <c r="C262" t="s">
        <v>1517</v>
      </c>
      <c r="D262" t="str">
        <f t="shared" si="8"/>
        <v>FURNITURE</v>
      </c>
      <c r="E262">
        <v>114.38</v>
      </c>
      <c r="F262">
        <v>89</v>
      </c>
      <c r="G262">
        <f t="shared" si="9"/>
        <v>89</v>
      </c>
      <c r="H262" t="s">
        <v>3589</v>
      </c>
      <c r="M262" t="str">
        <v>P0416</v>
      </c>
      <c r="N262" t="str">
        <v>Product_416</v>
      </c>
      <c r="O262" t="str">
        <v>Food</v>
      </c>
      <c r="P262" t="str">
        <v>FOOD</v>
      </c>
      <c r="Q262">
        <v>938.45</v>
      </c>
      <c r="R262">
        <v>53</v>
      </c>
      <c r="S262">
        <v>53</v>
      </c>
      <c r="T262" t="str">
        <v>Correct spelling or category mismatches (e.g., "Laptops" vs. "Laptop").</v>
      </c>
    </row>
    <row r="263" spans="1:20">
      <c r="A263" t="s">
        <v>775</v>
      </c>
      <c r="B263" t="s">
        <v>1275</v>
      </c>
      <c r="C263" t="s">
        <v>1516</v>
      </c>
      <c r="D263" t="str">
        <f t="shared" si="8"/>
        <v>CLOTHING</v>
      </c>
      <c r="E263">
        <v>963.67</v>
      </c>
      <c r="F263">
        <v>67</v>
      </c>
      <c r="G263">
        <f t="shared" si="9"/>
        <v>67</v>
      </c>
      <c r="H263" t="s">
        <v>3590</v>
      </c>
      <c r="M263" t="str">
        <v>P0419</v>
      </c>
      <c r="N263" t="str">
        <v>Product_419</v>
      </c>
      <c r="O263" t="str">
        <v>Food</v>
      </c>
      <c r="P263" t="str">
        <v>FOOD</v>
      </c>
      <c r="Q263">
        <v>471.7</v>
      </c>
      <c r="R263">
        <v>61</v>
      </c>
      <c r="S263">
        <v>61</v>
      </c>
      <c r="T263" t="str">
        <v>In Excel, go to Data &gt; Remove Duplicates.</v>
      </c>
    </row>
    <row r="264" spans="1:20">
      <c r="A264" t="s">
        <v>776</v>
      </c>
      <c r="B264" t="s">
        <v>1276</v>
      </c>
      <c r="C264" t="s">
        <v>1517</v>
      </c>
      <c r="D264" t="str">
        <f t="shared" si="8"/>
        <v>FURNITURE</v>
      </c>
      <c r="E264">
        <v>119.73</v>
      </c>
      <c r="F264">
        <v>33</v>
      </c>
      <c r="G264">
        <f t="shared" si="9"/>
        <v>33</v>
      </c>
      <c r="H264" t="s">
        <v>3591</v>
      </c>
      <c r="M264" t="str">
        <v>P0424</v>
      </c>
      <c r="N264" t="str">
        <v>Product_424</v>
      </c>
      <c r="O264" t="str">
        <v>Food</v>
      </c>
      <c r="P264" t="str">
        <v>FOOD</v>
      </c>
      <c r="Q264">
        <v>88.13</v>
      </c>
      <c r="R264">
        <v>84</v>
      </c>
      <c r="S264">
        <v>84</v>
      </c>
      <c r="T264" t="str">
        <v>Let me know if you’d like further guidance on implementing these steps!</v>
      </c>
    </row>
    <row r="265" spans="1:20">
      <c r="A265" t="s">
        <v>777</v>
      </c>
      <c r="B265" t="s">
        <v>1277</v>
      </c>
      <c r="C265" t="s">
        <v>1518</v>
      </c>
      <c r="D265" t="str">
        <f t="shared" si="8"/>
        <v>STATIONERY</v>
      </c>
      <c r="E265">
        <v>360.15</v>
      </c>
      <c r="F265">
        <v>47</v>
      </c>
      <c r="G265">
        <f t="shared" si="9"/>
        <v>47</v>
      </c>
      <c r="H265" t="s">
        <v>3592</v>
      </c>
      <c r="M265" t="str">
        <v>P0432</v>
      </c>
      <c r="N265" t="str">
        <v>Product_432</v>
      </c>
      <c r="O265" t="str">
        <v>Food</v>
      </c>
      <c r="P265" t="str">
        <v>FOOD</v>
      </c>
      <c r="Q265">
        <v>251.37</v>
      </c>
      <c r="R265">
        <v>73</v>
      </c>
      <c r="S265">
        <v>73</v>
      </c>
      <c r="T265" t="str">
        <v>Ensure Price and Quantity_Available are numeric, and Rating is a decimal.</v>
      </c>
    </row>
    <row r="266" spans="1:20">
      <c r="A266" t="s">
        <v>778</v>
      </c>
      <c r="B266" t="s">
        <v>1278</v>
      </c>
      <c r="C266" t="s">
        <v>1516</v>
      </c>
      <c r="D266" t="str">
        <f t="shared" si="8"/>
        <v>CLOTHING</v>
      </c>
      <c r="E266">
        <v>976.24</v>
      </c>
      <c r="F266">
        <v>55</v>
      </c>
      <c r="G266">
        <f t="shared" si="9"/>
        <v>55</v>
      </c>
      <c r="H266" t="s">
        <v>3593</v>
      </c>
      <c r="M266" t="str">
        <v>P0434</v>
      </c>
      <c r="N266" t="str">
        <v>Product_434</v>
      </c>
      <c r="O266" t="str">
        <v>Food</v>
      </c>
      <c r="P266" t="str">
        <v>FOOD</v>
      </c>
      <c r="Q266">
        <v>954.59</v>
      </c>
      <c r="R266">
        <v>52</v>
      </c>
      <c r="S266">
        <v>52</v>
      </c>
      <c r="T266" t="str">
        <v>Let me know if you’d like further guidance on implementing these steps!</v>
      </c>
    </row>
    <row r="267" spans="1:20">
      <c r="A267" t="s">
        <v>779</v>
      </c>
      <c r="B267" t="s">
        <v>1279</v>
      </c>
      <c r="C267" t="s">
        <v>1515</v>
      </c>
      <c r="D267" t="str">
        <f t="shared" si="8"/>
        <v>FOOD</v>
      </c>
      <c r="E267">
        <v>797.81</v>
      </c>
      <c r="F267">
        <v>85</v>
      </c>
      <c r="G267">
        <f t="shared" si="9"/>
        <v>85</v>
      </c>
      <c r="H267" t="s">
        <v>3594</v>
      </c>
      <c r="M267" t="str">
        <v>P0436</v>
      </c>
      <c r="N267" t="str">
        <v>Product_436</v>
      </c>
      <c r="O267" t="str">
        <v>Food</v>
      </c>
      <c r="P267" t="str">
        <v>FOOD</v>
      </c>
      <c r="Q267">
        <v>260.13</v>
      </c>
      <c r="R267">
        <v>27</v>
      </c>
      <c r="S267">
        <v>27</v>
      </c>
      <c r="T267" t="str">
        <v>Correct spelling or category mismatches (e.g., "Laptops" vs. "Laptop").</v>
      </c>
    </row>
    <row r="268" spans="1:20">
      <c r="A268" t="s">
        <v>780</v>
      </c>
      <c r="B268" t="s">
        <v>1280</v>
      </c>
      <c r="C268" t="s">
        <v>1518</v>
      </c>
      <c r="D268" t="str">
        <f t="shared" si="8"/>
        <v>STATIONERY</v>
      </c>
      <c r="E268">
        <v>210.18</v>
      </c>
      <c r="F268">
        <v>82</v>
      </c>
      <c r="G268">
        <f t="shared" si="9"/>
        <v>82</v>
      </c>
      <c r="H268" t="s">
        <v>3595</v>
      </c>
      <c r="M268" t="str">
        <v>P0439</v>
      </c>
      <c r="N268" t="str">
        <v>Product_439</v>
      </c>
      <c r="O268" t="str">
        <v>Food</v>
      </c>
      <c r="P268" t="str">
        <v>FOOD</v>
      </c>
      <c r="Q268">
        <v>821.49</v>
      </c>
      <c r="R268">
        <v>2</v>
      </c>
      <c r="S268">
        <v>2</v>
      </c>
      <c r="T268" t="str">
        <v>In Excel, go to Data &gt; Remove Duplicates.</v>
      </c>
    </row>
    <row r="269" spans="1:20">
      <c r="A269" t="s">
        <v>781</v>
      </c>
      <c r="B269" t="s">
        <v>1281</v>
      </c>
      <c r="C269" t="s">
        <v>1515</v>
      </c>
      <c r="D269" t="str">
        <f t="shared" si="8"/>
        <v>FOOD</v>
      </c>
      <c r="E269">
        <v>449.69</v>
      </c>
      <c r="F269">
        <v>4</v>
      </c>
      <c r="G269">
        <f t="shared" si="9"/>
        <v>4</v>
      </c>
      <c r="H269" t="s">
        <v>3596</v>
      </c>
      <c r="M269" t="str">
        <v>P0443</v>
      </c>
      <c r="N269" t="str">
        <v>Product_443</v>
      </c>
      <c r="O269" t="str">
        <v>Food</v>
      </c>
      <c r="P269" t="str">
        <v>FOOD</v>
      </c>
      <c r="Q269">
        <v>219.38</v>
      </c>
      <c r="R269">
        <v>96</v>
      </c>
      <c r="S269">
        <v>96</v>
      </c>
      <c r="T269" t="str">
        <v>Highlight unnecessary columns and delete them or hide them if required for later use.</v>
      </c>
    </row>
    <row r="270" spans="1:20">
      <c r="A270" t="s">
        <v>782</v>
      </c>
      <c r="B270" t="s">
        <v>1282</v>
      </c>
      <c r="C270" t="s">
        <v>1517</v>
      </c>
      <c r="D270" t="str">
        <f t="shared" si="8"/>
        <v>FURNITURE</v>
      </c>
      <c r="E270">
        <v>256.45</v>
      </c>
      <c r="F270">
        <v>69</v>
      </c>
      <c r="G270">
        <f t="shared" si="9"/>
        <v>69</v>
      </c>
      <c r="H270" t="s">
        <v>3597</v>
      </c>
      <c r="M270" t="str">
        <v>P0448</v>
      </c>
      <c r="N270" t="str">
        <v>Product_448</v>
      </c>
      <c r="O270" t="str">
        <v>Food</v>
      </c>
      <c r="P270" t="str">
        <v>FOOD</v>
      </c>
      <c r="Q270">
        <v>733.66</v>
      </c>
      <c r="R270">
        <v>30</v>
      </c>
      <c r="S270">
        <v>30</v>
      </c>
      <c r="T270" t="str">
        <v>Fill missing values with appropriate replacements (e.g., average price or a placeholder).</v>
      </c>
    </row>
    <row r="271" spans="1:20">
      <c r="A271" t="s">
        <v>783</v>
      </c>
      <c r="B271" t="s">
        <v>1283</v>
      </c>
      <c r="C271" t="s">
        <v>1517</v>
      </c>
      <c r="D271" t="str">
        <f t="shared" si="8"/>
        <v>FURNITURE</v>
      </c>
      <c r="E271">
        <v>187.52</v>
      </c>
      <c r="F271">
        <v>71</v>
      </c>
      <c r="G271">
        <f t="shared" si="9"/>
        <v>71</v>
      </c>
      <c r="H271" t="s">
        <v>3598</v>
      </c>
      <c r="M271" t="str">
        <v>P0453</v>
      </c>
      <c r="N271" t="str">
        <v>Product_453</v>
      </c>
      <c r="O271" t="str">
        <v>Food</v>
      </c>
      <c r="P271" t="str">
        <v>FOOD</v>
      </c>
      <c r="Q271">
        <v>122.17</v>
      </c>
      <c r="R271">
        <v>-10</v>
      </c>
      <c r="S271">
        <v>0</v>
      </c>
      <c r="T271" t="str">
        <v>Highlight unnecessary columns and delete them or hide them if required for later use.</v>
      </c>
    </row>
    <row r="272" spans="1:20">
      <c r="A272" t="s">
        <v>784</v>
      </c>
      <c r="B272" t="s">
        <v>1284</v>
      </c>
      <c r="C272" t="s">
        <v>1518</v>
      </c>
      <c r="D272" t="str">
        <f t="shared" si="8"/>
        <v>STATIONERY</v>
      </c>
      <c r="E272">
        <v>124.46</v>
      </c>
      <c r="F272">
        <v>25</v>
      </c>
      <c r="G272">
        <f t="shared" si="9"/>
        <v>25</v>
      </c>
      <c r="H272" t="s">
        <v>3589</v>
      </c>
      <c r="M272" t="str">
        <v>P0460</v>
      </c>
      <c r="N272" t="str">
        <v>Product_460</v>
      </c>
      <c r="O272" t="str">
        <v>Food</v>
      </c>
      <c r="P272" t="str">
        <v>FOOD</v>
      </c>
      <c r="Q272">
        <v>747.89</v>
      </c>
      <c r="R272">
        <v>73</v>
      </c>
      <c r="S272">
        <v>73</v>
      </c>
      <c r="T272" t="str">
        <v>Identify duplicate rows based on Product_ID or Product_Name.</v>
      </c>
    </row>
    <row r="273" spans="1:20">
      <c r="A273" t="s">
        <v>785</v>
      </c>
      <c r="B273" t="s">
        <v>1285</v>
      </c>
      <c r="C273" t="s">
        <v>1517</v>
      </c>
      <c r="D273" t="str">
        <f t="shared" si="8"/>
        <v>FURNITURE</v>
      </c>
      <c r="E273">
        <v>312.91000000000003</v>
      </c>
      <c r="F273">
        <v>47</v>
      </c>
      <c r="G273">
        <f t="shared" si="9"/>
        <v>47</v>
      </c>
      <c r="H273" t="s">
        <v>3590</v>
      </c>
      <c r="M273" t="str">
        <v>P0467</v>
      </c>
      <c r="N273" t="str">
        <v>Product_467</v>
      </c>
      <c r="O273" t="str">
        <v>Food</v>
      </c>
      <c r="P273" t="str">
        <v>FOOD</v>
      </c>
      <c r="Q273">
        <v>212.2</v>
      </c>
      <c r="R273">
        <v>26</v>
      </c>
      <c r="S273">
        <v>26</v>
      </c>
      <c r="T273" t="str">
        <v>Ensure consistent case for Product_Name (e.g., capitalize each word).</v>
      </c>
    </row>
    <row r="274" spans="1:20">
      <c r="A274" t="s">
        <v>786</v>
      </c>
      <c r="B274" t="s">
        <v>1286</v>
      </c>
      <c r="C274" t="s">
        <v>1514</v>
      </c>
      <c r="D274" t="str">
        <f t="shared" si="8"/>
        <v>ELECTRONICS</v>
      </c>
      <c r="E274">
        <v>989.84</v>
      </c>
      <c r="F274">
        <v>-6</v>
      </c>
      <c r="G274">
        <f t="shared" si="9"/>
        <v>0</v>
      </c>
      <c r="H274" t="s">
        <v>3591</v>
      </c>
      <c r="M274" t="str">
        <v>P0470</v>
      </c>
      <c r="N274" t="str">
        <v>Product_470</v>
      </c>
      <c r="O274" t="str">
        <v>Food</v>
      </c>
      <c r="P274" t="str">
        <v>FOOD</v>
      </c>
      <c r="Q274">
        <v>715.81</v>
      </c>
      <c r="R274">
        <v>28</v>
      </c>
      <c r="S274">
        <v>28</v>
      </c>
      <c r="T274" t="str">
        <v>Identify duplicate rows based on Product_ID or Product_Name.</v>
      </c>
    </row>
    <row r="275" spans="1:20">
      <c r="A275" t="s">
        <v>787</v>
      </c>
      <c r="B275" t="s">
        <v>1287</v>
      </c>
      <c r="C275" t="s">
        <v>1514</v>
      </c>
      <c r="D275" t="str">
        <f t="shared" si="8"/>
        <v>ELECTRONICS</v>
      </c>
      <c r="E275">
        <v>417.69</v>
      </c>
      <c r="F275">
        <v>54</v>
      </c>
      <c r="G275">
        <f t="shared" si="9"/>
        <v>54</v>
      </c>
      <c r="H275" t="s">
        <v>3592</v>
      </c>
      <c r="M275" t="str">
        <v>P0475</v>
      </c>
      <c r="N275" t="str">
        <v>Product_475</v>
      </c>
      <c r="O275" t="str">
        <v>Food</v>
      </c>
      <c r="P275" t="str">
        <v>FOOD</v>
      </c>
      <c r="Q275">
        <v>469.35</v>
      </c>
      <c r="R275">
        <v>11</v>
      </c>
      <c r="S275">
        <v>11</v>
      </c>
      <c r="T275" t="str">
        <v>Use conditional formatting to highlight outliers or filter using IF formulas or slicers.</v>
      </c>
    </row>
    <row r="276" spans="1:20">
      <c r="A276" t="s">
        <v>788</v>
      </c>
      <c r="B276" t="s">
        <v>1288</v>
      </c>
      <c r="C276" t="s">
        <v>1515</v>
      </c>
      <c r="D276" t="str">
        <f t="shared" si="8"/>
        <v>FOOD</v>
      </c>
      <c r="E276">
        <v>610.87</v>
      </c>
      <c r="F276">
        <v>32</v>
      </c>
      <c r="G276">
        <f t="shared" si="9"/>
        <v>32</v>
      </c>
      <c r="H276" t="s">
        <v>3593</v>
      </c>
      <c r="M276" t="str">
        <v>P0480</v>
      </c>
      <c r="N276" t="str">
        <v>Product_480</v>
      </c>
      <c r="O276" t="str">
        <v>Food</v>
      </c>
      <c r="P276" t="str">
        <v>FOOD</v>
      </c>
      <c r="Q276">
        <v>624.48</v>
      </c>
      <c r="R276">
        <v>20</v>
      </c>
      <c r="S276">
        <v>20</v>
      </c>
      <c r="T276" t="str">
        <v>Identify duplicate rows based on Product_ID or Product_Name.</v>
      </c>
    </row>
    <row r="277" spans="1:20">
      <c r="A277" t="s">
        <v>789</v>
      </c>
      <c r="B277" t="s">
        <v>1289</v>
      </c>
      <c r="C277" t="s">
        <v>1518</v>
      </c>
      <c r="D277" t="str">
        <f t="shared" si="8"/>
        <v>STATIONERY</v>
      </c>
      <c r="E277">
        <v>719.3</v>
      </c>
      <c r="F277">
        <v>68</v>
      </c>
      <c r="G277">
        <f t="shared" si="9"/>
        <v>68</v>
      </c>
      <c r="H277" t="s">
        <v>3594</v>
      </c>
      <c r="M277" t="str">
        <v>P0484</v>
      </c>
      <c r="N277" t="str">
        <v>Product_484</v>
      </c>
      <c r="O277" t="str">
        <v>Food</v>
      </c>
      <c r="P277" t="str">
        <v>FOOD</v>
      </c>
      <c r="Q277">
        <v>515.14</v>
      </c>
      <c r="R277">
        <v>-8</v>
      </c>
      <c r="S277">
        <v>0</v>
      </c>
      <c r="T277" t="str">
        <v>Let me know if you’d like further guidance on implementing these steps!</v>
      </c>
    </row>
    <row r="278" spans="1:20">
      <c r="A278" t="s">
        <v>790</v>
      </c>
      <c r="B278" t="s">
        <v>1290</v>
      </c>
      <c r="C278" t="s">
        <v>1516</v>
      </c>
      <c r="D278" t="str">
        <f t="shared" si="8"/>
        <v>CLOTHING</v>
      </c>
      <c r="E278">
        <v>554.79</v>
      </c>
      <c r="F278">
        <v>76</v>
      </c>
      <c r="G278">
        <f t="shared" si="9"/>
        <v>76</v>
      </c>
      <c r="H278" t="s">
        <v>3595</v>
      </c>
      <c r="M278" t="str">
        <v>P0487</v>
      </c>
      <c r="N278" t="str">
        <v>Product_487</v>
      </c>
      <c r="O278" t="str">
        <v>Food</v>
      </c>
      <c r="P278" t="str">
        <v>FOOD</v>
      </c>
      <c r="Q278">
        <v>357.51</v>
      </c>
      <c r="R278">
        <v>96</v>
      </c>
      <c r="S278">
        <v>96</v>
      </c>
      <c r="T278" t="str">
        <v>Ensure consistent case for Product_Name (e.g., capitalize each word).</v>
      </c>
    </row>
    <row r="279" spans="1:20">
      <c r="A279" t="s">
        <v>791</v>
      </c>
      <c r="B279" t="s">
        <v>1291</v>
      </c>
      <c r="C279" t="s">
        <v>1517</v>
      </c>
      <c r="D279" t="str">
        <f t="shared" si="8"/>
        <v>FURNITURE</v>
      </c>
      <c r="E279">
        <v>865.73</v>
      </c>
      <c r="F279">
        <v>48</v>
      </c>
      <c r="G279">
        <f t="shared" si="9"/>
        <v>48</v>
      </c>
      <c r="H279" t="s">
        <v>3596</v>
      </c>
      <c r="M279" t="str">
        <v>P0492</v>
      </c>
      <c r="N279" t="str">
        <v>Product_492</v>
      </c>
      <c r="O279" t="str">
        <v>Food</v>
      </c>
      <c r="P279" t="str">
        <v>FOOD</v>
      </c>
      <c r="Q279">
        <v>101.25</v>
      </c>
      <c r="R279">
        <v>0</v>
      </c>
      <c r="S279">
        <v>0</v>
      </c>
      <c r="T279" t="str">
        <v>Ensure Price and Quantity_Available are numeric, and Rating is a decimal.</v>
      </c>
    </row>
    <row r="280" spans="1:20">
      <c r="A280" t="s">
        <v>792</v>
      </c>
      <c r="B280" t="s">
        <v>1292</v>
      </c>
      <c r="C280" t="s">
        <v>1518</v>
      </c>
      <c r="D280" t="str">
        <f t="shared" si="8"/>
        <v>STATIONERY</v>
      </c>
      <c r="E280">
        <v>95.29</v>
      </c>
      <c r="F280">
        <v>97</v>
      </c>
      <c r="G280">
        <f t="shared" si="9"/>
        <v>97</v>
      </c>
      <c r="H280" t="s">
        <v>3597</v>
      </c>
      <c r="M280" t="str">
        <v>P0494</v>
      </c>
      <c r="N280" t="str">
        <v>Product_494</v>
      </c>
      <c r="O280" t="str">
        <v>Food</v>
      </c>
      <c r="P280" t="str">
        <v>FOOD</v>
      </c>
      <c r="Q280">
        <v>260.72000000000003</v>
      </c>
      <c r="R280">
        <v>-4</v>
      </c>
      <c r="S280">
        <v>0</v>
      </c>
      <c r="T280" t="str">
        <v>Let me know if you’d like further guidance on implementing these steps!</v>
      </c>
    </row>
    <row r="281" spans="1:20">
      <c r="A281" t="s">
        <v>793</v>
      </c>
      <c r="B281" t="s">
        <v>1293</v>
      </c>
      <c r="C281" t="s">
        <v>1517</v>
      </c>
      <c r="D281" t="str">
        <f t="shared" si="8"/>
        <v>FURNITURE</v>
      </c>
      <c r="E281">
        <v>276.58999999999997</v>
      </c>
      <c r="F281">
        <v>86</v>
      </c>
      <c r="G281">
        <f t="shared" si="9"/>
        <v>86</v>
      </c>
      <c r="H281" t="s">
        <v>3598</v>
      </c>
      <c r="M281" t="str">
        <v>P0497</v>
      </c>
      <c r="N281" t="str">
        <v>Product_497</v>
      </c>
      <c r="O281" t="str">
        <v>Food</v>
      </c>
      <c r="P281" t="str">
        <v>FOOD</v>
      </c>
      <c r="Q281">
        <v>273.8</v>
      </c>
      <c r="R281">
        <v>51</v>
      </c>
      <c r="S281">
        <v>51</v>
      </c>
      <c r="T281" t="str">
        <v>Ensure consistent case for Product_Name (e.g., capitalize each word).</v>
      </c>
    </row>
    <row r="282" spans="1:20">
      <c r="A282" t="s">
        <v>794</v>
      </c>
      <c r="B282" t="s">
        <v>1294</v>
      </c>
      <c r="C282" t="s">
        <v>1516</v>
      </c>
      <c r="D282" t="str">
        <f t="shared" si="8"/>
        <v>CLOTHING</v>
      </c>
      <c r="E282">
        <v>192.63</v>
      </c>
      <c r="F282">
        <v>-4</v>
      </c>
      <c r="G282">
        <f t="shared" si="9"/>
        <v>0</v>
      </c>
      <c r="H282" t="s">
        <v>3589</v>
      </c>
      <c r="M282" t="str">
        <v>P0498</v>
      </c>
      <c r="N282" t="str">
        <v>Product_498</v>
      </c>
      <c r="O282" t="str">
        <v>Food</v>
      </c>
      <c r="P282" t="str">
        <v>FOOD</v>
      </c>
      <c r="Q282">
        <v>424.2</v>
      </c>
      <c r="R282">
        <v>18</v>
      </c>
      <c r="S282">
        <v>18</v>
      </c>
      <c r="T282" t="str">
        <v>Fill missing values with appropriate replacements (e.g., average price or a placeholder).</v>
      </c>
    </row>
    <row r="283" spans="1:20">
      <c r="A283" t="s">
        <v>795</v>
      </c>
      <c r="B283" t="s">
        <v>1295</v>
      </c>
      <c r="C283" t="s">
        <v>1518</v>
      </c>
      <c r="D283" t="str">
        <f t="shared" si="8"/>
        <v>STATIONERY</v>
      </c>
      <c r="E283">
        <v>966.13</v>
      </c>
      <c r="F283">
        <v>53</v>
      </c>
      <c r="G283">
        <f t="shared" si="9"/>
        <v>53</v>
      </c>
      <c r="H283" t="s">
        <v>3590</v>
      </c>
      <c r="M283" t="str">
        <v>P0500</v>
      </c>
      <c r="N283" t="str">
        <v>Product_500</v>
      </c>
      <c r="O283" t="str">
        <v>Food</v>
      </c>
      <c r="P283" t="str">
        <v>FOOD</v>
      </c>
      <c r="Q283">
        <v>975.37</v>
      </c>
      <c r="R283">
        <v>38</v>
      </c>
      <c r="S283">
        <v>38</v>
      </c>
      <c r="T283" t="str">
        <v>Identify duplicate rows based on Product_ID or Product_Name.</v>
      </c>
    </row>
    <row r="284" spans="1:20">
      <c r="A284" t="s">
        <v>796</v>
      </c>
      <c r="B284" t="s">
        <v>1296</v>
      </c>
      <c r="C284" t="s">
        <v>1516</v>
      </c>
      <c r="D284" t="str">
        <f t="shared" si="8"/>
        <v>CLOTHING</v>
      </c>
      <c r="E284">
        <v>195.15</v>
      </c>
      <c r="F284">
        <v>45</v>
      </c>
      <c r="G284">
        <f t="shared" si="9"/>
        <v>45</v>
      </c>
      <c r="H284" t="s">
        <v>3591</v>
      </c>
      <c r="M284" t="str">
        <v>P0001</v>
      </c>
      <c r="N284" t="str">
        <v>Product_1</v>
      </c>
      <c r="O284" t="str">
        <v>Electronics</v>
      </c>
      <c r="P284" t="str">
        <v>ELECTRONICS</v>
      </c>
      <c r="Q284">
        <v>363.54</v>
      </c>
      <c r="R284">
        <v>-3</v>
      </c>
      <c r="S284">
        <v>0</v>
      </c>
      <c r="T284" t="str">
        <v>Use Data Validation under the Data tab to restrict input types.</v>
      </c>
    </row>
    <row r="285" spans="1:20">
      <c r="A285" t="s">
        <v>797</v>
      </c>
      <c r="B285" t="s">
        <v>1297</v>
      </c>
      <c r="C285" t="s">
        <v>1514</v>
      </c>
      <c r="D285" t="str">
        <f t="shared" si="8"/>
        <v>ELECTRONICS</v>
      </c>
      <c r="E285">
        <v>603.51</v>
      </c>
      <c r="F285">
        <v>26</v>
      </c>
      <c r="G285">
        <f t="shared" si="9"/>
        <v>26</v>
      </c>
      <c r="H285" t="s">
        <v>3592</v>
      </c>
      <c r="M285" t="str">
        <v>P0002</v>
      </c>
      <c r="N285" t="str">
        <v>Product_2</v>
      </c>
      <c r="O285" t="str">
        <v>Electronics</v>
      </c>
      <c r="P285" t="str">
        <v>ELECTRONICS</v>
      </c>
      <c r="Q285">
        <v>906.15</v>
      </c>
      <c r="R285">
        <v>40</v>
      </c>
      <c r="S285">
        <v>40</v>
      </c>
      <c r="T285" t="str">
        <v>Ensure Price and Quantity_Available are numeric, and Rating is a decimal.</v>
      </c>
    </row>
    <row r="286" spans="1:20">
      <c r="A286" t="s">
        <v>798</v>
      </c>
      <c r="B286" t="s">
        <v>1298</v>
      </c>
      <c r="C286" t="s">
        <v>1514</v>
      </c>
      <c r="D286" t="str">
        <f t="shared" si="8"/>
        <v>ELECTRONICS</v>
      </c>
      <c r="E286">
        <v>403.91</v>
      </c>
      <c r="F286">
        <v>95</v>
      </c>
      <c r="G286">
        <f t="shared" si="9"/>
        <v>95</v>
      </c>
      <c r="H286" t="s">
        <v>3593</v>
      </c>
      <c r="M286" t="str">
        <v>P0006</v>
      </c>
      <c r="N286" t="str">
        <v>Product_6</v>
      </c>
      <c r="O286" t="str">
        <v>Electronics</v>
      </c>
      <c r="P286" t="str">
        <v>ELECTRONICS</v>
      </c>
      <c r="Q286">
        <v>549.17999999999995</v>
      </c>
      <c r="R286">
        <v>31</v>
      </c>
      <c r="S286">
        <v>31</v>
      </c>
      <c r="T286" t="str">
        <v>Correct spelling or category mismatches (e.g., "Laptops" vs. "Laptop").</v>
      </c>
    </row>
    <row r="287" spans="1:20">
      <c r="A287" t="s">
        <v>799</v>
      </c>
      <c r="B287" t="s">
        <v>1299</v>
      </c>
      <c r="C287" t="s">
        <v>1514</v>
      </c>
      <c r="D287" t="str">
        <f t="shared" si="8"/>
        <v>ELECTRONICS</v>
      </c>
      <c r="E287">
        <v>84.93</v>
      </c>
      <c r="F287">
        <v>43</v>
      </c>
      <c r="G287">
        <f t="shared" si="9"/>
        <v>43</v>
      </c>
      <c r="H287" t="s">
        <v>3594</v>
      </c>
      <c r="M287" t="str">
        <v>P0008</v>
      </c>
      <c r="N287" t="str">
        <v>Product_8</v>
      </c>
      <c r="O287" t="str">
        <v>Electronics</v>
      </c>
      <c r="P287" t="str">
        <v>ELECTRONICS</v>
      </c>
      <c r="Q287">
        <v>969.7</v>
      </c>
      <c r="R287">
        <v>78</v>
      </c>
      <c r="S287">
        <v>78</v>
      </c>
      <c r="T287" t="str">
        <v>Fill missing values with appropriate replacements (e.g., average price or a placeholder).</v>
      </c>
    </row>
    <row r="288" spans="1:20">
      <c r="A288" t="s">
        <v>800</v>
      </c>
      <c r="B288" t="s">
        <v>1300</v>
      </c>
      <c r="C288" t="s">
        <v>1516</v>
      </c>
      <c r="D288" t="str">
        <f t="shared" si="8"/>
        <v>CLOTHING</v>
      </c>
      <c r="E288">
        <v>964.55</v>
      </c>
      <c r="F288">
        <v>-9</v>
      </c>
      <c r="G288">
        <f t="shared" si="9"/>
        <v>0</v>
      </c>
      <c r="H288" t="s">
        <v>3595</v>
      </c>
      <c r="M288" t="str">
        <v>P0012</v>
      </c>
      <c r="N288" t="str">
        <v>Product_12</v>
      </c>
      <c r="O288" t="str">
        <v>Electronics</v>
      </c>
      <c r="P288" t="str">
        <v>ELECTRONICS</v>
      </c>
      <c r="Q288">
        <v>368.76</v>
      </c>
      <c r="R288">
        <v>45</v>
      </c>
      <c r="S288">
        <v>45</v>
      </c>
      <c r="T288" t="str">
        <v>Ensure Price and Quantity_Available are numeric, and Rating is a decimal.</v>
      </c>
    </row>
    <row r="289" spans="1:20">
      <c r="A289" t="s">
        <v>801</v>
      </c>
      <c r="B289" t="s">
        <v>1301</v>
      </c>
      <c r="C289" t="s">
        <v>1514</v>
      </c>
      <c r="D289" t="str">
        <f t="shared" si="8"/>
        <v>ELECTRONICS</v>
      </c>
      <c r="E289">
        <v>547.49</v>
      </c>
      <c r="F289">
        <v>94</v>
      </c>
      <c r="G289">
        <f t="shared" si="9"/>
        <v>94</v>
      </c>
      <c r="H289" t="s">
        <v>3596</v>
      </c>
      <c r="M289" t="str">
        <v>P0018</v>
      </c>
      <c r="N289" t="str">
        <v>Product_18</v>
      </c>
      <c r="O289" t="str">
        <v>Electronics</v>
      </c>
      <c r="P289" t="str">
        <v>ELECTRONICS</v>
      </c>
      <c r="Q289">
        <v>588.75</v>
      </c>
      <c r="R289">
        <v>51</v>
      </c>
      <c r="S289">
        <v>51</v>
      </c>
      <c r="T289" t="str">
        <v>Fill missing values with appropriate replacements (e.g., average price or a placeholder).</v>
      </c>
    </row>
    <row r="290" spans="1:20">
      <c r="A290" t="s">
        <v>802</v>
      </c>
      <c r="B290" t="s">
        <v>1302</v>
      </c>
      <c r="C290" t="s">
        <v>1518</v>
      </c>
      <c r="D290" t="str">
        <f t="shared" si="8"/>
        <v>STATIONERY</v>
      </c>
      <c r="E290">
        <v>830.77</v>
      </c>
      <c r="F290">
        <v>7</v>
      </c>
      <c r="G290">
        <f t="shared" si="9"/>
        <v>7</v>
      </c>
      <c r="H290" t="s">
        <v>3597</v>
      </c>
      <c r="M290" t="str">
        <v>P0019</v>
      </c>
      <c r="N290" t="str">
        <v>Product_19</v>
      </c>
      <c r="O290" t="str">
        <v>Electronics</v>
      </c>
      <c r="P290" t="str">
        <v>ELECTRONICS</v>
      </c>
      <c r="Q290">
        <v>227.05</v>
      </c>
      <c r="R290">
        <v>8</v>
      </c>
      <c r="S290">
        <v>8</v>
      </c>
      <c r="T290" t="str">
        <v>In Excel, go to Data &gt; Remove Duplicates.</v>
      </c>
    </row>
    <row r="291" spans="1:20">
      <c r="A291" t="s">
        <v>803</v>
      </c>
      <c r="B291" t="s">
        <v>1303</v>
      </c>
      <c r="C291" t="s">
        <v>1517</v>
      </c>
      <c r="D291" t="str">
        <f t="shared" si="8"/>
        <v>FURNITURE</v>
      </c>
      <c r="E291">
        <v>604.09</v>
      </c>
      <c r="F291">
        <v>6</v>
      </c>
      <c r="G291">
        <f t="shared" si="9"/>
        <v>6</v>
      </c>
      <c r="H291" t="s">
        <v>3598</v>
      </c>
      <c r="M291" t="str">
        <v>P0023</v>
      </c>
      <c r="N291" t="str">
        <v>Product_23</v>
      </c>
      <c r="O291" t="str">
        <v>Electronics</v>
      </c>
      <c r="P291" t="str">
        <v>ELECTRONICS</v>
      </c>
      <c r="Q291">
        <v>705.49</v>
      </c>
      <c r="R291">
        <v>40</v>
      </c>
      <c r="S291">
        <v>40</v>
      </c>
      <c r="T291" t="str">
        <v>Highlight unnecessary columns and delete them or hide them if required for later use.</v>
      </c>
    </row>
    <row r="292" spans="1:20">
      <c r="A292" t="s">
        <v>804</v>
      </c>
      <c r="B292" t="s">
        <v>1304</v>
      </c>
      <c r="C292" t="s">
        <v>1518</v>
      </c>
      <c r="D292" t="str">
        <f t="shared" si="8"/>
        <v>STATIONERY</v>
      </c>
      <c r="E292">
        <v>84.84</v>
      </c>
      <c r="F292">
        <v>77</v>
      </c>
      <c r="G292">
        <f t="shared" si="9"/>
        <v>77</v>
      </c>
      <c r="H292" t="s">
        <v>3589</v>
      </c>
      <c r="M292" t="str">
        <v>P0031</v>
      </c>
      <c r="N292" t="str">
        <v>Product_31</v>
      </c>
      <c r="O292" t="str">
        <v>Electronics</v>
      </c>
      <c r="P292" t="str">
        <v>ELECTRONICS</v>
      </c>
      <c r="Q292">
        <v>430.97</v>
      </c>
      <c r="R292">
        <v>0</v>
      </c>
      <c r="S292">
        <v>0</v>
      </c>
      <c r="T292" t="str">
        <v>Use Data Validation under the Data tab to restrict input types.</v>
      </c>
    </row>
    <row r="293" spans="1:20">
      <c r="A293" t="s">
        <v>805</v>
      </c>
      <c r="B293" t="s">
        <v>1305</v>
      </c>
      <c r="C293" t="s">
        <v>1514</v>
      </c>
      <c r="D293" t="str">
        <f t="shared" si="8"/>
        <v>ELECTRONICS</v>
      </c>
      <c r="E293">
        <v>925.89</v>
      </c>
      <c r="F293">
        <v>11</v>
      </c>
      <c r="G293">
        <f t="shared" si="9"/>
        <v>11</v>
      </c>
      <c r="H293" t="s">
        <v>3590</v>
      </c>
      <c r="M293" t="str">
        <v>P0032</v>
      </c>
      <c r="N293" t="str">
        <v>Product_32</v>
      </c>
      <c r="O293" t="str">
        <v>Electronics</v>
      </c>
      <c r="P293" t="str">
        <v>ELECTRONICS</v>
      </c>
      <c r="Q293">
        <v>508.75</v>
      </c>
      <c r="R293">
        <v>40</v>
      </c>
      <c r="S293">
        <v>40</v>
      </c>
      <c r="T293" t="str">
        <v>Ensure Price and Quantity_Available are numeric, and Rating is a decimal.</v>
      </c>
    </row>
    <row r="294" spans="1:20">
      <c r="A294" t="s">
        <v>806</v>
      </c>
      <c r="B294" t="s">
        <v>1306</v>
      </c>
      <c r="C294" t="s">
        <v>1517</v>
      </c>
      <c r="D294" t="str">
        <f t="shared" si="8"/>
        <v>FURNITURE</v>
      </c>
      <c r="E294">
        <v>720.77</v>
      </c>
      <c r="F294">
        <v>65</v>
      </c>
      <c r="G294">
        <f t="shared" si="9"/>
        <v>65</v>
      </c>
      <c r="H294" t="s">
        <v>3591</v>
      </c>
      <c r="M294" t="str">
        <v>P0037</v>
      </c>
      <c r="N294" t="str">
        <v>Product_37</v>
      </c>
      <c r="O294" t="str">
        <v>Electronics</v>
      </c>
      <c r="P294" t="str">
        <v>ELECTRONICS</v>
      </c>
      <c r="Q294">
        <v>319.07</v>
      </c>
      <c r="R294">
        <v>19</v>
      </c>
      <c r="S294">
        <v>19</v>
      </c>
      <c r="T294" t="str">
        <v>Ensure consistent case for Product_Name (e.g., capitalize each word).</v>
      </c>
    </row>
    <row r="295" spans="1:20">
      <c r="A295" t="s">
        <v>807</v>
      </c>
      <c r="B295" t="s">
        <v>1307</v>
      </c>
      <c r="C295" t="s">
        <v>1517</v>
      </c>
      <c r="D295" t="str">
        <f t="shared" si="8"/>
        <v>FURNITURE</v>
      </c>
      <c r="E295">
        <v>943.6</v>
      </c>
      <c r="F295">
        <v>21</v>
      </c>
      <c r="G295">
        <f t="shared" si="9"/>
        <v>21</v>
      </c>
      <c r="H295" t="s">
        <v>3592</v>
      </c>
      <c r="M295" t="str">
        <v>P0041</v>
      </c>
      <c r="N295" t="str">
        <v>Product_41</v>
      </c>
      <c r="O295" t="str">
        <v>Electronics</v>
      </c>
      <c r="P295" t="str">
        <v>ELECTRONICS</v>
      </c>
      <c r="Q295">
        <v>108.44</v>
      </c>
      <c r="R295">
        <v>-10</v>
      </c>
      <c r="S295">
        <v>0</v>
      </c>
      <c r="T295" t="str">
        <v>Use Data Validation under the Data tab to restrict input types.</v>
      </c>
    </row>
    <row r="296" spans="1:20">
      <c r="A296" t="s">
        <v>808</v>
      </c>
      <c r="B296" t="s">
        <v>1308</v>
      </c>
      <c r="C296" t="s">
        <v>1515</v>
      </c>
      <c r="D296" t="str">
        <f t="shared" si="8"/>
        <v>FOOD</v>
      </c>
      <c r="E296">
        <v>838.11</v>
      </c>
      <c r="F296">
        <v>74</v>
      </c>
      <c r="G296">
        <f t="shared" si="9"/>
        <v>74</v>
      </c>
      <c r="H296" t="s">
        <v>3593</v>
      </c>
      <c r="M296" t="str">
        <v>P0051</v>
      </c>
      <c r="N296" t="str">
        <v>Product_51</v>
      </c>
      <c r="O296" t="str">
        <v>Electronics</v>
      </c>
      <c r="P296" t="str">
        <v>ELECTRONICS</v>
      </c>
      <c r="Q296">
        <v>699.79</v>
      </c>
      <c r="R296">
        <v>74</v>
      </c>
      <c r="S296">
        <v>74</v>
      </c>
      <c r="T296" t="str">
        <v>Use Data Validation under the Data tab to restrict input types.</v>
      </c>
    </row>
    <row r="297" spans="1:20">
      <c r="A297" t="s">
        <v>809</v>
      </c>
      <c r="B297" t="s">
        <v>1309</v>
      </c>
      <c r="C297" t="s">
        <v>1514</v>
      </c>
      <c r="D297" t="str">
        <f t="shared" si="8"/>
        <v>ELECTRONICS</v>
      </c>
      <c r="E297">
        <v>549.20000000000005</v>
      </c>
      <c r="F297">
        <v>52</v>
      </c>
      <c r="G297">
        <f t="shared" si="9"/>
        <v>52</v>
      </c>
      <c r="H297" t="s">
        <v>3594</v>
      </c>
      <c r="M297" t="str">
        <v>P0052</v>
      </c>
      <c r="N297" t="str">
        <v>Product_52</v>
      </c>
      <c r="O297" t="str">
        <v>Electronics</v>
      </c>
      <c r="P297" t="str">
        <v>ELECTRONICS</v>
      </c>
      <c r="Q297">
        <v>844.49</v>
      </c>
      <c r="R297">
        <v>42</v>
      </c>
      <c r="S297">
        <v>42</v>
      </c>
      <c r="T297" t="str">
        <v>Ensure Price and Quantity_Available are numeric, and Rating is a decimal.</v>
      </c>
    </row>
    <row r="298" spans="1:20">
      <c r="A298" t="s">
        <v>810</v>
      </c>
      <c r="B298" t="s">
        <v>1310</v>
      </c>
      <c r="C298" t="s">
        <v>1516</v>
      </c>
      <c r="D298" t="str">
        <f t="shared" si="8"/>
        <v>CLOTHING</v>
      </c>
      <c r="E298">
        <v>514.66999999999996</v>
      </c>
      <c r="F298">
        <v>13</v>
      </c>
      <c r="G298">
        <f t="shared" si="9"/>
        <v>13</v>
      </c>
      <c r="H298" t="s">
        <v>3595</v>
      </c>
      <c r="M298" t="str">
        <v>P0070</v>
      </c>
      <c r="N298" t="str">
        <v>Product_70</v>
      </c>
      <c r="O298" t="str">
        <v>Electronics</v>
      </c>
      <c r="P298" t="str">
        <v>ELECTRONICS</v>
      </c>
      <c r="Q298">
        <v>431.57</v>
      </c>
      <c r="R298">
        <v>9</v>
      </c>
      <c r="S298">
        <v>9</v>
      </c>
      <c r="T298" t="str">
        <v>Identify duplicate rows based on Product_ID or Product_Name.</v>
      </c>
    </row>
    <row r="299" spans="1:20">
      <c r="A299" t="s">
        <v>811</v>
      </c>
      <c r="B299" t="s">
        <v>1311</v>
      </c>
      <c r="C299" t="s">
        <v>1514</v>
      </c>
      <c r="D299" t="str">
        <f t="shared" si="8"/>
        <v>ELECTRONICS</v>
      </c>
      <c r="E299">
        <v>477.28</v>
      </c>
      <c r="F299">
        <v>17</v>
      </c>
      <c r="G299">
        <f t="shared" si="9"/>
        <v>17</v>
      </c>
      <c r="H299" t="s">
        <v>3596</v>
      </c>
      <c r="M299" t="str">
        <v>P0078</v>
      </c>
      <c r="N299" t="str">
        <v>Product_78</v>
      </c>
      <c r="O299" t="str">
        <v>Electronics</v>
      </c>
      <c r="P299" t="str">
        <v>ELECTRONICS</v>
      </c>
      <c r="Q299">
        <v>626.32000000000005</v>
      </c>
      <c r="R299">
        <v>65</v>
      </c>
      <c r="S299">
        <v>65</v>
      </c>
      <c r="T299" t="str">
        <v>Fill missing values with appropriate replacements (e.g., average price or a placeholder).</v>
      </c>
    </row>
    <row r="300" spans="1:20">
      <c r="A300" t="s">
        <v>812</v>
      </c>
      <c r="B300" t="s">
        <v>1312</v>
      </c>
      <c r="C300" t="s">
        <v>1516</v>
      </c>
      <c r="D300" t="str">
        <f t="shared" si="8"/>
        <v>CLOTHING</v>
      </c>
      <c r="E300">
        <v>767.76</v>
      </c>
      <c r="F300">
        <v>84</v>
      </c>
      <c r="G300">
        <f t="shared" si="9"/>
        <v>84</v>
      </c>
      <c r="H300" t="s">
        <v>3597</v>
      </c>
      <c r="M300" t="str">
        <v>P0080</v>
      </c>
      <c r="N300" t="str">
        <v>Product_80</v>
      </c>
      <c r="O300" t="str">
        <v>Electronics</v>
      </c>
      <c r="P300" t="str">
        <v>ELECTRONICS</v>
      </c>
      <c r="Q300">
        <v>219.41</v>
      </c>
      <c r="R300">
        <v>18</v>
      </c>
      <c r="S300">
        <v>18</v>
      </c>
      <c r="T300" t="str">
        <v>Identify duplicate rows based on Product_ID or Product_Name.</v>
      </c>
    </row>
    <row r="301" spans="1:20">
      <c r="A301" t="s">
        <v>813</v>
      </c>
      <c r="B301" t="s">
        <v>1313</v>
      </c>
      <c r="C301" t="s">
        <v>1517</v>
      </c>
      <c r="D301" t="str">
        <f t="shared" si="8"/>
        <v>FURNITURE</v>
      </c>
      <c r="E301">
        <v>584.52</v>
      </c>
      <c r="F301">
        <v>-7</v>
      </c>
      <c r="G301">
        <f t="shared" si="9"/>
        <v>0</v>
      </c>
      <c r="H301" t="s">
        <v>3598</v>
      </c>
      <c r="M301" t="str">
        <v>P0083</v>
      </c>
      <c r="N301" t="str">
        <v>Product_83</v>
      </c>
      <c r="O301" t="str">
        <v>Electronics</v>
      </c>
      <c r="P301" t="str">
        <v>ELECTRONICS</v>
      </c>
      <c r="Q301">
        <v>792.19</v>
      </c>
      <c r="R301">
        <v>41</v>
      </c>
      <c r="S301">
        <v>41</v>
      </c>
      <c r="T301" t="str">
        <v>Highlight unnecessary columns and delete them or hide them if required for later use.</v>
      </c>
    </row>
    <row r="302" spans="1:20">
      <c r="A302" t="s">
        <v>814</v>
      </c>
      <c r="B302" t="s">
        <v>1314</v>
      </c>
      <c r="C302" t="s">
        <v>1517</v>
      </c>
      <c r="D302" t="str">
        <f t="shared" si="8"/>
        <v>FURNITURE</v>
      </c>
      <c r="E302">
        <v>624.82000000000005</v>
      </c>
      <c r="F302">
        <v>92</v>
      </c>
      <c r="G302">
        <f t="shared" si="9"/>
        <v>92</v>
      </c>
      <c r="H302" t="s">
        <v>3589</v>
      </c>
      <c r="M302" t="str">
        <v>P0087</v>
      </c>
      <c r="N302" t="str">
        <v>Product_87</v>
      </c>
      <c r="O302" t="str">
        <v>Electronics</v>
      </c>
      <c r="P302" t="str">
        <v>ELECTRONICS</v>
      </c>
      <c r="Q302">
        <v>340.83</v>
      </c>
      <c r="R302">
        <v>9</v>
      </c>
      <c r="S302">
        <v>9</v>
      </c>
      <c r="T302" t="str">
        <v>Ensure consistent case for Product_Name (e.g., capitalize each word).</v>
      </c>
    </row>
    <row r="303" spans="1:20">
      <c r="A303" t="s">
        <v>815</v>
      </c>
      <c r="B303" t="s">
        <v>1315</v>
      </c>
      <c r="C303" t="s">
        <v>1518</v>
      </c>
      <c r="D303" t="str">
        <f t="shared" si="8"/>
        <v>STATIONERY</v>
      </c>
      <c r="E303">
        <v>324.95999999999998</v>
      </c>
      <c r="F303">
        <v>18</v>
      </c>
      <c r="G303">
        <f t="shared" si="9"/>
        <v>18</v>
      </c>
      <c r="H303" t="s">
        <v>3590</v>
      </c>
      <c r="M303" t="str">
        <v>P0090</v>
      </c>
      <c r="N303" t="str">
        <v>Product_90</v>
      </c>
      <c r="O303" t="str">
        <v>Electronics</v>
      </c>
      <c r="P303" t="str">
        <v>ELECTRONICS</v>
      </c>
      <c r="Q303">
        <v>475.06</v>
      </c>
      <c r="R303">
        <v>95</v>
      </c>
      <c r="S303">
        <v>95</v>
      </c>
      <c r="T303" t="str">
        <v>Identify duplicate rows based on Product_ID or Product_Name.</v>
      </c>
    </row>
    <row r="304" spans="1:20">
      <c r="A304" t="s">
        <v>816</v>
      </c>
      <c r="B304" t="s">
        <v>1316</v>
      </c>
      <c r="C304" t="s">
        <v>1517</v>
      </c>
      <c r="D304" t="str">
        <f t="shared" si="8"/>
        <v>FURNITURE</v>
      </c>
      <c r="E304">
        <v>337.88</v>
      </c>
      <c r="F304">
        <v>7</v>
      </c>
      <c r="G304">
        <f t="shared" si="9"/>
        <v>7</v>
      </c>
      <c r="H304" t="s">
        <v>3591</v>
      </c>
      <c r="M304" t="str">
        <v>P0097</v>
      </c>
      <c r="N304" t="str">
        <v>Product_97</v>
      </c>
      <c r="O304" t="str">
        <v>Electronics</v>
      </c>
      <c r="P304" t="str">
        <v>ELECTRONICS</v>
      </c>
      <c r="Q304">
        <v>889.08</v>
      </c>
      <c r="R304">
        <v>9</v>
      </c>
      <c r="S304">
        <v>9</v>
      </c>
      <c r="T304" t="str">
        <v>Ensure consistent case for Product_Name (e.g., capitalize each word).</v>
      </c>
    </row>
    <row r="305" spans="1:20">
      <c r="A305" t="s">
        <v>817</v>
      </c>
      <c r="B305" t="s">
        <v>1317</v>
      </c>
      <c r="C305" t="s">
        <v>1517</v>
      </c>
      <c r="D305" t="str">
        <f t="shared" si="8"/>
        <v>FURNITURE</v>
      </c>
      <c r="E305">
        <v>542.5</v>
      </c>
      <c r="F305">
        <v>70</v>
      </c>
      <c r="G305">
        <f t="shared" si="9"/>
        <v>70</v>
      </c>
      <c r="H305" t="s">
        <v>3592</v>
      </c>
      <c r="M305" t="str">
        <v>P0099</v>
      </c>
      <c r="N305" t="str">
        <v>Product_99</v>
      </c>
      <c r="O305" t="str">
        <v>Electronics</v>
      </c>
      <c r="P305" t="str">
        <v>ELECTRONICS</v>
      </c>
      <c r="Q305">
        <v>401.24</v>
      </c>
      <c r="R305">
        <v>43</v>
      </c>
      <c r="S305">
        <v>43</v>
      </c>
      <c r="T305" t="str">
        <v>In Excel, go to Data &gt; Remove Duplicates.</v>
      </c>
    </row>
    <row r="306" spans="1:20">
      <c r="A306" t="s">
        <v>818</v>
      </c>
      <c r="B306" t="s">
        <v>1318</v>
      </c>
      <c r="C306" t="s">
        <v>1514</v>
      </c>
      <c r="D306" t="str">
        <f t="shared" si="8"/>
        <v>ELECTRONICS</v>
      </c>
      <c r="E306">
        <v>986.72</v>
      </c>
      <c r="F306">
        <v>94</v>
      </c>
      <c r="G306">
        <f t="shared" si="9"/>
        <v>94</v>
      </c>
      <c r="H306" t="s">
        <v>3593</v>
      </c>
      <c r="M306" t="str">
        <v>P0102</v>
      </c>
      <c r="N306" t="str">
        <v>Product_102</v>
      </c>
      <c r="O306" t="str">
        <v>Electronics</v>
      </c>
      <c r="P306" t="str">
        <v>ELECTRONICS</v>
      </c>
      <c r="Q306">
        <v>612.07000000000005</v>
      </c>
      <c r="R306">
        <v>25</v>
      </c>
      <c r="S306">
        <v>25</v>
      </c>
      <c r="T306" t="str">
        <v>Ensure Price and Quantity_Available are numeric, and Rating is a decimal.</v>
      </c>
    </row>
    <row r="307" spans="1:20">
      <c r="A307" t="s">
        <v>819</v>
      </c>
      <c r="B307" t="s">
        <v>1319</v>
      </c>
      <c r="C307" t="s">
        <v>1515</v>
      </c>
      <c r="D307" t="str">
        <f t="shared" si="8"/>
        <v>FOOD</v>
      </c>
      <c r="E307">
        <v>103.69</v>
      </c>
      <c r="F307">
        <v>41</v>
      </c>
      <c r="G307">
        <f t="shared" si="9"/>
        <v>41</v>
      </c>
      <c r="H307" t="s">
        <v>3594</v>
      </c>
      <c r="M307" t="str">
        <v>P0113</v>
      </c>
      <c r="N307" t="str">
        <v>Product_113</v>
      </c>
      <c r="O307" t="str">
        <v>Electronics</v>
      </c>
      <c r="P307" t="str">
        <v>ELECTRONICS</v>
      </c>
      <c r="Q307">
        <v>919.78</v>
      </c>
      <c r="R307">
        <v>90</v>
      </c>
      <c r="S307">
        <v>90</v>
      </c>
      <c r="T307" t="str">
        <v>Highlight unnecessary columns and delete them or hide them if required for later use.</v>
      </c>
    </row>
    <row r="308" spans="1:20">
      <c r="A308" t="s">
        <v>820</v>
      </c>
      <c r="B308" t="s">
        <v>1320</v>
      </c>
      <c r="C308" t="s">
        <v>1518</v>
      </c>
      <c r="D308" t="str">
        <f t="shared" si="8"/>
        <v>STATIONERY</v>
      </c>
      <c r="E308">
        <v>367.49</v>
      </c>
      <c r="F308">
        <v>31</v>
      </c>
      <c r="G308">
        <f t="shared" si="9"/>
        <v>31</v>
      </c>
      <c r="H308" t="s">
        <v>3595</v>
      </c>
      <c r="M308" t="str">
        <v>P0115</v>
      </c>
      <c r="N308" t="str">
        <v>Product_115</v>
      </c>
      <c r="O308" t="str">
        <v>Electronics</v>
      </c>
      <c r="P308" t="str">
        <v>ELECTRONICS</v>
      </c>
      <c r="Q308">
        <v>237.22</v>
      </c>
      <c r="R308">
        <v>42</v>
      </c>
      <c r="S308">
        <v>42</v>
      </c>
      <c r="T308" t="str">
        <v>Use conditional formatting to highlight outliers or filter using IF formulas or slicers.</v>
      </c>
    </row>
    <row r="309" spans="1:20">
      <c r="A309" t="s">
        <v>821</v>
      </c>
      <c r="B309" t="s">
        <v>1321</v>
      </c>
      <c r="C309" t="s">
        <v>1515</v>
      </c>
      <c r="D309" t="str">
        <f t="shared" si="8"/>
        <v>FOOD</v>
      </c>
      <c r="E309">
        <v>958.77</v>
      </c>
      <c r="F309">
        <v>22</v>
      </c>
      <c r="G309">
        <f t="shared" si="9"/>
        <v>22</v>
      </c>
      <c r="H309" t="s">
        <v>3596</v>
      </c>
      <c r="M309" t="str">
        <v>P0117</v>
      </c>
      <c r="N309" t="str">
        <v>Product_117</v>
      </c>
      <c r="O309" t="str">
        <v>Electronics</v>
      </c>
      <c r="P309" t="str">
        <v>ELECTRONICS</v>
      </c>
      <c r="Q309">
        <v>274.7</v>
      </c>
      <c r="R309">
        <v>96</v>
      </c>
      <c r="S309">
        <v>96</v>
      </c>
      <c r="T309" t="str">
        <v>Ensure consistent case for Product_Name (e.g., capitalize each word).</v>
      </c>
    </row>
    <row r="310" spans="1:20">
      <c r="A310" t="s">
        <v>822</v>
      </c>
      <c r="B310" t="s">
        <v>1322</v>
      </c>
      <c r="C310" t="s">
        <v>1518</v>
      </c>
      <c r="D310" t="str">
        <f t="shared" si="8"/>
        <v>STATIONERY</v>
      </c>
      <c r="E310">
        <v>328</v>
      </c>
      <c r="F310">
        <v>68</v>
      </c>
      <c r="G310">
        <f t="shared" si="9"/>
        <v>68</v>
      </c>
      <c r="H310" t="s">
        <v>3597</v>
      </c>
      <c r="M310" t="str">
        <v>P0119</v>
      </c>
      <c r="N310" t="str">
        <v>Product_119</v>
      </c>
      <c r="O310" t="str">
        <v>Electronics</v>
      </c>
      <c r="P310" t="str">
        <v>ELECTRONICS</v>
      </c>
      <c r="Q310">
        <v>794.42</v>
      </c>
      <c r="R310">
        <v>25</v>
      </c>
      <c r="S310">
        <v>25</v>
      </c>
      <c r="T310" t="str">
        <v>In Excel, go to Data &gt; Remove Duplicates.</v>
      </c>
    </row>
    <row r="311" spans="1:20">
      <c r="A311" t="s">
        <v>823</v>
      </c>
      <c r="B311" t="s">
        <v>1323</v>
      </c>
      <c r="C311" t="s">
        <v>1518</v>
      </c>
      <c r="D311" t="str">
        <f t="shared" si="8"/>
        <v>STATIONERY</v>
      </c>
      <c r="E311">
        <v>909.59</v>
      </c>
      <c r="F311">
        <v>15</v>
      </c>
      <c r="G311">
        <f t="shared" si="9"/>
        <v>15</v>
      </c>
      <c r="H311" t="s">
        <v>3598</v>
      </c>
      <c r="M311" t="str">
        <v>P0121</v>
      </c>
      <c r="N311" t="str">
        <v>Product_121</v>
      </c>
      <c r="O311" t="str">
        <v>Electronics</v>
      </c>
      <c r="P311" t="str">
        <v>ELECTRONICS</v>
      </c>
      <c r="Q311">
        <v>304.88</v>
      </c>
      <c r="R311">
        <v>68</v>
      </c>
      <c r="S311">
        <v>68</v>
      </c>
      <c r="T311" t="str">
        <v>Use Data Validation under the Data tab to restrict input types.</v>
      </c>
    </row>
    <row r="312" spans="1:20">
      <c r="A312" t="s">
        <v>824</v>
      </c>
      <c r="B312" t="s">
        <v>1324</v>
      </c>
      <c r="C312" t="s">
        <v>1515</v>
      </c>
      <c r="D312" t="str">
        <f t="shared" si="8"/>
        <v>FOOD</v>
      </c>
      <c r="E312">
        <v>358.53</v>
      </c>
      <c r="F312">
        <v>35</v>
      </c>
      <c r="G312">
        <f t="shared" si="9"/>
        <v>35</v>
      </c>
      <c r="H312" t="s">
        <v>3589</v>
      </c>
      <c r="M312" t="str">
        <v>P0122</v>
      </c>
      <c r="N312" t="str">
        <v>Product_122</v>
      </c>
      <c r="O312" t="str">
        <v>Electronics</v>
      </c>
      <c r="P312" t="str">
        <v>ELECTRONICS</v>
      </c>
      <c r="Q312">
        <v>134.71</v>
      </c>
      <c r="R312">
        <v>45</v>
      </c>
      <c r="S312">
        <v>45</v>
      </c>
      <c r="T312" t="str">
        <v>Ensure Price and Quantity_Available are numeric, and Rating is a decimal.</v>
      </c>
    </row>
    <row r="313" spans="1:20">
      <c r="A313" t="s">
        <v>825</v>
      </c>
      <c r="B313" t="s">
        <v>1325</v>
      </c>
      <c r="C313" t="s">
        <v>1514</v>
      </c>
      <c r="D313" t="str">
        <f t="shared" si="8"/>
        <v>ELECTRONICS</v>
      </c>
      <c r="E313">
        <v>709.05</v>
      </c>
      <c r="F313">
        <v>47</v>
      </c>
      <c r="G313">
        <f t="shared" si="9"/>
        <v>47</v>
      </c>
      <c r="H313" t="s">
        <v>3590</v>
      </c>
      <c r="M313" t="str">
        <v>P0126</v>
      </c>
      <c r="N313" t="str">
        <v>Product_126</v>
      </c>
      <c r="O313" t="str">
        <v>Electronics</v>
      </c>
      <c r="P313" t="str">
        <v>ELECTRONICS</v>
      </c>
      <c r="Q313">
        <v>987.58</v>
      </c>
      <c r="R313">
        <v>84</v>
      </c>
      <c r="S313">
        <v>84</v>
      </c>
      <c r="T313" t="str">
        <v>Correct spelling or category mismatches (e.g., "Laptops" vs. "Laptop").</v>
      </c>
    </row>
    <row r="314" spans="1:20">
      <c r="A314" t="s">
        <v>826</v>
      </c>
      <c r="B314" t="s">
        <v>1326</v>
      </c>
      <c r="C314" t="s">
        <v>1517</v>
      </c>
      <c r="D314" t="str">
        <f t="shared" si="8"/>
        <v>FURNITURE</v>
      </c>
      <c r="E314">
        <v>894.49</v>
      </c>
      <c r="F314">
        <v>6</v>
      </c>
      <c r="G314">
        <f t="shared" si="9"/>
        <v>6</v>
      </c>
      <c r="H314" t="s">
        <v>3591</v>
      </c>
      <c r="M314" t="str">
        <v>P0130</v>
      </c>
      <c r="N314" t="str">
        <v>Product_130</v>
      </c>
      <c r="O314" t="str">
        <v>Electronics</v>
      </c>
      <c r="P314" t="str">
        <v>ELECTRONICS</v>
      </c>
      <c r="Q314">
        <v>73.709999999999994</v>
      </c>
      <c r="R314">
        <v>78</v>
      </c>
      <c r="S314">
        <v>78</v>
      </c>
      <c r="T314" t="str">
        <v>Identify duplicate rows based on Product_ID or Product_Name.</v>
      </c>
    </row>
    <row r="315" spans="1:20">
      <c r="A315" t="s">
        <v>827</v>
      </c>
      <c r="B315" t="s">
        <v>1327</v>
      </c>
      <c r="C315" t="s">
        <v>1516</v>
      </c>
      <c r="D315" t="str">
        <f t="shared" si="8"/>
        <v>CLOTHING</v>
      </c>
      <c r="E315">
        <v>719.34</v>
      </c>
      <c r="F315">
        <v>44</v>
      </c>
      <c r="G315">
        <f t="shared" si="9"/>
        <v>44</v>
      </c>
      <c r="H315" t="s">
        <v>3592</v>
      </c>
      <c r="M315" t="str">
        <v>P0131</v>
      </c>
      <c r="N315" t="str">
        <v>Product_131</v>
      </c>
      <c r="O315" t="str">
        <v>Electronics</v>
      </c>
      <c r="P315" t="str">
        <v>ELECTRONICS</v>
      </c>
      <c r="Q315">
        <v>140.4</v>
      </c>
      <c r="R315">
        <v>32</v>
      </c>
      <c r="S315">
        <v>32</v>
      </c>
      <c r="T315" t="str">
        <v>Use Data Validation under the Data tab to restrict input types.</v>
      </c>
    </row>
    <row r="316" spans="1:20">
      <c r="A316" t="s">
        <v>828</v>
      </c>
      <c r="B316" t="s">
        <v>1328</v>
      </c>
      <c r="C316" t="s">
        <v>1517</v>
      </c>
      <c r="D316" t="str">
        <f t="shared" si="8"/>
        <v>FURNITURE</v>
      </c>
      <c r="E316">
        <v>407.29</v>
      </c>
      <c r="F316">
        <v>98</v>
      </c>
      <c r="G316">
        <f t="shared" si="9"/>
        <v>98</v>
      </c>
      <c r="H316" t="s">
        <v>3593</v>
      </c>
      <c r="M316" t="str">
        <v>P0134</v>
      </c>
      <c r="N316" t="str">
        <v>Product_134</v>
      </c>
      <c r="O316" t="str">
        <v>Electronics</v>
      </c>
      <c r="P316" t="str">
        <v>ELECTRONICS</v>
      </c>
      <c r="Q316">
        <v>497.68</v>
      </c>
      <c r="R316">
        <v>-2</v>
      </c>
      <c r="S316">
        <v>0</v>
      </c>
      <c r="T316" t="str">
        <v>Let me know if you’d like further guidance on implementing these steps!</v>
      </c>
    </row>
    <row r="317" spans="1:20">
      <c r="A317" t="s">
        <v>829</v>
      </c>
      <c r="B317" t="s">
        <v>1329</v>
      </c>
      <c r="C317" t="s">
        <v>1515</v>
      </c>
      <c r="D317" t="str">
        <f t="shared" si="8"/>
        <v>FOOD</v>
      </c>
      <c r="E317">
        <v>754.38</v>
      </c>
      <c r="F317">
        <v>24</v>
      </c>
      <c r="G317">
        <f t="shared" si="9"/>
        <v>24</v>
      </c>
      <c r="H317" t="s">
        <v>3594</v>
      </c>
      <c r="M317" t="str">
        <v>P0141</v>
      </c>
      <c r="N317" t="str">
        <v>Product_141</v>
      </c>
      <c r="O317" t="str">
        <v>Electronics</v>
      </c>
      <c r="P317" t="str">
        <v>ELECTRONICS</v>
      </c>
      <c r="Q317">
        <v>579.39</v>
      </c>
      <c r="R317">
        <v>62</v>
      </c>
      <c r="S317">
        <v>62</v>
      </c>
      <c r="T317" t="str">
        <v>Use Data Validation under the Data tab to restrict input types.</v>
      </c>
    </row>
    <row r="318" spans="1:20">
      <c r="A318" t="s">
        <v>830</v>
      </c>
      <c r="B318" t="s">
        <v>1330</v>
      </c>
      <c r="C318" t="s">
        <v>1514</v>
      </c>
      <c r="D318" t="str">
        <f t="shared" si="8"/>
        <v>ELECTRONICS</v>
      </c>
      <c r="E318">
        <v>958.09</v>
      </c>
      <c r="F318">
        <v>84</v>
      </c>
      <c r="G318">
        <f t="shared" si="9"/>
        <v>84</v>
      </c>
      <c r="H318" t="s">
        <v>3595</v>
      </c>
      <c r="M318" t="str">
        <v>P0152</v>
      </c>
      <c r="N318" t="str">
        <v>Product_152</v>
      </c>
      <c r="O318" t="str">
        <v>Electronics</v>
      </c>
      <c r="P318" t="str">
        <v>ELECTRONICS</v>
      </c>
      <c r="Q318">
        <v>447.07</v>
      </c>
      <c r="R318">
        <v>45</v>
      </c>
      <c r="S318">
        <v>45</v>
      </c>
      <c r="T318" t="str">
        <v>Ensure Price and Quantity_Available are numeric, and Rating is a decimal.</v>
      </c>
    </row>
    <row r="319" spans="1:20">
      <c r="A319" t="s">
        <v>831</v>
      </c>
      <c r="B319" t="s">
        <v>1331</v>
      </c>
      <c r="C319" t="s">
        <v>1514</v>
      </c>
      <c r="D319" t="str">
        <f t="shared" si="8"/>
        <v>ELECTRONICS</v>
      </c>
      <c r="E319">
        <v>458.26</v>
      </c>
      <c r="F319">
        <v>42</v>
      </c>
      <c r="G319">
        <f t="shared" si="9"/>
        <v>42</v>
      </c>
      <c r="H319" t="s">
        <v>3596</v>
      </c>
      <c r="M319" t="str">
        <v>P0156</v>
      </c>
      <c r="N319" t="str">
        <v>Product_156</v>
      </c>
      <c r="O319" t="str">
        <v>Electronics</v>
      </c>
      <c r="P319" t="str">
        <v>ELECTRONICS</v>
      </c>
      <c r="Q319">
        <v>516.53</v>
      </c>
      <c r="R319">
        <v>8</v>
      </c>
      <c r="S319">
        <v>8</v>
      </c>
      <c r="T319" t="str">
        <v>Correct spelling or category mismatches (e.g., "Laptops" vs. "Laptop").</v>
      </c>
    </row>
    <row r="320" spans="1:20">
      <c r="A320" t="s">
        <v>832</v>
      </c>
      <c r="B320" t="s">
        <v>1332</v>
      </c>
      <c r="C320" t="s">
        <v>1517</v>
      </c>
      <c r="D320" t="str">
        <f t="shared" si="8"/>
        <v>FURNITURE</v>
      </c>
      <c r="E320">
        <v>793.08</v>
      </c>
      <c r="F320">
        <v>-2</v>
      </c>
      <c r="G320">
        <f t="shared" si="9"/>
        <v>0</v>
      </c>
      <c r="H320" t="s">
        <v>3597</v>
      </c>
      <c r="M320" t="str">
        <v>P0158</v>
      </c>
      <c r="N320" t="str">
        <v>Product_158</v>
      </c>
      <c r="O320" t="str">
        <v>Electronics</v>
      </c>
      <c r="P320" t="str">
        <v>ELECTRONICS</v>
      </c>
      <c r="Q320">
        <v>685.79</v>
      </c>
      <c r="R320">
        <v>41</v>
      </c>
      <c r="S320">
        <v>41</v>
      </c>
      <c r="T320" t="str">
        <v>Fill missing values with appropriate replacements (e.g., average price or a placeholder).</v>
      </c>
    </row>
    <row r="321" spans="1:20">
      <c r="A321" t="s">
        <v>833</v>
      </c>
      <c r="B321" t="s">
        <v>1333</v>
      </c>
      <c r="C321" t="s">
        <v>1515</v>
      </c>
      <c r="D321" t="str">
        <f t="shared" si="8"/>
        <v>FOOD</v>
      </c>
      <c r="E321">
        <v>954.81</v>
      </c>
      <c r="F321">
        <v>15</v>
      </c>
      <c r="G321">
        <f t="shared" si="9"/>
        <v>15</v>
      </c>
      <c r="H321" t="s">
        <v>3598</v>
      </c>
      <c r="M321" t="str">
        <v>P0162</v>
      </c>
      <c r="N321" t="str">
        <v>Product_162</v>
      </c>
      <c r="O321" t="str">
        <v>Electronics</v>
      </c>
      <c r="P321" t="str">
        <v>ELECTRONICS</v>
      </c>
      <c r="Q321">
        <v>558.6</v>
      </c>
      <c r="R321">
        <v>83</v>
      </c>
      <c r="S321">
        <v>83</v>
      </c>
      <c r="T321" t="str">
        <v>Ensure Price and Quantity_Available are numeric, and Rating is a decimal.</v>
      </c>
    </row>
    <row r="322" spans="1:20">
      <c r="A322" t="s">
        <v>834</v>
      </c>
      <c r="B322" t="s">
        <v>1334</v>
      </c>
      <c r="C322" t="s">
        <v>1515</v>
      </c>
      <c r="D322" t="str">
        <f t="shared" si="8"/>
        <v>FOOD</v>
      </c>
      <c r="E322">
        <v>510.13</v>
      </c>
      <c r="F322">
        <v>47</v>
      </c>
      <c r="G322">
        <f t="shared" si="9"/>
        <v>47</v>
      </c>
      <c r="H322" t="s">
        <v>3589</v>
      </c>
      <c r="M322" t="str">
        <v>P0164</v>
      </c>
      <c r="N322" t="str">
        <v>Product_164</v>
      </c>
      <c r="O322" t="str">
        <v>Electronics</v>
      </c>
      <c r="P322" t="str">
        <v>ELECTRONICS</v>
      </c>
      <c r="Q322">
        <v>458.38</v>
      </c>
      <c r="R322">
        <v>64</v>
      </c>
      <c r="S322">
        <v>64</v>
      </c>
      <c r="T322" t="str">
        <v>Let me know if you’d like further guidance on implementing these steps!</v>
      </c>
    </row>
    <row r="323" spans="1:20">
      <c r="A323" t="s">
        <v>835</v>
      </c>
      <c r="B323" t="s">
        <v>1335</v>
      </c>
      <c r="C323" t="s">
        <v>1517</v>
      </c>
      <c r="D323" t="str">
        <f t="shared" ref="D323:D386" si="10">UPPER(C323)</f>
        <v>FURNITURE</v>
      </c>
      <c r="E323">
        <v>188.34</v>
      </c>
      <c r="F323">
        <v>95</v>
      </c>
      <c r="G323">
        <f t="shared" ref="G323:G386" si="11">IF(F323&lt;0,0,F323)</f>
        <v>95</v>
      </c>
      <c r="H323" t="s">
        <v>3590</v>
      </c>
      <c r="M323" t="str">
        <v>P0168</v>
      </c>
      <c r="N323" t="str">
        <v>Product_168</v>
      </c>
      <c r="O323" t="str">
        <v>Electronics</v>
      </c>
      <c r="P323" t="str">
        <v>ELECTRONICS</v>
      </c>
      <c r="Q323">
        <v>119.27</v>
      </c>
      <c r="R323">
        <v>22</v>
      </c>
      <c r="S323">
        <v>22</v>
      </c>
      <c r="T323" t="str">
        <v>Fill missing values with appropriate replacements (e.g., average price or a placeholder).</v>
      </c>
    </row>
    <row r="324" spans="1:20">
      <c r="A324" t="s">
        <v>836</v>
      </c>
      <c r="B324" t="s">
        <v>1336</v>
      </c>
      <c r="C324" t="s">
        <v>1514</v>
      </c>
      <c r="D324" t="str">
        <f t="shared" si="10"/>
        <v>ELECTRONICS</v>
      </c>
      <c r="E324">
        <v>184.92</v>
      </c>
      <c r="F324">
        <v>60</v>
      </c>
      <c r="G324">
        <f t="shared" si="11"/>
        <v>60</v>
      </c>
      <c r="H324" t="s">
        <v>3591</v>
      </c>
      <c r="M324" t="str">
        <v>P0172</v>
      </c>
      <c r="N324" t="str">
        <v>Product_172</v>
      </c>
      <c r="O324" t="str">
        <v>Electronics</v>
      </c>
      <c r="P324" t="str">
        <v>ELECTRONICS</v>
      </c>
      <c r="Q324">
        <v>834.87</v>
      </c>
      <c r="R324">
        <v>62</v>
      </c>
      <c r="S324">
        <v>62</v>
      </c>
      <c r="T324" t="str">
        <v>Ensure Price and Quantity_Available are numeric, and Rating is a decimal.</v>
      </c>
    </row>
    <row r="325" spans="1:20">
      <c r="A325" t="s">
        <v>837</v>
      </c>
      <c r="B325" t="s">
        <v>1337</v>
      </c>
      <c r="C325" t="s">
        <v>1514</v>
      </c>
      <c r="D325" t="str">
        <f t="shared" si="10"/>
        <v>ELECTRONICS</v>
      </c>
      <c r="E325">
        <v>550.88</v>
      </c>
      <c r="F325">
        <v>99</v>
      </c>
      <c r="G325">
        <f t="shared" si="11"/>
        <v>99</v>
      </c>
      <c r="H325" t="s">
        <v>3592</v>
      </c>
      <c r="M325" t="str">
        <v>P0174</v>
      </c>
      <c r="N325" t="str">
        <v>Product_174</v>
      </c>
      <c r="O325" t="str">
        <v>Electronics</v>
      </c>
      <c r="P325" t="str">
        <v>ELECTRONICS</v>
      </c>
      <c r="Q325">
        <v>107.67</v>
      </c>
      <c r="R325">
        <v>21</v>
      </c>
      <c r="S325">
        <v>21</v>
      </c>
      <c r="T325" t="str">
        <v>Let me know if you’d like further guidance on implementing these steps!</v>
      </c>
    </row>
    <row r="326" spans="1:20">
      <c r="A326" t="s">
        <v>838</v>
      </c>
      <c r="B326" t="s">
        <v>1338</v>
      </c>
      <c r="C326" t="s">
        <v>1516</v>
      </c>
      <c r="D326" t="str">
        <f t="shared" si="10"/>
        <v>CLOTHING</v>
      </c>
      <c r="E326">
        <v>735.53</v>
      </c>
      <c r="F326">
        <v>-9</v>
      </c>
      <c r="G326">
        <f t="shared" si="11"/>
        <v>0</v>
      </c>
      <c r="H326" t="s">
        <v>3593</v>
      </c>
      <c r="M326" t="str">
        <v>P0175</v>
      </c>
      <c r="N326" t="str">
        <v>Product_175</v>
      </c>
      <c r="O326" t="str">
        <v>Electronics</v>
      </c>
      <c r="P326" t="str">
        <v>ELECTRONICS</v>
      </c>
      <c r="Q326">
        <v>670.38</v>
      </c>
      <c r="R326">
        <v>74</v>
      </c>
      <c r="S326">
        <v>74</v>
      </c>
      <c r="T326" t="str">
        <v>Use conditional formatting to highlight outliers or filter using IF formulas or slicers.</v>
      </c>
    </row>
    <row r="327" spans="1:20">
      <c r="A327" t="s">
        <v>839</v>
      </c>
      <c r="B327" t="s">
        <v>1339</v>
      </c>
      <c r="C327" t="s">
        <v>1516</v>
      </c>
      <c r="D327" t="str">
        <f t="shared" si="10"/>
        <v>CLOTHING</v>
      </c>
      <c r="E327">
        <v>904.83</v>
      </c>
      <c r="F327">
        <v>3</v>
      </c>
      <c r="G327">
        <f t="shared" si="11"/>
        <v>3</v>
      </c>
      <c r="H327" t="s">
        <v>3594</v>
      </c>
      <c r="M327" t="str">
        <v>P0180</v>
      </c>
      <c r="N327" t="str">
        <v>Product_180</v>
      </c>
      <c r="O327" t="str">
        <v>Electronics</v>
      </c>
      <c r="P327" t="str">
        <v>ELECTRONICS</v>
      </c>
      <c r="Q327">
        <v>429.74</v>
      </c>
      <c r="R327">
        <v>65</v>
      </c>
      <c r="S327">
        <v>65</v>
      </c>
      <c r="T327" t="str">
        <v>Identify duplicate rows based on Product_ID or Product_Name.</v>
      </c>
    </row>
    <row r="328" spans="1:20">
      <c r="A328" t="s">
        <v>840</v>
      </c>
      <c r="B328" t="s">
        <v>1340</v>
      </c>
      <c r="C328" t="s">
        <v>1515</v>
      </c>
      <c r="D328" t="str">
        <f t="shared" si="10"/>
        <v>FOOD</v>
      </c>
      <c r="E328">
        <v>880.99</v>
      </c>
      <c r="F328">
        <v>78</v>
      </c>
      <c r="G328">
        <f t="shared" si="11"/>
        <v>78</v>
      </c>
      <c r="H328" t="s">
        <v>3595</v>
      </c>
      <c r="M328" t="str">
        <v>P0182</v>
      </c>
      <c r="N328" t="str">
        <v>Product_182</v>
      </c>
      <c r="O328" t="str">
        <v>Electronics</v>
      </c>
      <c r="P328" t="str">
        <v>ELECTRONICS</v>
      </c>
      <c r="Q328">
        <v>838.3</v>
      </c>
      <c r="R328">
        <v>62</v>
      </c>
      <c r="S328">
        <v>62</v>
      </c>
      <c r="T328" t="str">
        <v>Ensure Price and Quantity_Available are numeric, and Rating is a decimal.</v>
      </c>
    </row>
    <row r="329" spans="1:20">
      <c r="A329" t="s">
        <v>841</v>
      </c>
      <c r="B329" t="s">
        <v>1341</v>
      </c>
      <c r="C329" t="s">
        <v>1515</v>
      </c>
      <c r="D329" t="str">
        <f t="shared" si="10"/>
        <v>FOOD</v>
      </c>
      <c r="E329">
        <v>73.87</v>
      </c>
      <c r="F329">
        <v>72</v>
      </c>
      <c r="G329">
        <f t="shared" si="11"/>
        <v>72</v>
      </c>
      <c r="H329" t="s">
        <v>3596</v>
      </c>
      <c r="M329" t="str">
        <v>P0187</v>
      </c>
      <c r="N329" t="str">
        <v>Product_187</v>
      </c>
      <c r="O329" t="str">
        <v>Electronics</v>
      </c>
      <c r="P329" t="str">
        <v>ELECTRONICS</v>
      </c>
      <c r="Q329">
        <v>369.8</v>
      </c>
      <c r="R329">
        <v>75</v>
      </c>
      <c r="S329">
        <v>75</v>
      </c>
      <c r="T329" t="str">
        <v>Ensure consistent case for Product_Name (e.g., capitalize each word).</v>
      </c>
    </row>
    <row r="330" spans="1:20">
      <c r="A330" t="s">
        <v>842</v>
      </c>
      <c r="B330" t="s">
        <v>1342</v>
      </c>
      <c r="C330" t="s">
        <v>1517</v>
      </c>
      <c r="D330" t="str">
        <f t="shared" si="10"/>
        <v>FURNITURE</v>
      </c>
      <c r="E330">
        <v>894.91</v>
      </c>
      <c r="F330">
        <v>8</v>
      </c>
      <c r="G330">
        <f t="shared" si="11"/>
        <v>8</v>
      </c>
      <c r="H330" t="s">
        <v>3597</v>
      </c>
      <c r="M330" t="str">
        <v>P0193</v>
      </c>
      <c r="N330" t="str">
        <v>Product_193</v>
      </c>
      <c r="O330" t="str">
        <v>Electronics</v>
      </c>
      <c r="P330" t="str">
        <v>ELECTRONICS</v>
      </c>
      <c r="Q330">
        <v>582.75</v>
      </c>
      <c r="R330">
        <v>19</v>
      </c>
      <c r="S330">
        <v>19</v>
      </c>
      <c r="T330" t="str">
        <v>Highlight unnecessary columns and delete them or hide them if required for later use.</v>
      </c>
    </row>
    <row r="331" spans="1:20">
      <c r="A331" t="s">
        <v>843</v>
      </c>
      <c r="B331" t="s">
        <v>1343</v>
      </c>
      <c r="C331" t="s">
        <v>1516</v>
      </c>
      <c r="D331" t="str">
        <f t="shared" si="10"/>
        <v>CLOTHING</v>
      </c>
      <c r="E331">
        <v>572.44000000000005</v>
      </c>
      <c r="F331">
        <v>72</v>
      </c>
      <c r="G331">
        <f t="shared" si="11"/>
        <v>72</v>
      </c>
      <c r="H331" t="s">
        <v>3598</v>
      </c>
      <c r="M331" t="str">
        <v>P0194</v>
      </c>
      <c r="N331" t="str">
        <v>Product_194</v>
      </c>
      <c r="O331" t="str">
        <v>Electronics</v>
      </c>
      <c r="P331" t="str">
        <v>ELECTRONICS</v>
      </c>
      <c r="Q331">
        <v>756.21</v>
      </c>
      <c r="R331">
        <v>57</v>
      </c>
      <c r="S331">
        <v>57</v>
      </c>
      <c r="T331" t="str">
        <v>Let me know if you’d like further guidance on implementing these steps!</v>
      </c>
    </row>
    <row r="332" spans="1:20">
      <c r="A332" t="s">
        <v>844</v>
      </c>
      <c r="B332" t="s">
        <v>1344</v>
      </c>
      <c r="C332" t="s">
        <v>1517</v>
      </c>
      <c r="D332" t="str">
        <f t="shared" si="10"/>
        <v>FURNITURE</v>
      </c>
      <c r="E332">
        <v>648.57000000000005</v>
      </c>
      <c r="F332">
        <v>26</v>
      </c>
      <c r="G332">
        <f t="shared" si="11"/>
        <v>26</v>
      </c>
      <c r="H332" t="s">
        <v>3589</v>
      </c>
      <c r="M332" t="str">
        <v>P0195</v>
      </c>
      <c r="N332" t="str">
        <v>Product_195</v>
      </c>
      <c r="O332" t="str">
        <v>Electronics</v>
      </c>
      <c r="P332" t="str">
        <v>ELECTRONICS</v>
      </c>
      <c r="Q332">
        <v>104.9</v>
      </c>
      <c r="R332">
        <v>48</v>
      </c>
      <c r="S332">
        <v>48</v>
      </c>
      <c r="T332" t="str">
        <v>Use conditional formatting to highlight outliers or filter using IF formulas or slicers.</v>
      </c>
    </row>
    <row r="333" spans="1:20">
      <c r="A333" t="s">
        <v>845</v>
      </c>
      <c r="B333" t="s">
        <v>1345</v>
      </c>
      <c r="C333" t="s">
        <v>1518</v>
      </c>
      <c r="D333" t="str">
        <f t="shared" si="10"/>
        <v>STATIONERY</v>
      </c>
      <c r="E333">
        <v>736.3</v>
      </c>
      <c r="F333">
        <v>-6</v>
      </c>
      <c r="G333">
        <f t="shared" si="11"/>
        <v>0</v>
      </c>
      <c r="H333" t="s">
        <v>3590</v>
      </c>
      <c r="M333" t="str">
        <v>P0199</v>
      </c>
      <c r="N333" t="str">
        <v>Product_199</v>
      </c>
      <c r="O333" t="str">
        <v>Electronics</v>
      </c>
      <c r="P333" t="str">
        <v>ELECTRONICS</v>
      </c>
      <c r="Q333">
        <v>935.99</v>
      </c>
      <c r="R333">
        <v>5</v>
      </c>
      <c r="S333">
        <v>5</v>
      </c>
      <c r="T333" t="str">
        <v>In Excel, go to Data &gt; Remove Duplicates.</v>
      </c>
    </row>
    <row r="334" spans="1:20">
      <c r="A334" t="s">
        <v>846</v>
      </c>
      <c r="B334" t="s">
        <v>1346</v>
      </c>
      <c r="C334" t="s">
        <v>1516</v>
      </c>
      <c r="D334" t="str">
        <f t="shared" si="10"/>
        <v>CLOTHING</v>
      </c>
      <c r="E334">
        <v>777.31</v>
      </c>
      <c r="F334">
        <v>90</v>
      </c>
      <c r="G334">
        <f t="shared" si="11"/>
        <v>90</v>
      </c>
      <c r="H334" t="s">
        <v>3591</v>
      </c>
      <c r="M334" t="str">
        <v>P0201</v>
      </c>
      <c r="N334" t="str">
        <v>Product_201</v>
      </c>
      <c r="O334" t="str">
        <v>Electronics</v>
      </c>
      <c r="P334" t="str">
        <v>ELECTRONICS</v>
      </c>
      <c r="Q334">
        <v>436.32</v>
      </c>
      <c r="R334">
        <v>52</v>
      </c>
      <c r="S334">
        <v>52</v>
      </c>
      <c r="T334" t="str">
        <v>Use Data Validation under the Data tab to restrict input types.</v>
      </c>
    </row>
    <row r="335" spans="1:20">
      <c r="A335" t="s">
        <v>847</v>
      </c>
      <c r="B335" t="s">
        <v>1347</v>
      </c>
      <c r="C335" t="s">
        <v>1517</v>
      </c>
      <c r="D335" t="str">
        <f t="shared" si="10"/>
        <v>FURNITURE</v>
      </c>
      <c r="E335">
        <v>693.46</v>
      </c>
      <c r="F335">
        <v>75</v>
      </c>
      <c r="G335">
        <f t="shared" si="11"/>
        <v>75</v>
      </c>
      <c r="H335" t="s">
        <v>3592</v>
      </c>
      <c r="M335" t="str">
        <v>P0204</v>
      </c>
      <c r="N335" t="str">
        <v>Product_204</v>
      </c>
      <c r="O335" t="str">
        <v>Electronics</v>
      </c>
      <c r="P335" t="str">
        <v>ELECTRONICS</v>
      </c>
      <c r="Q335">
        <v>667.69</v>
      </c>
      <c r="R335">
        <v>87</v>
      </c>
      <c r="S335">
        <v>87</v>
      </c>
      <c r="T335" t="str">
        <v>Let me know if you’d like further guidance on implementing these steps!</v>
      </c>
    </row>
    <row r="336" spans="1:20">
      <c r="A336" t="s">
        <v>848</v>
      </c>
      <c r="B336" t="s">
        <v>1348</v>
      </c>
      <c r="C336" t="s">
        <v>1517</v>
      </c>
      <c r="D336" t="str">
        <f t="shared" si="10"/>
        <v>FURNITURE</v>
      </c>
      <c r="E336">
        <v>547.19000000000005</v>
      </c>
      <c r="F336">
        <v>30</v>
      </c>
      <c r="G336">
        <f t="shared" si="11"/>
        <v>30</v>
      </c>
      <c r="H336" t="s">
        <v>3593</v>
      </c>
      <c r="M336" t="str">
        <v>P0208</v>
      </c>
      <c r="N336" t="str">
        <v>Product_208</v>
      </c>
      <c r="O336" t="str">
        <v>Electronics</v>
      </c>
      <c r="P336" t="str">
        <v>ELECTRONICS</v>
      </c>
      <c r="Q336">
        <v>280.36</v>
      </c>
      <c r="R336">
        <v>51</v>
      </c>
      <c r="S336">
        <v>51</v>
      </c>
      <c r="T336" t="str">
        <v>Fill missing values with appropriate replacements (e.g., average price or a placeholder).</v>
      </c>
    </row>
    <row r="337" spans="1:20">
      <c r="A337" t="s">
        <v>849</v>
      </c>
      <c r="B337" t="s">
        <v>1349</v>
      </c>
      <c r="C337" t="s">
        <v>1517</v>
      </c>
      <c r="D337" t="str">
        <f t="shared" si="10"/>
        <v>FURNITURE</v>
      </c>
      <c r="E337">
        <v>729.63</v>
      </c>
      <c r="F337">
        <v>9</v>
      </c>
      <c r="G337">
        <f t="shared" si="11"/>
        <v>9</v>
      </c>
      <c r="H337" t="s">
        <v>3594</v>
      </c>
      <c r="M337" t="str">
        <v>P0215</v>
      </c>
      <c r="N337" t="str">
        <v>Product_215</v>
      </c>
      <c r="O337" t="str">
        <v>Electronics</v>
      </c>
      <c r="P337" t="str">
        <v>ELECTRONICS</v>
      </c>
      <c r="Q337">
        <v>199.87</v>
      </c>
      <c r="R337">
        <v>37</v>
      </c>
      <c r="S337">
        <v>37</v>
      </c>
      <c r="T337" t="str">
        <v>Use conditional formatting to highlight outliers or filter using IF formulas or slicers.</v>
      </c>
    </row>
    <row r="338" spans="1:20">
      <c r="A338" t="s">
        <v>850</v>
      </c>
      <c r="B338" t="s">
        <v>1350</v>
      </c>
      <c r="C338" t="s">
        <v>1514</v>
      </c>
      <c r="D338" t="str">
        <f t="shared" si="10"/>
        <v>ELECTRONICS</v>
      </c>
      <c r="E338">
        <v>287.58</v>
      </c>
      <c r="F338">
        <v>45</v>
      </c>
      <c r="G338">
        <f t="shared" si="11"/>
        <v>45</v>
      </c>
      <c r="H338" t="s">
        <v>3595</v>
      </c>
      <c r="M338" t="str">
        <v>P0216</v>
      </c>
      <c r="N338" t="str">
        <v>Product_216</v>
      </c>
      <c r="O338" t="str">
        <v>Electronics</v>
      </c>
      <c r="P338" t="str">
        <v>ELECTRONICS</v>
      </c>
      <c r="Q338">
        <v>106.32</v>
      </c>
      <c r="R338">
        <v>64</v>
      </c>
      <c r="S338">
        <v>64</v>
      </c>
      <c r="T338" t="str">
        <v>Correct spelling or category mismatches (e.g., "Laptops" vs. "Laptop").</v>
      </c>
    </row>
    <row r="339" spans="1:20">
      <c r="A339" t="s">
        <v>851</v>
      </c>
      <c r="B339" t="s">
        <v>1351</v>
      </c>
      <c r="C339" t="s">
        <v>1518</v>
      </c>
      <c r="D339" t="str">
        <f t="shared" si="10"/>
        <v>STATIONERY</v>
      </c>
      <c r="E339">
        <v>222.73</v>
      </c>
      <c r="F339">
        <v>62</v>
      </c>
      <c r="G339">
        <f t="shared" si="11"/>
        <v>62</v>
      </c>
      <c r="H339" t="s">
        <v>3596</v>
      </c>
      <c r="M339" t="str">
        <v>P0218</v>
      </c>
      <c r="N339" t="str">
        <v>Product_218</v>
      </c>
      <c r="O339" t="str">
        <v>Electronics</v>
      </c>
      <c r="P339" t="str">
        <v>ELECTRONICS</v>
      </c>
      <c r="Q339">
        <v>737.53</v>
      </c>
      <c r="R339">
        <v>-5</v>
      </c>
      <c r="S339">
        <v>0</v>
      </c>
      <c r="T339" t="str">
        <v>Fill missing values with appropriate replacements (e.g., average price or a placeholder).</v>
      </c>
    </row>
    <row r="340" spans="1:20">
      <c r="A340" t="s">
        <v>852</v>
      </c>
      <c r="B340" t="s">
        <v>1352</v>
      </c>
      <c r="C340" t="s">
        <v>1517</v>
      </c>
      <c r="D340" t="str">
        <f t="shared" si="10"/>
        <v>FURNITURE</v>
      </c>
      <c r="E340">
        <v>871.83</v>
      </c>
      <c r="F340">
        <v>71</v>
      </c>
      <c r="G340">
        <f t="shared" si="11"/>
        <v>71</v>
      </c>
      <c r="H340" t="s">
        <v>3597</v>
      </c>
      <c r="M340" t="str">
        <v>P0219</v>
      </c>
      <c r="N340" t="str">
        <v>Product_219</v>
      </c>
      <c r="O340" t="str">
        <v>Electronics</v>
      </c>
      <c r="P340" t="str">
        <v>ELECTRONICS</v>
      </c>
      <c r="Q340">
        <v>94.08</v>
      </c>
      <c r="R340">
        <v>70</v>
      </c>
      <c r="S340">
        <v>70</v>
      </c>
      <c r="T340" t="str">
        <v>In Excel, go to Data &gt; Remove Duplicates.</v>
      </c>
    </row>
    <row r="341" spans="1:20">
      <c r="A341" t="s">
        <v>853</v>
      </c>
      <c r="B341" t="s">
        <v>1353</v>
      </c>
      <c r="C341" t="s">
        <v>1515</v>
      </c>
      <c r="D341" t="str">
        <f t="shared" si="10"/>
        <v>FOOD</v>
      </c>
      <c r="E341">
        <v>236.7</v>
      </c>
      <c r="F341">
        <v>74</v>
      </c>
      <c r="G341">
        <f t="shared" si="11"/>
        <v>74</v>
      </c>
      <c r="H341" t="s">
        <v>3598</v>
      </c>
      <c r="M341" t="str">
        <v>P0221</v>
      </c>
      <c r="N341" t="str">
        <v>Product_221</v>
      </c>
      <c r="O341" t="str">
        <v>Electronics</v>
      </c>
      <c r="P341" t="str">
        <v>ELECTRONICS</v>
      </c>
      <c r="Q341">
        <v>236.65</v>
      </c>
      <c r="R341">
        <v>27</v>
      </c>
      <c r="S341">
        <v>27</v>
      </c>
      <c r="T341" t="str">
        <v>Use Data Validation under the Data tab to restrict input types.</v>
      </c>
    </row>
    <row r="342" spans="1:20">
      <c r="A342" t="s">
        <v>854</v>
      </c>
      <c r="B342" t="s">
        <v>1354</v>
      </c>
      <c r="C342" t="s">
        <v>1517</v>
      </c>
      <c r="D342" t="str">
        <f t="shared" si="10"/>
        <v>FURNITURE</v>
      </c>
      <c r="E342">
        <v>963.67</v>
      </c>
      <c r="F342">
        <v>23</v>
      </c>
      <c r="G342">
        <f t="shared" si="11"/>
        <v>23</v>
      </c>
      <c r="H342" t="s">
        <v>3589</v>
      </c>
      <c r="M342" t="str">
        <v>P0222</v>
      </c>
      <c r="N342" t="str">
        <v>Product_222</v>
      </c>
      <c r="O342" t="str">
        <v>Electronics</v>
      </c>
      <c r="P342" t="str">
        <v>ELECTRONICS</v>
      </c>
      <c r="Q342">
        <v>200.81</v>
      </c>
      <c r="R342">
        <v>31</v>
      </c>
      <c r="S342">
        <v>31</v>
      </c>
      <c r="T342" t="str">
        <v>Ensure Price and Quantity_Available are numeric, and Rating is a decimal.</v>
      </c>
    </row>
    <row r="343" spans="1:20">
      <c r="A343" t="s">
        <v>855</v>
      </c>
      <c r="B343" t="s">
        <v>1355</v>
      </c>
      <c r="C343" t="s">
        <v>1517</v>
      </c>
      <c r="D343" t="str">
        <f t="shared" si="10"/>
        <v>FURNITURE</v>
      </c>
      <c r="E343">
        <v>963.39</v>
      </c>
      <c r="F343">
        <v>67</v>
      </c>
      <c r="G343">
        <f t="shared" si="11"/>
        <v>67</v>
      </c>
      <c r="H343" t="s">
        <v>3590</v>
      </c>
      <c r="M343" t="str">
        <v>P0224</v>
      </c>
      <c r="N343" t="str">
        <v>Product_224</v>
      </c>
      <c r="O343" t="str">
        <v>Electronics</v>
      </c>
      <c r="P343" t="str">
        <v>ELECTRONICS</v>
      </c>
      <c r="Q343">
        <v>584.57000000000005</v>
      </c>
      <c r="R343">
        <v>57</v>
      </c>
      <c r="S343">
        <v>57</v>
      </c>
      <c r="T343" t="str">
        <v>Let me know if you’d like further guidance on implementing these steps!</v>
      </c>
    </row>
    <row r="344" spans="1:20">
      <c r="A344" t="s">
        <v>856</v>
      </c>
      <c r="B344" t="s">
        <v>1356</v>
      </c>
      <c r="C344" t="s">
        <v>1515</v>
      </c>
      <c r="D344" t="str">
        <f t="shared" si="10"/>
        <v>FOOD</v>
      </c>
      <c r="E344">
        <v>385.63</v>
      </c>
      <c r="F344">
        <v>-5</v>
      </c>
      <c r="G344">
        <f t="shared" si="11"/>
        <v>0</v>
      </c>
      <c r="H344" t="s">
        <v>3591</v>
      </c>
      <c r="M344" t="str">
        <v>P0225</v>
      </c>
      <c r="N344" t="str">
        <v>Product_225</v>
      </c>
      <c r="O344" t="str">
        <v>Electronics</v>
      </c>
      <c r="P344" t="str">
        <v>ELECTRONICS</v>
      </c>
      <c r="Q344">
        <v>355.77</v>
      </c>
      <c r="R344">
        <v>91</v>
      </c>
      <c r="S344">
        <v>91</v>
      </c>
      <c r="T344" t="str">
        <v>Use conditional formatting to highlight outliers or filter using IF formulas or slicers.</v>
      </c>
    </row>
    <row r="345" spans="1:20">
      <c r="A345" t="s">
        <v>857</v>
      </c>
      <c r="B345" t="s">
        <v>1357</v>
      </c>
      <c r="C345" t="s">
        <v>1517</v>
      </c>
      <c r="D345" t="str">
        <f t="shared" si="10"/>
        <v>FURNITURE</v>
      </c>
      <c r="E345">
        <v>596.26</v>
      </c>
      <c r="F345">
        <v>-2</v>
      </c>
      <c r="G345">
        <f t="shared" si="11"/>
        <v>0</v>
      </c>
      <c r="H345" t="s">
        <v>3592</v>
      </c>
      <c r="M345" t="str">
        <v>P0239</v>
      </c>
      <c r="N345" t="str">
        <v>Product_239</v>
      </c>
      <c r="O345" t="str">
        <v>Electronics</v>
      </c>
      <c r="P345" t="str">
        <v>ELECTRONICS</v>
      </c>
      <c r="Q345">
        <v>485.92</v>
      </c>
      <c r="R345">
        <v>49</v>
      </c>
      <c r="S345">
        <v>49</v>
      </c>
      <c r="T345" t="str">
        <v>In Excel, go to Data &gt; Remove Duplicates.</v>
      </c>
    </row>
    <row r="346" spans="1:20">
      <c r="A346" t="s">
        <v>858</v>
      </c>
      <c r="B346" t="s">
        <v>1358</v>
      </c>
      <c r="C346" t="s">
        <v>1514</v>
      </c>
      <c r="D346" t="str">
        <f t="shared" si="10"/>
        <v>ELECTRONICS</v>
      </c>
      <c r="E346">
        <v>656.03</v>
      </c>
      <c r="F346">
        <v>5</v>
      </c>
      <c r="G346">
        <f t="shared" si="11"/>
        <v>5</v>
      </c>
      <c r="H346" t="s">
        <v>3593</v>
      </c>
      <c r="M346" t="str">
        <v>P0242</v>
      </c>
      <c r="N346" t="str">
        <v>Product_242</v>
      </c>
      <c r="O346" t="str">
        <v>Electronics</v>
      </c>
      <c r="P346" t="str">
        <v>ELECTRONICS</v>
      </c>
      <c r="Q346">
        <v>915.71</v>
      </c>
      <c r="R346">
        <v>75</v>
      </c>
      <c r="S346">
        <v>75</v>
      </c>
      <c r="T346" t="str">
        <v>Ensure Price and Quantity_Available are numeric, and Rating is a decimal.</v>
      </c>
    </row>
    <row r="347" spans="1:20">
      <c r="A347" t="s">
        <v>859</v>
      </c>
      <c r="B347" t="s">
        <v>1359</v>
      </c>
      <c r="C347" t="s">
        <v>1517</v>
      </c>
      <c r="D347" t="str">
        <f t="shared" si="10"/>
        <v>FURNITURE</v>
      </c>
      <c r="E347">
        <v>860.38</v>
      </c>
      <c r="F347">
        <v>4</v>
      </c>
      <c r="G347">
        <f t="shared" si="11"/>
        <v>4</v>
      </c>
      <c r="H347" t="s">
        <v>3594</v>
      </c>
      <c r="M347" t="str">
        <v>P0243</v>
      </c>
      <c r="N347" t="str">
        <v>Product_243</v>
      </c>
      <c r="O347" t="str">
        <v>Electronics</v>
      </c>
      <c r="P347" t="str">
        <v>ELECTRONICS</v>
      </c>
      <c r="Q347">
        <v>232.59</v>
      </c>
      <c r="R347">
        <v>6</v>
      </c>
      <c r="S347">
        <v>6</v>
      </c>
      <c r="T347" t="str">
        <v>Highlight unnecessary columns and delete them or hide them if required for later use.</v>
      </c>
    </row>
    <row r="348" spans="1:20">
      <c r="A348" t="s">
        <v>860</v>
      </c>
      <c r="B348" t="s">
        <v>1360</v>
      </c>
      <c r="C348" t="s">
        <v>1518</v>
      </c>
      <c r="D348" t="str">
        <f t="shared" si="10"/>
        <v>STATIONERY</v>
      </c>
      <c r="E348">
        <v>218.11</v>
      </c>
      <c r="F348">
        <v>1</v>
      </c>
      <c r="G348">
        <f t="shared" si="11"/>
        <v>1</v>
      </c>
      <c r="H348" t="s">
        <v>3595</v>
      </c>
      <c r="M348" t="str">
        <v>P0245</v>
      </c>
      <c r="N348" t="str">
        <v>Product_245</v>
      </c>
      <c r="O348" t="str">
        <v>Electronics</v>
      </c>
      <c r="P348" t="str">
        <v>ELECTRONICS</v>
      </c>
      <c r="Q348">
        <v>124.29</v>
      </c>
      <c r="R348">
        <v>37</v>
      </c>
      <c r="S348">
        <v>37</v>
      </c>
      <c r="T348" t="str">
        <v>Use conditional formatting to highlight outliers or filter using IF formulas or slicers.</v>
      </c>
    </row>
    <row r="349" spans="1:20">
      <c r="A349" t="s">
        <v>861</v>
      </c>
      <c r="B349" t="s">
        <v>1361</v>
      </c>
      <c r="C349" t="s">
        <v>1517</v>
      </c>
      <c r="D349" t="str">
        <f t="shared" si="10"/>
        <v>FURNITURE</v>
      </c>
      <c r="E349">
        <v>869.7</v>
      </c>
      <c r="F349">
        <v>84</v>
      </c>
      <c r="G349">
        <f t="shared" si="11"/>
        <v>84</v>
      </c>
      <c r="H349" t="s">
        <v>3596</v>
      </c>
      <c r="M349" t="str">
        <v>P0247</v>
      </c>
      <c r="N349" t="str">
        <v>Product_247</v>
      </c>
      <c r="O349" t="str">
        <v>Electronics</v>
      </c>
      <c r="P349" t="str">
        <v>ELECTRONICS</v>
      </c>
      <c r="Q349">
        <v>677.85</v>
      </c>
      <c r="R349">
        <v>43</v>
      </c>
      <c r="S349">
        <v>43</v>
      </c>
      <c r="T349" t="str">
        <v>Ensure consistent case for Product_Name (e.g., capitalize each word).</v>
      </c>
    </row>
    <row r="350" spans="1:20">
      <c r="A350" t="s">
        <v>862</v>
      </c>
      <c r="B350" t="s">
        <v>1362</v>
      </c>
      <c r="C350" t="s">
        <v>1516</v>
      </c>
      <c r="D350" t="str">
        <f t="shared" si="10"/>
        <v>CLOTHING</v>
      </c>
      <c r="E350">
        <v>963.7</v>
      </c>
      <c r="F350">
        <v>4</v>
      </c>
      <c r="G350">
        <f t="shared" si="11"/>
        <v>4</v>
      </c>
      <c r="H350" t="s">
        <v>3597</v>
      </c>
      <c r="M350" t="str">
        <v>P0248</v>
      </c>
      <c r="N350" t="str">
        <v>Product_248</v>
      </c>
      <c r="O350" t="str">
        <v>Electronics</v>
      </c>
      <c r="P350" t="str">
        <v>ELECTRONICS</v>
      </c>
      <c r="Q350">
        <v>555.08000000000004</v>
      </c>
      <c r="R350">
        <v>93</v>
      </c>
      <c r="S350">
        <v>93</v>
      </c>
      <c r="T350" t="str">
        <v>Fill missing values with appropriate replacements (e.g., average price or a placeholder).</v>
      </c>
    </row>
    <row r="351" spans="1:20">
      <c r="A351" t="s">
        <v>863</v>
      </c>
      <c r="B351" t="s">
        <v>1363</v>
      </c>
      <c r="C351" t="s">
        <v>1517</v>
      </c>
      <c r="D351" t="str">
        <f t="shared" si="10"/>
        <v>FURNITURE</v>
      </c>
      <c r="E351">
        <v>418.92</v>
      </c>
      <c r="F351">
        <v>50</v>
      </c>
      <c r="G351">
        <f t="shared" si="11"/>
        <v>50</v>
      </c>
      <c r="H351" t="s">
        <v>3598</v>
      </c>
      <c r="M351" t="str">
        <v>P0249</v>
      </c>
      <c r="N351" t="str">
        <v>Product_249</v>
      </c>
      <c r="O351" t="str">
        <v>Electronics</v>
      </c>
      <c r="P351" t="str">
        <v>ELECTRONICS</v>
      </c>
      <c r="Q351">
        <v>665.57</v>
      </c>
      <c r="R351">
        <v>76</v>
      </c>
      <c r="S351">
        <v>76</v>
      </c>
      <c r="T351" t="str">
        <v>In Excel, go to Data &gt; Remove Duplicates.</v>
      </c>
    </row>
    <row r="352" spans="1:20">
      <c r="A352" t="s">
        <v>864</v>
      </c>
      <c r="B352" t="s">
        <v>1364</v>
      </c>
      <c r="C352" t="s">
        <v>1517</v>
      </c>
      <c r="D352" t="str">
        <f t="shared" si="10"/>
        <v>FURNITURE</v>
      </c>
      <c r="E352">
        <v>261.97000000000003</v>
      </c>
      <c r="F352">
        <v>-4</v>
      </c>
      <c r="G352">
        <f t="shared" si="11"/>
        <v>0</v>
      </c>
      <c r="H352" t="s">
        <v>3589</v>
      </c>
      <c r="M352" t="str">
        <v>P0253</v>
      </c>
      <c r="N352" t="str">
        <v>Product_253</v>
      </c>
      <c r="O352" t="str">
        <v>Electronics</v>
      </c>
      <c r="P352" t="str">
        <v>ELECTRONICS</v>
      </c>
      <c r="Q352">
        <v>503.74</v>
      </c>
      <c r="R352">
        <v>36</v>
      </c>
      <c r="S352">
        <v>36</v>
      </c>
      <c r="T352" t="str">
        <v>Highlight unnecessary columns and delete them or hide them if required for later use.</v>
      </c>
    </row>
    <row r="353" spans="1:20">
      <c r="A353" t="s">
        <v>865</v>
      </c>
      <c r="B353" t="s">
        <v>1365</v>
      </c>
      <c r="C353" t="s">
        <v>1516</v>
      </c>
      <c r="D353" t="str">
        <f t="shared" si="10"/>
        <v>CLOTHING</v>
      </c>
      <c r="E353">
        <v>602.94000000000005</v>
      </c>
      <c r="F353">
        <v>37</v>
      </c>
      <c r="G353">
        <f t="shared" si="11"/>
        <v>37</v>
      </c>
      <c r="H353" t="s">
        <v>3590</v>
      </c>
      <c r="M353" t="str">
        <v>P0254</v>
      </c>
      <c r="N353" t="str">
        <v>Product_254</v>
      </c>
      <c r="O353" t="str">
        <v>Electronics</v>
      </c>
      <c r="P353" t="str">
        <v>ELECTRONICS</v>
      </c>
      <c r="Q353">
        <v>379.61</v>
      </c>
      <c r="R353">
        <v>-1</v>
      </c>
      <c r="S353">
        <v>0</v>
      </c>
      <c r="T353" t="str">
        <v>Let me know if you’d like further guidance on implementing these steps!</v>
      </c>
    </row>
    <row r="354" spans="1:20">
      <c r="A354" t="s">
        <v>866</v>
      </c>
      <c r="B354" t="s">
        <v>1366</v>
      </c>
      <c r="C354" t="s">
        <v>1516</v>
      </c>
      <c r="D354" t="str">
        <f t="shared" si="10"/>
        <v>CLOTHING</v>
      </c>
      <c r="E354">
        <v>816.26</v>
      </c>
      <c r="F354">
        <v>8</v>
      </c>
      <c r="G354">
        <f t="shared" si="11"/>
        <v>8</v>
      </c>
      <c r="H354" t="s">
        <v>3591</v>
      </c>
      <c r="M354" t="str">
        <v>P0256</v>
      </c>
      <c r="N354" t="str">
        <v>Product_256</v>
      </c>
      <c r="O354" t="str">
        <v>Electronics</v>
      </c>
      <c r="P354" t="str">
        <v>ELECTRONICS</v>
      </c>
      <c r="Q354">
        <v>658.58</v>
      </c>
      <c r="R354">
        <v>46</v>
      </c>
      <c r="S354">
        <v>46</v>
      </c>
      <c r="T354" t="str">
        <v>Correct spelling or category mismatches (e.g., "Laptops" vs. "Laptop").</v>
      </c>
    </row>
    <row r="355" spans="1:20">
      <c r="A355" t="s">
        <v>867</v>
      </c>
      <c r="B355" t="s">
        <v>1367</v>
      </c>
      <c r="C355" t="s">
        <v>1518</v>
      </c>
      <c r="D355" t="str">
        <f t="shared" si="10"/>
        <v>STATIONERY</v>
      </c>
      <c r="E355">
        <v>211.36</v>
      </c>
      <c r="F355">
        <v>42</v>
      </c>
      <c r="G355">
        <f t="shared" si="11"/>
        <v>42</v>
      </c>
      <c r="H355" t="s">
        <v>3592</v>
      </c>
      <c r="M355" t="str">
        <v>P0273</v>
      </c>
      <c r="N355" t="str">
        <v>Product_273</v>
      </c>
      <c r="O355" t="str">
        <v>Electronics</v>
      </c>
      <c r="P355" t="str">
        <v>ELECTRONICS</v>
      </c>
      <c r="Q355">
        <v>989.84</v>
      </c>
      <c r="R355">
        <v>-6</v>
      </c>
      <c r="S355">
        <v>0</v>
      </c>
      <c r="T355" t="str">
        <v>Highlight unnecessary columns and delete them or hide them if required for later use.</v>
      </c>
    </row>
    <row r="356" spans="1:20">
      <c r="A356" t="s">
        <v>868</v>
      </c>
      <c r="B356" t="s">
        <v>1368</v>
      </c>
      <c r="C356" t="s">
        <v>1516</v>
      </c>
      <c r="D356" t="str">
        <f t="shared" si="10"/>
        <v>CLOTHING</v>
      </c>
      <c r="E356">
        <v>429.86</v>
      </c>
      <c r="F356">
        <v>58</v>
      </c>
      <c r="G356">
        <f t="shared" si="11"/>
        <v>58</v>
      </c>
      <c r="H356" t="s">
        <v>3593</v>
      </c>
      <c r="M356" t="str">
        <v>P0274</v>
      </c>
      <c r="N356" t="str">
        <v>Product_274</v>
      </c>
      <c r="O356" t="str">
        <v>Electronics</v>
      </c>
      <c r="P356" t="str">
        <v>ELECTRONICS</v>
      </c>
      <c r="Q356">
        <v>417.69</v>
      </c>
      <c r="R356">
        <v>54</v>
      </c>
      <c r="S356">
        <v>54</v>
      </c>
      <c r="T356" t="str">
        <v>Let me know if you’d like further guidance on implementing these steps!</v>
      </c>
    </row>
    <row r="357" spans="1:20">
      <c r="A357" t="s">
        <v>869</v>
      </c>
      <c r="B357" t="s">
        <v>1369</v>
      </c>
      <c r="C357" t="s">
        <v>1517</v>
      </c>
      <c r="D357" t="str">
        <f t="shared" si="10"/>
        <v>FURNITURE</v>
      </c>
      <c r="E357">
        <v>891.65</v>
      </c>
      <c r="F357">
        <v>9</v>
      </c>
      <c r="G357">
        <f t="shared" si="11"/>
        <v>9</v>
      </c>
      <c r="H357" t="s">
        <v>3594</v>
      </c>
      <c r="M357" t="str">
        <v>P0284</v>
      </c>
      <c r="N357" t="str">
        <v>Product_284</v>
      </c>
      <c r="O357" t="str">
        <v>Electronics</v>
      </c>
      <c r="P357" t="str">
        <v>ELECTRONICS</v>
      </c>
      <c r="Q357">
        <v>603.51</v>
      </c>
      <c r="R357">
        <v>26</v>
      </c>
      <c r="S357">
        <v>26</v>
      </c>
      <c r="T357" t="str">
        <v>Let me know if you’d like further guidance on implementing these steps!</v>
      </c>
    </row>
    <row r="358" spans="1:20">
      <c r="A358" t="s">
        <v>870</v>
      </c>
      <c r="B358" t="s">
        <v>1370</v>
      </c>
      <c r="C358" t="s">
        <v>1516</v>
      </c>
      <c r="D358" t="str">
        <f t="shared" si="10"/>
        <v>CLOTHING</v>
      </c>
      <c r="E358">
        <v>683.23</v>
      </c>
      <c r="F358">
        <v>47</v>
      </c>
      <c r="G358">
        <f t="shared" si="11"/>
        <v>47</v>
      </c>
      <c r="H358" t="s">
        <v>3595</v>
      </c>
      <c r="M358" t="str">
        <v>P0285</v>
      </c>
      <c r="N358" t="str">
        <v>Product_285</v>
      </c>
      <c r="O358" t="str">
        <v>Electronics</v>
      </c>
      <c r="P358" t="str">
        <v>ELECTRONICS</v>
      </c>
      <c r="Q358">
        <v>403.91</v>
      </c>
      <c r="R358">
        <v>95</v>
      </c>
      <c r="S358">
        <v>95</v>
      </c>
      <c r="T358" t="str">
        <v>Use conditional formatting to highlight outliers or filter using IF formulas or slicers.</v>
      </c>
    </row>
    <row r="359" spans="1:20">
      <c r="A359" t="s">
        <v>871</v>
      </c>
      <c r="B359" t="s">
        <v>1371</v>
      </c>
      <c r="C359" t="s">
        <v>1517</v>
      </c>
      <c r="D359" t="str">
        <f t="shared" si="10"/>
        <v>FURNITURE</v>
      </c>
      <c r="E359">
        <v>365.1</v>
      </c>
      <c r="F359">
        <v>80</v>
      </c>
      <c r="G359">
        <f t="shared" si="11"/>
        <v>80</v>
      </c>
      <c r="H359" t="s">
        <v>3596</v>
      </c>
      <c r="M359" t="str">
        <v>P0286</v>
      </c>
      <c r="N359" t="str">
        <v>Product_286</v>
      </c>
      <c r="O359" t="str">
        <v>Electronics</v>
      </c>
      <c r="P359" t="str">
        <v>ELECTRONICS</v>
      </c>
      <c r="Q359">
        <v>84.93</v>
      </c>
      <c r="R359">
        <v>43</v>
      </c>
      <c r="S359">
        <v>43</v>
      </c>
      <c r="T359" t="str">
        <v>Correct spelling or category mismatches (e.g., "Laptops" vs. "Laptop").</v>
      </c>
    </row>
    <row r="360" spans="1:20">
      <c r="A360" t="s">
        <v>872</v>
      </c>
      <c r="B360" t="s">
        <v>1372</v>
      </c>
      <c r="C360" t="s">
        <v>1516</v>
      </c>
      <c r="D360" t="str">
        <f t="shared" si="10"/>
        <v>CLOTHING</v>
      </c>
      <c r="E360">
        <v>608.1</v>
      </c>
      <c r="F360">
        <v>-2</v>
      </c>
      <c r="G360">
        <f t="shared" si="11"/>
        <v>0</v>
      </c>
      <c r="H360" t="s">
        <v>3597</v>
      </c>
      <c r="M360" t="str">
        <v>P0288</v>
      </c>
      <c r="N360" t="str">
        <v>Product_288</v>
      </c>
      <c r="O360" t="str">
        <v>Electronics</v>
      </c>
      <c r="P360" t="str">
        <v>ELECTRONICS</v>
      </c>
      <c r="Q360">
        <v>547.49</v>
      </c>
      <c r="R360">
        <v>94</v>
      </c>
      <c r="S360">
        <v>94</v>
      </c>
      <c r="T360" t="str">
        <v>Fill missing values with appropriate replacements (e.g., average price or a placeholder).</v>
      </c>
    </row>
    <row r="361" spans="1:20">
      <c r="A361" t="s">
        <v>873</v>
      </c>
      <c r="B361" t="s">
        <v>1373</v>
      </c>
      <c r="C361" t="s">
        <v>1516</v>
      </c>
      <c r="D361" t="str">
        <f t="shared" si="10"/>
        <v>CLOTHING</v>
      </c>
      <c r="E361">
        <v>495.37</v>
      </c>
      <c r="F361">
        <v>35</v>
      </c>
      <c r="G361">
        <f t="shared" si="11"/>
        <v>35</v>
      </c>
      <c r="H361" t="s">
        <v>3598</v>
      </c>
      <c r="M361" t="str">
        <v>P0292</v>
      </c>
      <c r="N361" t="str">
        <v>Product_292</v>
      </c>
      <c r="O361" t="str">
        <v>Electronics</v>
      </c>
      <c r="P361" t="str">
        <v>ELECTRONICS</v>
      </c>
      <c r="Q361">
        <v>925.89</v>
      </c>
      <c r="R361">
        <v>11</v>
      </c>
      <c r="S361">
        <v>11</v>
      </c>
      <c r="T361" t="str">
        <v>Ensure Price and Quantity_Available are numeric, and Rating is a decimal.</v>
      </c>
    </row>
    <row r="362" spans="1:20">
      <c r="A362" t="s">
        <v>874</v>
      </c>
      <c r="B362" t="s">
        <v>1374</v>
      </c>
      <c r="C362" t="s">
        <v>1514</v>
      </c>
      <c r="D362" t="str">
        <f t="shared" si="10"/>
        <v>ELECTRONICS</v>
      </c>
      <c r="E362">
        <v>999.62</v>
      </c>
      <c r="F362">
        <v>82</v>
      </c>
      <c r="G362">
        <f t="shared" si="11"/>
        <v>82</v>
      </c>
      <c r="H362" t="s">
        <v>3589</v>
      </c>
      <c r="M362" t="str">
        <v>P0296</v>
      </c>
      <c r="N362" t="str">
        <v>Product_296</v>
      </c>
      <c r="O362" t="str">
        <v>Electronics</v>
      </c>
      <c r="P362" t="str">
        <v>ELECTRONICS</v>
      </c>
      <c r="Q362">
        <v>549.20000000000005</v>
      </c>
      <c r="R362">
        <v>52</v>
      </c>
      <c r="S362">
        <v>52</v>
      </c>
      <c r="T362" t="str">
        <v>Correct spelling or category mismatches (e.g., "Laptops" vs. "Laptop").</v>
      </c>
    </row>
    <row r="363" spans="1:20">
      <c r="A363" t="s">
        <v>875</v>
      </c>
      <c r="B363" t="s">
        <v>1375</v>
      </c>
      <c r="C363" t="s">
        <v>1517</v>
      </c>
      <c r="D363" t="str">
        <f t="shared" si="10"/>
        <v>FURNITURE</v>
      </c>
      <c r="E363">
        <v>810.19</v>
      </c>
      <c r="F363">
        <v>25</v>
      </c>
      <c r="G363">
        <f t="shared" si="11"/>
        <v>25</v>
      </c>
      <c r="H363" t="s">
        <v>3590</v>
      </c>
      <c r="M363" t="str">
        <v>P0298</v>
      </c>
      <c r="N363" t="str">
        <v>Product_298</v>
      </c>
      <c r="O363" t="str">
        <v>Electronics</v>
      </c>
      <c r="P363" t="str">
        <v>ELECTRONICS</v>
      </c>
      <c r="Q363">
        <v>477.28</v>
      </c>
      <c r="R363">
        <v>17</v>
      </c>
      <c r="S363">
        <v>17</v>
      </c>
      <c r="T363" t="str">
        <v>Fill missing values with appropriate replacements (e.g., average price or a placeholder).</v>
      </c>
    </row>
    <row r="364" spans="1:20">
      <c r="A364" t="s">
        <v>876</v>
      </c>
      <c r="B364" t="s">
        <v>1376</v>
      </c>
      <c r="C364" t="s">
        <v>1515</v>
      </c>
      <c r="D364" t="str">
        <f t="shared" si="10"/>
        <v>FOOD</v>
      </c>
      <c r="E364">
        <v>688.72</v>
      </c>
      <c r="F364">
        <v>45</v>
      </c>
      <c r="G364">
        <f t="shared" si="11"/>
        <v>45</v>
      </c>
      <c r="H364" t="s">
        <v>3591</v>
      </c>
      <c r="M364" t="str">
        <v>P0305</v>
      </c>
      <c r="N364" t="str">
        <v>Product_305</v>
      </c>
      <c r="O364" t="str">
        <v>Electronics</v>
      </c>
      <c r="P364" t="str">
        <v>ELECTRONICS</v>
      </c>
      <c r="Q364">
        <v>986.72</v>
      </c>
      <c r="R364">
        <v>94</v>
      </c>
      <c r="S364">
        <v>94</v>
      </c>
      <c r="T364" t="str">
        <v>Use conditional formatting to highlight outliers or filter using IF formulas or slicers.</v>
      </c>
    </row>
    <row r="365" spans="1:20">
      <c r="A365" t="s">
        <v>877</v>
      </c>
      <c r="B365" t="s">
        <v>1377</v>
      </c>
      <c r="C365" t="s">
        <v>1516</v>
      </c>
      <c r="D365" t="str">
        <f t="shared" si="10"/>
        <v>CLOTHING</v>
      </c>
      <c r="E365">
        <v>804.4</v>
      </c>
      <c r="F365">
        <v>88</v>
      </c>
      <c r="G365">
        <f t="shared" si="11"/>
        <v>88</v>
      </c>
      <c r="H365" t="s">
        <v>3592</v>
      </c>
      <c r="M365" t="str">
        <v>P0312</v>
      </c>
      <c r="N365" t="str">
        <v>Product_312</v>
      </c>
      <c r="O365" t="str">
        <v>Electronics</v>
      </c>
      <c r="P365" t="str">
        <v>ELECTRONICS</v>
      </c>
      <c r="Q365">
        <v>709.05</v>
      </c>
      <c r="R365">
        <v>47</v>
      </c>
      <c r="S365">
        <v>47</v>
      </c>
      <c r="T365" t="str">
        <v>Ensure Price and Quantity_Available are numeric, and Rating is a decimal.</v>
      </c>
    </row>
    <row r="366" spans="1:20">
      <c r="A366" t="s">
        <v>878</v>
      </c>
      <c r="B366" t="s">
        <v>1378</v>
      </c>
      <c r="C366" t="s">
        <v>1514</v>
      </c>
      <c r="D366" t="str">
        <f t="shared" si="10"/>
        <v>ELECTRONICS</v>
      </c>
      <c r="E366">
        <v>501.69</v>
      </c>
      <c r="F366">
        <v>70</v>
      </c>
      <c r="G366">
        <f t="shared" si="11"/>
        <v>70</v>
      </c>
      <c r="H366" t="s">
        <v>3593</v>
      </c>
      <c r="M366" t="str">
        <v>P0317</v>
      </c>
      <c r="N366" t="str">
        <v>Product_317</v>
      </c>
      <c r="O366" t="str">
        <v>Electronics</v>
      </c>
      <c r="P366" t="str">
        <v>ELECTRONICS</v>
      </c>
      <c r="Q366">
        <v>958.09</v>
      </c>
      <c r="R366">
        <v>84</v>
      </c>
      <c r="S366">
        <v>84</v>
      </c>
      <c r="T366" t="str">
        <v>Ensure consistent case for Product_Name (e.g., capitalize each word).</v>
      </c>
    </row>
    <row r="367" spans="1:20">
      <c r="A367" t="s">
        <v>879</v>
      </c>
      <c r="B367" t="s">
        <v>1379</v>
      </c>
      <c r="C367" t="s">
        <v>1514</v>
      </c>
      <c r="D367" t="str">
        <f t="shared" si="10"/>
        <v>ELECTRONICS</v>
      </c>
      <c r="E367">
        <v>863.92</v>
      </c>
      <c r="F367">
        <v>17</v>
      </c>
      <c r="G367">
        <f t="shared" si="11"/>
        <v>17</v>
      </c>
      <c r="H367" t="s">
        <v>3594</v>
      </c>
      <c r="M367" t="str">
        <v>P0318</v>
      </c>
      <c r="N367" t="str">
        <v>Product_318</v>
      </c>
      <c r="O367" t="str">
        <v>Electronics</v>
      </c>
      <c r="P367" t="str">
        <v>ELECTRONICS</v>
      </c>
      <c r="Q367">
        <v>458.26</v>
      </c>
      <c r="R367">
        <v>42</v>
      </c>
      <c r="S367">
        <v>42</v>
      </c>
      <c r="T367" t="str">
        <v>Fill missing values with appropriate replacements (e.g., average price or a placeholder).</v>
      </c>
    </row>
    <row r="368" spans="1:20">
      <c r="A368" t="s">
        <v>880</v>
      </c>
      <c r="B368" t="s">
        <v>1380</v>
      </c>
      <c r="C368" t="s">
        <v>1518</v>
      </c>
      <c r="D368" t="str">
        <f t="shared" si="10"/>
        <v>STATIONERY</v>
      </c>
      <c r="E368">
        <v>653.04</v>
      </c>
      <c r="F368">
        <v>43</v>
      </c>
      <c r="G368">
        <f t="shared" si="11"/>
        <v>43</v>
      </c>
      <c r="H368" t="s">
        <v>3595</v>
      </c>
      <c r="M368" t="str">
        <v>P0323</v>
      </c>
      <c r="N368" t="str">
        <v>Product_323</v>
      </c>
      <c r="O368" t="str">
        <v>Electronics</v>
      </c>
      <c r="P368" t="str">
        <v>ELECTRONICS</v>
      </c>
      <c r="Q368">
        <v>184.92</v>
      </c>
      <c r="R368">
        <v>60</v>
      </c>
      <c r="S368">
        <v>60</v>
      </c>
      <c r="T368" t="str">
        <v>Highlight unnecessary columns and delete them or hide them if required for later use.</v>
      </c>
    </row>
    <row r="369" spans="1:20">
      <c r="A369" t="s">
        <v>881</v>
      </c>
      <c r="B369" t="s">
        <v>1381</v>
      </c>
      <c r="C369" t="s">
        <v>1514</v>
      </c>
      <c r="D369" t="str">
        <f t="shared" si="10"/>
        <v>ELECTRONICS</v>
      </c>
      <c r="E369">
        <v>287.69</v>
      </c>
      <c r="F369">
        <v>8</v>
      </c>
      <c r="G369">
        <f t="shared" si="11"/>
        <v>8</v>
      </c>
      <c r="H369" t="s">
        <v>3596</v>
      </c>
      <c r="M369" t="str">
        <v>P0324</v>
      </c>
      <c r="N369" t="str">
        <v>Product_324</v>
      </c>
      <c r="O369" t="str">
        <v>Electronics</v>
      </c>
      <c r="P369" t="str">
        <v>ELECTRONICS</v>
      </c>
      <c r="Q369">
        <v>550.88</v>
      </c>
      <c r="R369">
        <v>99</v>
      </c>
      <c r="S369">
        <v>99</v>
      </c>
      <c r="T369" t="str">
        <v>Let me know if you’d like further guidance on implementing these steps!</v>
      </c>
    </row>
    <row r="370" spans="1:20">
      <c r="A370" t="s">
        <v>882</v>
      </c>
      <c r="B370" t="s">
        <v>1382</v>
      </c>
      <c r="C370" t="s">
        <v>1514</v>
      </c>
      <c r="D370" t="str">
        <f t="shared" si="10"/>
        <v>ELECTRONICS</v>
      </c>
      <c r="E370">
        <v>175.63</v>
      </c>
      <c r="F370">
        <v>3</v>
      </c>
      <c r="G370">
        <f t="shared" si="11"/>
        <v>3</v>
      </c>
      <c r="H370" t="s">
        <v>3597</v>
      </c>
      <c r="M370" t="str">
        <v>P0337</v>
      </c>
      <c r="N370" t="str">
        <v>Product_337</v>
      </c>
      <c r="O370" t="str">
        <v>Electronics</v>
      </c>
      <c r="P370" t="str">
        <v>ELECTRONICS</v>
      </c>
      <c r="Q370">
        <v>287.58</v>
      </c>
      <c r="R370">
        <v>45</v>
      </c>
      <c r="S370">
        <v>45</v>
      </c>
      <c r="T370" t="str">
        <v>Ensure consistent case for Product_Name (e.g., capitalize each word).</v>
      </c>
    </row>
    <row r="371" spans="1:20">
      <c r="A371" t="s">
        <v>883</v>
      </c>
      <c r="B371" t="s">
        <v>1383</v>
      </c>
      <c r="C371" t="s">
        <v>1514</v>
      </c>
      <c r="D371" t="str">
        <f t="shared" si="10"/>
        <v>ELECTRONICS</v>
      </c>
      <c r="E371">
        <v>650.97</v>
      </c>
      <c r="F371">
        <v>34</v>
      </c>
      <c r="G371">
        <f t="shared" si="11"/>
        <v>34</v>
      </c>
      <c r="H371" t="s">
        <v>3598</v>
      </c>
      <c r="M371" t="str">
        <v>P0345</v>
      </c>
      <c r="N371" t="str">
        <v>Product_345</v>
      </c>
      <c r="O371" t="str">
        <v>Electronics</v>
      </c>
      <c r="P371" t="str">
        <v>ELECTRONICS</v>
      </c>
      <c r="Q371">
        <v>656.03</v>
      </c>
      <c r="R371">
        <v>5</v>
      </c>
      <c r="S371">
        <v>5</v>
      </c>
      <c r="T371" t="str">
        <v>Use conditional formatting to highlight outliers or filter using IF formulas or slicers.</v>
      </c>
    </row>
    <row r="372" spans="1:20">
      <c r="A372" t="s">
        <v>884</v>
      </c>
      <c r="B372" t="s">
        <v>1384</v>
      </c>
      <c r="C372" t="s">
        <v>1514</v>
      </c>
      <c r="D372" t="str">
        <f t="shared" si="10"/>
        <v>ELECTRONICS</v>
      </c>
      <c r="E372">
        <v>778.01</v>
      </c>
      <c r="F372">
        <v>75</v>
      </c>
      <c r="G372">
        <f t="shared" si="11"/>
        <v>75</v>
      </c>
      <c r="H372" t="s">
        <v>3589</v>
      </c>
      <c r="M372" t="str">
        <v>P0361</v>
      </c>
      <c r="N372" t="str">
        <v>Product_361</v>
      </c>
      <c r="O372" t="str">
        <v>Electronics</v>
      </c>
      <c r="P372" t="str">
        <v>ELECTRONICS</v>
      </c>
      <c r="Q372">
        <v>999.62</v>
      </c>
      <c r="R372">
        <v>82</v>
      </c>
      <c r="S372">
        <v>82</v>
      </c>
      <c r="T372" t="str">
        <v>Use Data Validation under the Data tab to restrict input types.</v>
      </c>
    </row>
    <row r="373" spans="1:20">
      <c r="A373" t="s">
        <v>885</v>
      </c>
      <c r="B373" t="s">
        <v>1385</v>
      </c>
      <c r="C373" t="s">
        <v>1516</v>
      </c>
      <c r="D373" t="str">
        <f t="shared" si="10"/>
        <v>CLOTHING</v>
      </c>
      <c r="E373">
        <v>358.25</v>
      </c>
      <c r="F373">
        <v>61</v>
      </c>
      <c r="G373">
        <f t="shared" si="11"/>
        <v>61</v>
      </c>
      <c r="H373" t="s">
        <v>3590</v>
      </c>
      <c r="M373" t="str">
        <v>P0365</v>
      </c>
      <c r="N373" t="str">
        <v>Product_365</v>
      </c>
      <c r="O373" t="str">
        <v>Electronics</v>
      </c>
      <c r="P373" t="str">
        <v>ELECTRONICS</v>
      </c>
      <c r="Q373">
        <v>501.69</v>
      </c>
      <c r="R373">
        <v>70</v>
      </c>
      <c r="S373">
        <v>70</v>
      </c>
      <c r="T373" t="str">
        <v>Use conditional formatting to highlight outliers or filter using IF formulas or slicers.</v>
      </c>
    </row>
    <row r="374" spans="1:20">
      <c r="A374" t="s">
        <v>886</v>
      </c>
      <c r="B374" t="s">
        <v>1386</v>
      </c>
      <c r="C374" t="s">
        <v>1516</v>
      </c>
      <c r="D374" t="str">
        <f t="shared" si="10"/>
        <v>CLOTHING</v>
      </c>
      <c r="E374">
        <v>323</v>
      </c>
      <c r="F374">
        <v>-8</v>
      </c>
      <c r="G374">
        <f t="shared" si="11"/>
        <v>0</v>
      </c>
      <c r="H374" t="s">
        <v>3591</v>
      </c>
      <c r="M374" t="str">
        <v>P0366</v>
      </c>
      <c r="N374" t="str">
        <v>Product_366</v>
      </c>
      <c r="O374" t="str">
        <v>Electronics</v>
      </c>
      <c r="P374" t="str">
        <v>ELECTRONICS</v>
      </c>
      <c r="Q374">
        <v>863.92</v>
      </c>
      <c r="R374">
        <v>17</v>
      </c>
      <c r="S374">
        <v>17</v>
      </c>
      <c r="T374" t="str">
        <v>Correct spelling or category mismatches (e.g., "Laptops" vs. "Laptop").</v>
      </c>
    </row>
    <row r="375" spans="1:20">
      <c r="A375" t="s">
        <v>887</v>
      </c>
      <c r="B375" t="s">
        <v>1387</v>
      </c>
      <c r="C375" t="s">
        <v>1518</v>
      </c>
      <c r="D375" t="str">
        <f t="shared" si="10"/>
        <v>STATIONERY</v>
      </c>
      <c r="E375">
        <v>384.14</v>
      </c>
      <c r="F375">
        <v>15</v>
      </c>
      <c r="G375">
        <f t="shared" si="11"/>
        <v>15</v>
      </c>
      <c r="H375" t="s">
        <v>3592</v>
      </c>
      <c r="M375" t="str">
        <v>P0368</v>
      </c>
      <c r="N375" t="str">
        <v>Product_368</v>
      </c>
      <c r="O375" t="str">
        <v>Electronics</v>
      </c>
      <c r="P375" t="str">
        <v>ELECTRONICS</v>
      </c>
      <c r="Q375">
        <v>287.69</v>
      </c>
      <c r="R375">
        <v>8</v>
      </c>
      <c r="S375">
        <v>8</v>
      </c>
      <c r="T375" t="str">
        <v>Fill missing values with appropriate replacements (e.g., average price or a placeholder).</v>
      </c>
    </row>
    <row r="376" spans="1:20">
      <c r="A376" t="s">
        <v>888</v>
      </c>
      <c r="B376" t="s">
        <v>1388</v>
      </c>
      <c r="C376" t="s">
        <v>1518</v>
      </c>
      <c r="D376" t="str">
        <f t="shared" si="10"/>
        <v>STATIONERY</v>
      </c>
      <c r="E376">
        <v>952.49</v>
      </c>
      <c r="F376">
        <v>89</v>
      </c>
      <c r="G376">
        <f t="shared" si="11"/>
        <v>89</v>
      </c>
      <c r="H376" t="s">
        <v>3593</v>
      </c>
      <c r="M376" t="str">
        <v>P0369</v>
      </c>
      <c r="N376" t="str">
        <v>Product_369</v>
      </c>
      <c r="O376" t="str">
        <v>Electronics</v>
      </c>
      <c r="P376" t="str">
        <v>ELECTRONICS</v>
      </c>
      <c r="Q376">
        <v>175.63</v>
      </c>
      <c r="R376">
        <v>3</v>
      </c>
      <c r="S376">
        <v>3</v>
      </c>
      <c r="T376" t="str">
        <v>In Excel, go to Data &gt; Remove Duplicates.</v>
      </c>
    </row>
    <row r="377" spans="1:20">
      <c r="A377" t="s">
        <v>889</v>
      </c>
      <c r="B377" t="s">
        <v>1389</v>
      </c>
      <c r="C377" t="s">
        <v>1518</v>
      </c>
      <c r="D377" t="str">
        <f t="shared" si="10"/>
        <v>STATIONERY</v>
      </c>
      <c r="E377">
        <v>628.48</v>
      </c>
      <c r="F377">
        <v>27</v>
      </c>
      <c r="G377">
        <f t="shared" si="11"/>
        <v>27</v>
      </c>
      <c r="H377" t="s">
        <v>3594</v>
      </c>
      <c r="M377" t="str">
        <v>P0370</v>
      </c>
      <c r="N377" t="str">
        <v>Product_370</v>
      </c>
      <c r="O377" t="str">
        <v>Electronics</v>
      </c>
      <c r="P377" t="str">
        <v>ELECTRONICS</v>
      </c>
      <c r="Q377">
        <v>650.97</v>
      </c>
      <c r="R377">
        <v>34</v>
      </c>
      <c r="S377">
        <v>34</v>
      </c>
      <c r="T377" t="str">
        <v>Identify duplicate rows based on Product_ID or Product_Name.</v>
      </c>
    </row>
    <row r="378" spans="1:20">
      <c r="A378" t="s">
        <v>890</v>
      </c>
      <c r="B378" t="s">
        <v>1390</v>
      </c>
      <c r="C378" t="s">
        <v>1515</v>
      </c>
      <c r="D378" t="str">
        <f t="shared" si="10"/>
        <v>FOOD</v>
      </c>
      <c r="E378">
        <v>827.56</v>
      </c>
      <c r="F378">
        <v>92</v>
      </c>
      <c r="G378">
        <f t="shared" si="11"/>
        <v>92</v>
      </c>
      <c r="H378" t="s">
        <v>3595</v>
      </c>
      <c r="M378" t="str">
        <v>P0371</v>
      </c>
      <c r="N378" t="str">
        <v>Product_371</v>
      </c>
      <c r="O378" t="str">
        <v>Electronics</v>
      </c>
      <c r="P378" t="str">
        <v>ELECTRONICS</v>
      </c>
      <c r="Q378">
        <v>778.01</v>
      </c>
      <c r="R378">
        <v>75</v>
      </c>
      <c r="S378">
        <v>75</v>
      </c>
      <c r="T378" t="str">
        <v>Use Data Validation under the Data tab to restrict input types.</v>
      </c>
    </row>
    <row r="379" spans="1:20">
      <c r="A379" t="s">
        <v>891</v>
      </c>
      <c r="B379" t="s">
        <v>1391</v>
      </c>
      <c r="C379" t="s">
        <v>1516</v>
      </c>
      <c r="D379" t="str">
        <f t="shared" si="10"/>
        <v>CLOTHING</v>
      </c>
      <c r="E379">
        <v>695.98</v>
      </c>
      <c r="F379">
        <v>57</v>
      </c>
      <c r="G379">
        <f t="shared" si="11"/>
        <v>57</v>
      </c>
      <c r="H379" t="s">
        <v>3596</v>
      </c>
      <c r="M379" t="str">
        <v>P0386</v>
      </c>
      <c r="N379" t="str">
        <v>Product_386</v>
      </c>
      <c r="O379" t="str">
        <v>Electronics</v>
      </c>
      <c r="P379" t="str">
        <v>ELECTRONICS</v>
      </c>
      <c r="Q379">
        <v>901.5</v>
      </c>
      <c r="R379">
        <v>62</v>
      </c>
      <c r="S379">
        <v>62</v>
      </c>
      <c r="T379" t="str">
        <v>Correct spelling or category mismatches (e.g., "Laptops" vs. "Laptop").</v>
      </c>
    </row>
    <row r="380" spans="1:20">
      <c r="A380" t="s">
        <v>892</v>
      </c>
      <c r="B380" t="s">
        <v>1392</v>
      </c>
      <c r="C380" t="s">
        <v>1517</v>
      </c>
      <c r="D380" t="str">
        <f t="shared" si="10"/>
        <v>FURNITURE</v>
      </c>
      <c r="E380">
        <v>902.33</v>
      </c>
      <c r="F380">
        <v>46</v>
      </c>
      <c r="G380">
        <f t="shared" si="11"/>
        <v>46</v>
      </c>
      <c r="H380" t="s">
        <v>3597</v>
      </c>
      <c r="M380" t="str">
        <v>P0387</v>
      </c>
      <c r="N380" t="str">
        <v>Product_387</v>
      </c>
      <c r="O380" t="str">
        <v>Electronics</v>
      </c>
      <c r="P380" t="str">
        <v>ELECTRONICS</v>
      </c>
      <c r="Q380">
        <v>228.39</v>
      </c>
      <c r="R380">
        <v>-7</v>
      </c>
      <c r="S380">
        <v>0</v>
      </c>
      <c r="T380" t="str">
        <v>Ensure consistent case for Product_Name (e.g., capitalize each word).</v>
      </c>
    </row>
    <row r="381" spans="1:20">
      <c r="A381" t="s">
        <v>893</v>
      </c>
      <c r="B381" t="s">
        <v>1393</v>
      </c>
      <c r="C381" t="s">
        <v>1516</v>
      </c>
      <c r="D381" t="str">
        <f t="shared" si="10"/>
        <v>CLOTHING</v>
      </c>
      <c r="E381">
        <v>420.41</v>
      </c>
      <c r="F381">
        <v>58</v>
      </c>
      <c r="G381">
        <f t="shared" si="11"/>
        <v>58</v>
      </c>
      <c r="H381" t="s">
        <v>3598</v>
      </c>
      <c r="M381" t="str">
        <v>P0391</v>
      </c>
      <c r="N381" t="str">
        <v>Product_391</v>
      </c>
      <c r="O381" t="str">
        <v>Electronics</v>
      </c>
      <c r="P381" t="str">
        <v>ELECTRONICS</v>
      </c>
      <c r="Q381">
        <v>888.88</v>
      </c>
      <c r="R381">
        <v>1</v>
      </c>
      <c r="S381">
        <v>1</v>
      </c>
      <c r="T381" t="str">
        <v>Use Data Validation under the Data tab to restrict input types.</v>
      </c>
    </row>
    <row r="382" spans="1:20">
      <c r="A382" t="s">
        <v>894</v>
      </c>
      <c r="B382" t="s">
        <v>1394</v>
      </c>
      <c r="C382" t="s">
        <v>1516</v>
      </c>
      <c r="D382" t="str">
        <f t="shared" si="10"/>
        <v>CLOTHING</v>
      </c>
      <c r="E382">
        <v>798.08</v>
      </c>
      <c r="F382">
        <v>97</v>
      </c>
      <c r="G382">
        <f t="shared" si="11"/>
        <v>97</v>
      </c>
      <c r="H382" t="s">
        <v>3589</v>
      </c>
      <c r="M382" t="str">
        <v>P0394</v>
      </c>
      <c r="N382" t="str">
        <v>Product_394</v>
      </c>
      <c r="O382" t="str">
        <v>Electronics</v>
      </c>
      <c r="P382" t="str">
        <v>ELECTRONICS</v>
      </c>
      <c r="Q382">
        <v>958.08</v>
      </c>
      <c r="R382">
        <v>13</v>
      </c>
      <c r="S382">
        <v>13</v>
      </c>
      <c r="T382" t="str">
        <v>Let me know if you’d like further guidance on implementing these steps!</v>
      </c>
    </row>
    <row r="383" spans="1:20">
      <c r="A383" t="s">
        <v>895</v>
      </c>
      <c r="B383" t="s">
        <v>1395</v>
      </c>
      <c r="C383" t="s">
        <v>1517</v>
      </c>
      <c r="D383" t="str">
        <f t="shared" si="10"/>
        <v>FURNITURE</v>
      </c>
      <c r="E383">
        <v>468.78</v>
      </c>
      <c r="F383">
        <v>-5</v>
      </c>
      <c r="G383">
        <f t="shared" si="11"/>
        <v>0</v>
      </c>
      <c r="H383" t="s">
        <v>3590</v>
      </c>
      <c r="M383" t="str">
        <v>P0397</v>
      </c>
      <c r="N383" t="str">
        <v>Product_397</v>
      </c>
      <c r="O383" t="str">
        <v>Electronics</v>
      </c>
      <c r="P383" t="str">
        <v>ELECTRONICS</v>
      </c>
      <c r="Q383">
        <v>466.12</v>
      </c>
      <c r="R383">
        <v>37</v>
      </c>
      <c r="S383">
        <v>37</v>
      </c>
      <c r="T383" t="str">
        <v>Ensure consistent case for Product_Name (e.g., capitalize each word).</v>
      </c>
    </row>
    <row r="384" spans="1:20">
      <c r="A384" t="s">
        <v>896</v>
      </c>
      <c r="B384" t="s">
        <v>1396</v>
      </c>
      <c r="C384" t="s">
        <v>1517</v>
      </c>
      <c r="D384" t="str">
        <f t="shared" si="10"/>
        <v>FURNITURE</v>
      </c>
      <c r="E384">
        <v>846.18</v>
      </c>
      <c r="F384">
        <v>37</v>
      </c>
      <c r="G384">
        <f t="shared" si="11"/>
        <v>37</v>
      </c>
      <c r="H384" t="s">
        <v>3591</v>
      </c>
      <c r="M384" t="str">
        <v>P0398</v>
      </c>
      <c r="N384" t="str">
        <v>Product_398</v>
      </c>
      <c r="O384" t="str">
        <v>Electronics</v>
      </c>
      <c r="P384" t="str">
        <v>ELECTRONICS</v>
      </c>
      <c r="Q384">
        <v>822.82</v>
      </c>
      <c r="R384">
        <v>84</v>
      </c>
      <c r="S384">
        <v>84</v>
      </c>
      <c r="T384" t="str">
        <v>Fill missing values with appropriate replacements (e.g., average price or a placeholder).</v>
      </c>
    </row>
    <row r="385" spans="1:20">
      <c r="A385" t="s">
        <v>897</v>
      </c>
      <c r="B385" t="s">
        <v>1397</v>
      </c>
      <c r="C385" t="s">
        <v>1515</v>
      </c>
      <c r="D385" t="str">
        <f t="shared" si="10"/>
        <v>FOOD</v>
      </c>
      <c r="E385">
        <v>668.87</v>
      </c>
      <c r="F385">
        <v>82</v>
      </c>
      <c r="G385">
        <f t="shared" si="11"/>
        <v>82</v>
      </c>
      <c r="H385" t="s">
        <v>3592</v>
      </c>
      <c r="M385" t="str">
        <v>P0404</v>
      </c>
      <c r="N385" t="str">
        <v>Product_404</v>
      </c>
      <c r="O385" t="str">
        <v>Electronics</v>
      </c>
      <c r="P385" t="str">
        <v>ELECTRONICS</v>
      </c>
      <c r="Q385">
        <v>931.88</v>
      </c>
      <c r="R385">
        <v>53</v>
      </c>
      <c r="S385">
        <v>53</v>
      </c>
      <c r="T385" t="str">
        <v>Let me know if you’d like further guidance on implementing these steps!</v>
      </c>
    </row>
    <row r="386" spans="1:20">
      <c r="A386" t="s">
        <v>898</v>
      </c>
      <c r="B386" t="s">
        <v>1398</v>
      </c>
      <c r="C386" t="s">
        <v>1516</v>
      </c>
      <c r="D386" t="str">
        <f t="shared" si="10"/>
        <v>CLOTHING</v>
      </c>
      <c r="E386">
        <v>285.81</v>
      </c>
      <c r="F386">
        <v>1</v>
      </c>
      <c r="G386">
        <f t="shared" si="11"/>
        <v>1</v>
      </c>
      <c r="H386" t="s">
        <v>3593</v>
      </c>
      <c r="M386" t="str">
        <v>P0407</v>
      </c>
      <c r="N386" t="str">
        <v>Product_407</v>
      </c>
      <c r="O386" t="str">
        <v>Electronics</v>
      </c>
      <c r="P386" t="str">
        <v>ELECTRONICS</v>
      </c>
      <c r="Q386">
        <v>315.91000000000003</v>
      </c>
      <c r="R386">
        <v>63</v>
      </c>
      <c r="S386">
        <v>63</v>
      </c>
      <c r="T386" t="str">
        <v>Ensure consistent case for Product_Name (e.g., capitalize each word).</v>
      </c>
    </row>
    <row r="387" spans="1:20">
      <c r="A387" t="s">
        <v>899</v>
      </c>
      <c r="B387" t="s">
        <v>1399</v>
      </c>
      <c r="C387" t="s">
        <v>1514</v>
      </c>
      <c r="D387" t="str">
        <f t="shared" ref="D387:D450" si="12">UPPER(C387)</f>
        <v>ELECTRONICS</v>
      </c>
      <c r="E387">
        <v>901.5</v>
      </c>
      <c r="F387">
        <v>62</v>
      </c>
      <c r="G387">
        <f t="shared" ref="G387:G450" si="13">IF(F387&lt;0,0,F387)</f>
        <v>62</v>
      </c>
      <c r="H387" t="s">
        <v>3594</v>
      </c>
      <c r="M387" t="str">
        <v>P0415</v>
      </c>
      <c r="N387" t="str">
        <v>Product_415</v>
      </c>
      <c r="O387" t="str">
        <v>Electronics</v>
      </c>
      <c r="P387" t="str">
        <v>ELECTRONICS</v>
      </c>
      <c r="Q387">
        <v>877.99</v>
      </c>
      <c r="R387">
        <v>30</v>
      </c>
      <c r="S387">
        <v>30</v>
      </c>
      <c r="T387" t="str">
        <v>Use conditional formatting to highlight outliers or filter using IF formulas or slicers.</v>
      </c>
    </row>
    <row r="388" spans="1:20">
      <c r="A388" t="s">
        <v>900</v>
      </c>
      <c r="B388" t="s">
        <v>1400</v>
      </c>
      <c r="C388" t="s">
        <v>1514</v>
      </c>
      <c r="D388" t="str">
        <f t="shared" si="12"/>
        <v>ELECTRONICS</v>
      </c>
      <c r="E388">
        <v>228.39</v>
      </c>
      <c r="F388">
        <v>-7</v>
      </c>
      <c r="G388">
        <f t="shared" si="13"/>
        <v>0</v>
      </c>
      <c r="H388" t="s">
        <v>3595</v>
      </c>
      <c r="M388" t="str">
        <v>P0426</v>
      </c>
      <c r="N388" t="str">
        <v>Product_426</v>
      </c>
      <c r="O388" t="str">
        <v>Electronics</v>
      </c>
      <c r="P388" t="str">
        <v>ELECTRONICS</v>
      </c>
      <c r="Q388">
        <v>403.36</v>
      </c>
      <c r="R388">
        <v>4</v>
      </c>
      <c r="S388">
        <v>4</v>
      </c>
      <c r="T388" t="str">
        <v>Correct spelling or category mismatches (e.g., "Laptops" vs. "Laptop").</v>
      </c>
    </row>
    <row r="389" spans="1:20">
      <c r="A389" t="s">
        <v>901</v>
      </c>
      <c r="B389" t="s">
        <v>1401</v>
      </c>
      <c r="C389" t="s">
        <v>1516</v>
      </c>
      <c r="D389" t="str">
        <f t="shared" si="12"/>
        <v>CLOTHING</v>
      </c>
      <c r="E389">
        <v>905.74</v>
      </c>
      <c r="F389">
        <v>59</v>
      </c>
      <c r="G389">
        <f t="shared" si="13"/>
        <v>59</v>
      </c>
      <c r="H389" t="s">
        <v>3596</v>
      </c>
      <c r="M389" t="str">
        <v>P0428</v>
      </c>
      <c r="N389" t="str">
        <v>Product_428</v>
      </c>
      <c r="O389" t="str">
        <v>Electronics</v>
      </c>
      <c r="P389" t="str">
        <v>ELECTRONICS</v>
      </c>
      <c r="Q389">
        <v>786.65</v>
      </c>
      <c r="R389">
        <v>51</v>
      </c>
      <c r="S389">
        <v>51</v>
      </c>
      <c r="T389" t="str">
        <v>Fill missing values with appropriate replacements (e.g., average price or a placeholder).</v>
      </c>
    </row>
    <row r="390" spans="1:20">
      <c r="A390" t="s">
        <v>902</v>
      </c>
      <c r="B390" t="s">
        <v>1402</v>
      </c>
      <c r="C390" t="s">
        <v>1517</v>
      </c>
      <c r="D390" t="str">
        <f t="shared" si="12"/>
        <v>FURNITURE</v>
      </c>
      <c r="E390">
        <v>821.84</v>
      </c>
      <c r="F390">
        <v>74</v>
      </c>
      <c r="G390">
        <f t="shared" si="13"/>
        <v>74</v>
      </c>
      <c r="H390" t="s">
        <v>3597</v>
      </c>
      <c r="M390" t="str">
        <v>P0451</v>
      </c>
      <c r="N390" t="str">
        <v>Product_451</v>
      </c>
      <c r="O390" t="str">
        <v>Electronics</v>
      </c>
      <c r="P390" t="str">
        <v>ELECTRONICS</v>
      </c>
      <c r="Q390">
        <v>752.65</v>
      </c>
      <c r="R390">
        <v>79</v>
      </c>
      <c r="S390">
        <v>79</v>
      </c>
      <c r="T390" t="str">
        <v>Use Data Validation under the Data tab to restrict input types.</v>
      </c>
    </row>
    <row r="391" spans="1:20">
      <c r="A391" t="s">
        <v>903</v>
      </c>
      <c r="B391" t="s">
        <v>1403</v>
      </c>
      <c r="C391" t="s">
        <v>1518</v>
      </c>
      <c r="D391" t="str">
        <f t="shared" si="12"/>
        <v>STATIONERY</v>
      </c>
      <c r="E391">
        <v>99.42</v>
      </c>
      <c r="F391">
        <v>92</v>
      </c>
      <c r="G391">
        <f t="shared" si="13"/>
        <v>92</v>
      </c>
      <c r="H391" t="s">
        <v>3598</v>
      </c>
      <c r="M391" t="str">
        <v>P0452</v>
      </c>
      <c r="N391" t="str">
        <v>Product_452</v>
      </c>
      <c r="O391" t="str">
        <v>Electronics</v>
      </c>
      <c r="P391" t="str">
        <v>ELECTRONICS</v>
      </c>
      <c r="Q391">
        <v>661.07</v>
      </c>
      <c r="R391">
        <v>32</v>
      </c>
      <c r="S391">
        <v>32</v>
      </c>
      <c r="T391" t="str">
        <v>Ensure Price and Quantity_Available are numeric, and Rating is a decimal.</v>
      </c>
    </row>
    <row r="392" spans="1:20">
      <c r="A392" t="s">
        <v>904</v>
      </c>
      <c r="B392" t="s">
        <v>1404</v>
      </c>
      <c r="C392" t="s">
        <v>1514</v>
      </c>
      <c r="D392" t="str">
        <f t="shared" si="12"/>
        <v>ELECTRONICS</v>
      </c>
      <c r="E392">
        <v>888.88</v>
      </c>
      <c r="F392">
        <v>1</v>
      </c>
      <c r="G392">
        <f t="shared" si="13"/>
        <v>1</v>
      </c>
      <c r="H392" t="s">
        <v>3589</v>
      </c>
      <c r="M392" t="str">
        <v>P0455</v>
      </c>
      <c r="N392" t="str">
        <v>Product_455</v>
      </c>
      <c r="O392" t="str">
        <v>Electronics</v>
      </c>
      <c r="P392" t="str">
        <v>ELECTRONICS</v>
      </c>
      <c r="Q392">
        <v>525.85</v>
      </c>
      <c r="R392">
        <v>88</v>
      </c>
      <c r="S392">
        <v>88</v>
      </c>
      <c r="T392" t="str">
        <v>Use conditional formatting to highlight outliers or filter using IF formulas or slicers.</v>
      </c>
    </row>
    <row r="393" spans="1:20">
      <c r="A393" t="s">
        <v>905</v>
      </c>
      <c r="B393" t="s">
        <v>1405</v>
      </c>
      <c r="C393" t="s">
        <v>1518</v>
      </c>
      <c r="D393" t="str">
        <f t="shared" si="12"/>
        <v>STATIONERY</v>
      </c>
      <c r="E393">
        <v>513.07000000000005</v>
      </c>
      <c r="F393">
        <v>64</v>
      </c>
      <c r="G393">
        <f t="shared" si="13"/>
        <v>64</v>
      </c>
      <c r="H393" t="s">
        <v>3590</v>
      </c>
      <c r="M393" t="str">
        <v>P0456</v>
      </c>
      <c r="N393" t="str">
        <v>Product_456</v>
      </c>
      <c r="O393" t="str">
        <v>Electronics</v>
      </c>
      <c r="P393" t="str">
        <v>ELECTRONICS</v>
      </c>
      <c r="Q393">
        <v>880.15</v>
      </c>
      <c r="R393">
        <v>3</v>
      </c>
      <c r="S393">
        <v>3</v>
      </c>
      <c r="T393" t="str">
        <v>Correct spelling or category mismatches (e.g., "Laptops" vs. "Laptop").</v>
      </c>
    </row>
    <row r="394" spans="1:20">
      <c r="A394" t="s">
        <v>906</v>
      </c>
      <c r="B394" t="s">
        <v>1406</v>
      </c>
      <c r="C394" t="s">
        <v>1518</v>
      </c>
      <c r="D394" t="str">
        <f t="shared" si="12"/>
        <v>STATIONERY</v>
      </c>
      <c r="E394">
        <v>145.58000000000001</v>
      </c>
      <c r="F394">
        <v>-4</v>
      </c>
      <c r="G394">
        <f t="shared" si="13"/>
        <v>0</v>
      </c>
      <c r="H394" t="s">
        <v>3591</v>
      </c>
      <c r="M394" t="str">
        <v>P0457</v>
      </c>
      <c r="N394" t="str">
        <v>Product_457</v>
      </c>
      <c r="O394" t="str">
        <v>Electronics</v>
      </c>
      <c r="P394" t="str">
        <v>ELECTRONICS</v>
      </c>
      <c r="Q394">
        <v>797.5</v>
      </c>
      <c r="R394">
        <v>55</v>
      </c>
      <c r="S394">
        <v>55</v>
      </c>
      <c r="T394" t="str">
        <v>Ensure consistent case for Product_Name (e.g., capitalize each word).</v>
      </c>
    </row>
    <row r="395" spans="1:20">
      <c r="A395" t="s">
        <v>907</v>
      </c>
      <c r="B395" t="s">
        <v>1407</v>
      </c>
      <c r="C395" t="s">
        <v>1514</v>
      </c>
      <c r="D395" t="str">
        <f t="shared" si="12"/>
        <v>ELECTRONICS</v>
      </c>
      <c r="E395">
        <v>958.08</v>
      </c>
      <c r="F395">
        <v>13</v>
      </c>
      <c r="G395">
        <f t="shared" si="13"/>
        <v>13</v>
      </c>
      <c r="H395" t="s">
        <v>3592</v>
      </c>
      <c r="M395" t="str">
        <v>P0461</v>
      </c>
      <c r="N395" t="str">
        <v>Product_461</v>
      </c>
      <c r="O395" t="str">
        <v>Electronics</v>
      </c>
      <c r="P395" t="str">
        <v>ELECTRONICS</v>
      </c>
      <c r="Q395">
        <v>412.17</v>
      </c>
      <c r="R395">
        <v>49</v>
      </c>
      <c r="S395">
        <v>49</v>
      </c>
      <c r="T395" t="str">
        <v>Use Data Validation under the Data tab to restrict input types.</v>
      </c>
    </row>
    <row r="396" spans="1:20">
      <c r="A396" t="s">
        <v>908</v>
      </c>
      <c r="B396" t="s">
        <v>1408</v>
      </c>
      <c r="C396" t="s">
        <v>1515</v>
      </c>
      <c r="D396" t="str">
        <f t="shared" si="12"/>
        <v>FOOD</v>
      </c>
      <c r="E396">
        <v>357.59</v>
      </c>
      <c r="F396">
        <v>21</v>
      </c>
      <c r="G396">
        <f t="shared" si="13"/>
        <v>21</v>
      </c>
      <c r="H396" t="s">
        <v>3593</v>
      </c>
      <c r="M396" t="str">
        <v>P0463</v>
      </c>
      <c r="N396" t="str">
        <v>Product_463</v>
      </c>
      <c r="O396" t="str">
        <v>Electronics</v>
      </c>
      <c r="P396" t="str">
        <v>ELECTRONICS</v>
      </c>
      <c r="Q396">
        <v>945.09</v>
      </c>
      <c r="R396">
        <v>31</v>
      </c>
      <c r="S396">
        <v>31</v>
      </c>
      <c r="T396" t="str">
        <v>Highlight unnecessary columns and delete them or hide them if required for later use.</v>
      </c>
    </row>
    <row r="397" spans="1:20">
      <c r="A397" t="s">
        <v>909</v>
      </c>
      <c r="B397" t="s">
        <v>1409</v>
      </c>
      <c r="C397" t="s">
        <v>1515</v>
      </c>
      <c r="D397" t="str">
        <f t="shared" si="12"/>
        <v>FOOD</v>
      </c>
      <c r="E397">
        <v>371.86</v>
      </c>
      <c r="F397">
        <v>54</v>
      </c>
      <c r="G397">
        <f t="shared" si="13"/>
        <v>54</v>
      </c>
      <c r="H397" t="s">
        <v>3594</v>
      </c>
      <c r="M397" t="str">
        <v>P0466</v>
      </c>
      <c r="N397" t="str">
        <v>Product_466</v>
      </c>
      <c r="O397" t="str">
        <v>Electronics</v>
      </c>
      <c r="P397" t="str">
        <v>ELECTRONICS</v>
      </c>
      <c r="Q397">
        <v>933.13</v>
      </c>
      <c r="R397">
        <v>-9</v>
      </c>
      <c r="S397">
        <v>0</v>
      </c>
      <c r="T397" t="str">
        <v>Correct spelling or category mismatches (e.g., "Laptops" vs. "Laptop").</v>
      </c>
    </row>
    <row r="398" spans="1:20">
      <c r="A398" t="s">
        <v>910</v>
      </c>
      <c r="B398" t="s">
        <v>1410</v>
      </c>
      <c r="C398" t="s">
        <v>1514</v>
      </c>
      <c r="D398" t="str">
        <f t="shared" si="12"/>
        <v>ELECTRONICS</v>
      </c>
      <c r="E398">
        <v>466.12</v>
      </c>
      <c r="F398">
        <v>37</v>
      </c>
      <c r="G398">
        <f t="shared" si="13"/>
        <v>37</v>
      </c>
      <c r="H398" t="s">
        <v>3595</v>
      </c>
      <c r="M398" t="str">
        <v>P0471</v>
      </c>
      <c r="N398" t="str">
        <v>Product_471</v>
      </c>
      <c r="O398" t="str">
        <v>Electronics</v>
      </c>
      <c r="P398" t="str">
        <v>ELECTRONICS</v>
      </c>
      <c r="Q398">
        <v>910.29</v>
      </c>
      <c r="R398">
        <v>72</v>
      </c>
      <c r="S398">
        <v>72</v>
      </c>
      <c r="T398" t="str">
        <v>Use Data Validation under the Data tab to restrict input types.</v>
      </c>
    </row>
    <row r="399" spans="1:20">
      <c r="A399" t="s">
        <v>911</v>
      </c>
      <c r="B399" t="s">
        <v>1411</v>
      </c>
      <c r="C399" t="s">
        <v>1514</v>
      </c>
      <c r="D399" t="str">
        <f t="shared" si="12"/>
        <v>ELECTRONICS</v>
      </c>
      <c r="E399">
        <v>822.82</v>
      </c>
      <c r="F399">
        <v>84</v>
      </c>
      <c r="G399">
        <f t="shared" si="13"/>
        <v>84</v>
      </c>
      <c r="H399" t="s">
        <v>3596</v>
      </c>
      <c r="M399" t="str">
        <v>P0477</v>
      </c>
      <c r="N399" t="str">
        <v>Product_477</v>
      </c>
      <c r="O399" t="str">
        <v>Electronics</v>
      </c>
      <c r="P399" t="str">
        <v>ELECTRONICS</v>
      </c>
      <c r="Q399">
        <v>555.6</v>
      </c>
      <c r="R399">
        <v>-8</v>
      </c>
      <c r="S399">
        <v>0</v>
      </c>
      <c r="T399" t="str">
        <v>Ensure consistent case for Product_Name (e.g., capitalize each word).</v>
      </c>
    </row>
    <row r="400" spans="1:20">
      <c r="A400" t="s">
        <v>912</v>
      </c>
      <c r="B400" t="s">
        <v>1412</v>
      </c>
      <c r="C400" t="s">
        <v>1517</v>
      </c>
      <c r="D400" t="str">
        <f t="shared" si="12"/>
        <v>FURNITURE</v>
      </c>
      <c r="E400">
        <v>759.65</v>
      </c>
      <c r="F400">
        <v>75</v>
      </c>
      <c r="G400">
        <f t="shared" si="13"/>
        <v>75</v>
      </c>
      <c r="H400" t="s">
        <v>3597</v>
      </c>
      <c r="M400" t="str">
        <v>P0479</v>
      </c>
      <c r="N400" t="str">
        <v>Product_479</v>
      </c>
      <c r="O400" t="str">
        <v>Electronics</v>
      </c>
      <c r="P400" t="str">
        <v>ELECTRONICS</v>
      </c>
      <c r="Q400">
        <v>228.16</v>
      </c>
      <c r="R400">
        <v>82</v>
      </c>
      <c r="S400">
        <v>82</v>
      </c>
      <c r="T400" t="str">
        <v>In Excel, go to Data &gt; Remove Duplicates.</v>
      </c>
    </row>
    <row r="401" spans="1:20">
      <c r="A401" t="s">
        <v>913</v>
      </c>
      <c r="B401" t="s">
        <v>1413</v>
      </c>
      <c r="C401" t="s">
        <v>1516</v>
      </c>
      <c r="D401" t="str">
        <f t="shared" si="12"/>
        <v>CLOTHING</v>
      </c>
      <c r="E401">
        <v>715.03</v>
      </c>
      <c r="F401">
        <v>-6</v>
      </c>
      <c r="G401">
        <f t="shared" si="13"/>
        <v>0</v>
      </c>
      <c r="H401" t="s">
        <v>3598</v>
      </c>
      <c r="M401" t="str">
        <v>P0489</v>
      </c>
      <c r="N401" t="str">
        <v>Product_489</v>
      </c>
      <c r="O401" t="str">
        <v>Electronics</v>
      </c>
      <c r="P401" t="str">
        <v>ELECTRONICS</v>
      </c>
      <c r="Q401">
        <v>637.07000000000005</v>
      </c>
      <c r="R401">
        <v>-8</v>
      </c>
      <c r="S401">
        <v>0</v>
      </c>
      <c r="T401" t="str">
        <v>In Excel, go to Data &gt; Remove Duplicates.</v>
      </c>
    </row>
    <row r="402" spans="1:20">
      <c r="A402" t="s">
        <v>914</v>
      </c>
      <c r="B402" t="s">
        <v>1414</v>
      </c>
      <c r="C402" t="s">
        <v>1515</v>
      </c>
      <c r="D402" t="str">
        <f t="shared" si="12"/>
        <v>FOOD</v>
      </c>
      <c r="E402">
        <v>960.29</v>
      </c>
      <c r="F402">
        <v>23</v>
      </c>
      <c r="G402">
        <f t="shared" si="13"/>
        <v>23</v>
      </c>
      <c r="H402" t="s">
        <v>3589</v>
      </c>
      <c r="M402" t="str">
        <v>P0495</v>
      </c>
      <c r="N402" t="str">
        <v>Product_495</v>
      </c>
      <c r="O402" t="str">
        <v>Electronics</v>
      </c>
      <c r="P402" t="str">
        <v>ELECTRONICS</v>
      </c>
      <c r="Q402">
        <v>732.11</v>
      </c>
      <c r="R402">
        <v>49</v>
      </c>
      <c r="S402">
        <v>49</v>
      </c>
      <c r="T402" t="str">
        <v>Use conditional formatting to highlight outliers or filter using IF formulas or slicers.</v>
      </c>
    </row>
    <row r="403" spans="1:20">
      <c r="A403" t="s">
        <v>915</v>
      </c>
      <c r="B403" t="s">
        <v>1415</v>
      </c>
      <c r="C403" t="s">
        <v>1515</v>
      </c>
      <c r="D403" t="str">
        <f t="shared" si="12"/>
        <v>FOOD</v>
      </c>
      <c r="E403">
        <v>499.52</v>
      </c>
      <c r="F403">
        <v>48</v>
      </c>
      <c r="G403">
        <f t="shared" si="13"/>
        <v>48</v>
      </c>
      <c r="H403" t="s">
        <v>3590</v>
      </c>
      <c r="M403" t="str">
        <v>P0496</v>
      </c>
      <c r="N403" t="str">
        <v>Product_496</v>
      </c>
      <c r="O403" t="str">
        <v>Electronics</v>
      </c>
      <c r="P403" t="str">
        <v>ELECTRONICS</v>
      </c>
      <c r="Q403">
        <v>408.03</v>
      </c>
      <c r="R403">
        <v>78</v>
      </c>
      <c r="S403">
        <v>78</v>
      </c>
      <c r="T403" t="str">
        <v>Correct spelling or category mismatches (e.g., "Laptops" vs. "Laptop").</v>
      </c>
    </row>
    <row r="404" spans="1:20">
      <c r="A404" t="s">
        <v>916</v>
      </c>
      <c r="B404" t="s">
        <v>1416</v>
      </c>
      <c r="C404" t="s">
        <v>1515</v>
      </c>
      <c r="D404" t="str">
        <f t="shared" si="12"/>
        <v>FOOD</v>
      </c>
      <c r="E404">
        <v>931.21</v>
      </c>
      <c r="F404">
        <v>2</v>
      </c>
      <c r="G404">
        <f t="shared" si="13"/>
        <v>2</v>
      </c>
      <c r="H404" t="s">
        <v>3591</v>
      </c>
      <c r="M404" t="str">
        <v>P0004</v>
      </c>
      <c r="N404" t="str">
        <v>Product_4</v>
      </c>
      <c r="O404" t="str">
        <v>Clothing</v>
      </c>
      <c r="P404" t="str">
        <v>CLOTHING</v>
      </c>
      <c r="Q404">
        <v>903.5</v>
      </c>
      <c r="R404">
        <v>69</v>
      </c>
      <c r="S404">
        <v>69</v>
      </c>
      <c r="T404" t="str">
        <v>Let me know if you’d like further guidance on implementing these steps!</v>
      </c>
    </row>
    <row r="405" spans="1:20">
      <c r="A405" t="s">
        <v>917</v>
      </c>
      <c r="B405" t="s">
        <v>1417</v>
      </c>
      <c r="C405" t="s">
        <v>1514</v>
      </c>
      <c r="D405" t="str">
        <f t="shared" si="12"/>
        <v>ELECTRONICS</v>
      </c>
      <c r="E405">
        <v>931.88</v>
      </c>
      <c r="F405">
        <v>53</v>
      </c>
      <c r="G405">
        <f t="shared" si="13"/>
        <v>53</v>
      </c>
      <c r="H405" t="s">
        <v>3592</v>
      </c>
      <c r="M405" t="str">
        <v>P0022</v>
      </c>
      <c r="N405" t="str">
        <v>Product_22</v>
      </c>
      <c r="O405" t="str">
        <v>Clothing</v>
      </c>
      <c r="P405" t="str">
        <v>CLOTHING</v>
      </c>
      <c r="Q405">
        <v>262.69</v>
      </c>
      <c r="R405">
        <v>38</v>
      </c>
      <c r="S405">
        <v>38</v>
      </c>
      <c r="T405" t="str">
        <v>Ensure Price and Quantity_Available are numeric, and Rating is a decimal.</v>
      </c>
    </row>
    <row r="406" spans="1:20">
      <c r="A406" t="s">
        <v>918</v>
      </c>
      <c r="B406" t="s">
        <v>1418</v>
      </c>
      <c r="C406" t="s">
        <v>1518</v>
      </c>
      <c r="D406" t="str">
        <f t="shared" si="12"/>
        <v>STATIONERY</v>
      </c>
      <c r="E406">
        <v>895.39</v>
      </c>
      <c r="F406">
        <v>78</v>
      </c>
      <c r="G406">
        <f t="shared" si="13"/>
        <v>78</v>
      </c>
      <c r="H406" t="s">
        <v>3593</v>
      </c>
      <c r="M406" t="str">
        <v>P0025</v>
      </c>
      <c r="N406" t="str">
        <v>Product_25</v>
      </c>
      <c r="O406" t="str">
        <v>Clothing</v>
      </c>
      <c r="P406" t="str">
        <v>CLOTHING</v>
      </c>
      <c r="Q406">
        <v>187.08</v>
      </c>
      <c r="R406">
        <v>34</v>
      </c>
      <c r="S406">
        <v>34</v>
      </c>
      <c r="T406" t="str">
        <v>Use conditional formatting to highlight outliers or filter using IF formulas or slicers.</v>
      </c>
    </row>
    <row r="407" spans="1:20">
      <c r="A407" t="s">
        <v>919</v>
      </c>
      <c r="B407" t="s">
        <v>1419</v>
      </c>
      <c r="C407" t="s">
        <v>1517</v>
      </c>
      <c r="D407" t="str">
        <f t="shared" si="12"/>
        <v>FURNITURE</v>
      </c>
      <c r="E407">
        <v>736.04</v>
      </c>
      <c r="F407">
        <v>-9</v>
      </c>
      <c r="G407">
        <f t="shared" si="13"/>
        <v>0</v>
      </c>
      <c r="H407" t="s">
        <v>3594</v>
      </c>
      <c r="M407" t="str">
        <v>P0033</v>
      </c>
      <c r="N407" t="str">
        <v>Product_33</v>
      </c>
      <c r="O407" t="str">
        <v>Clothing</v>
      </c>
      <c r="P407" t="str">
        <v>CLOTHING</v>
      </c>
      <c r="Q407">
        <v>421.87</v>
      </c>
      <c r="R407">
        <v>64</v>
      </c>
      <c r="S407">
        <v>64</v>
      </c>
      <c r="T407" t="str">
        <v>Highlight unnecessary columns and delete them or hide them if required for later use.</v>
      </c>
    </row>
    <row r="408" spans="1:20">
      <c r="A408" t="s">
        <v>920</v>
      </c>
      <c r="B408" t="s">
        <v>1420</v>
      </c>
      <c r="C408" t="s">
        <v>1514</v>
      </c>
      <c r="D408" t="str">
        <f t="shared" si="12"/>
        <v>ELECTRONICS</v>
      </c>
      <c r="E408">
        <v>315.91000000000003</v>
      </c>
      <c r="F408">
        <v>63</v>
      </c>
      <c r="G408">
        <f t="shared" si="13"/>
        <v>63</v>
      </c>
      <c r="H408" t="s">
        <v>3595</v>
      </c>
      <c r="M408" t="str">
        <v>P0045</v>
      </c>
      <c r="N408" t="str">
        <v>Product_45</v>
      </c>
      <c r="O408" t="str">
        <v>Clothing</v>
      </c>
      <c r="P408" t="str">
        <v>CLOTHING</v>
      </c>
      <c r="Q408">
        <v>990.39</v>
      </c>
      <c r="R408">
        <v>49</v>
      </c>
      <c r="S408">
        <v>49</v>
      </c>
      <c r="T408" t="str">
        <v>Use conditional formatting to highlight outliers or filter using IF formulas or slicers.</v>
      </c>
    </row>
    <row r="409" spans="1:20">
      <c r="A409" t="s">
        <v>921</v>
      </c>
      <c r="B409" t="s">
        <v>1421</v>
      </c>
      <c r="C409" t="s">
        <v>1515</v>
      </c>
      <c r="D409" t="str">
        <f t="shared" si="12"/>
        <v>FOOD</v>
      </c>
      <c r="E409">
        <v>390.05</v>
      </c>
      <c r="F409">
        <v>70</v>
      </c>
      <c r="G409">
        <f t="shared" si="13"/>
        <v>70</v>
      </c>
      <c r="H409" t="s">
        <v>3596</v>
      </c>
      <c r="M409" t="str">
        <v>P0048</v>
      </c>
      <c r="N409" t="str">
        <v>Product_48</v>
      </c>
      <c r="O409" t="str">
        <v>Clothing</v>
      </c>
      <c r="P409" t="str">
        <v>CLOTHING</v>
      </c>
      <c r="Q409">
        <v>394.76</v>
      </c>
      <c r="R409">
        <v>15</v>
      </c>
      <c r="S409">
        <v>15</v>
      </c>
      <c r="T409" t="str">
        <v>Fill missing values with appropriate replacements (e.g., average price or a placeholder).</v>
      </c>
    </row>
    <row r="410" spans="1:20">
      <c r="A410" t="s">
        <v>922</v>
      </c>
      <c r="B410" t="s">
        <v>1422</v>
      </c>
      <c r="C410" t="s">
        <v>1517</v>
      </c>
      <c r="D410" t="str">
        <f t="shared" si="12"/>
        <v>FURNITURE</v>
      </c>
      <c r="E410">
        <v>86.41</v>
      </c>
      <c r="F410">
        <v>64</v>
      </c>
      <c r="G410">
        <f t="shared" si="13"/>
        <v>64</v>
      </c>
      <c r="H410" t="s">
        <v>3597</v>
      </c>
      <c r="M410" t="str">
        <v>P0049</v>
      </c>
      <c r="N410" t="str">
        <v>Product_49</v>
      </c>
      <c r="O410" t="str">
        <v>Clothing</v>
      </c>
      <c r="P410" t="str">
        <v>CLOTHING</v>
      </c>
      <c r="Q410">
        <v>291.57</v>
      </c>
      <c r="R410">
        <v>45</v>
      </c>
      <c r="S410">
        <v>45</v>
      </c>
      <c r="T410" t="str">
        <v>In Excel, go to Data &gt; Remove Duplicates.</v>
      </c>
    </row>
    <row r="411" spans="1:20">
      <c r="A411" t="s">
        <v>923</v>
      </c>
      <c r="B411" t="s">
        <v>1423</v>
      </c>
      <c r="C411" t="s">
        <v>1518</v>
      </c>
      <c r="D411" t="str">
        <f t="shared" si="12"/>
        <v>STATIONERY</v>
      </c>
      <c r="E411">
        <v>297.97000000000003</v>
      </c>
      <c r="F411">
        <v>41</v>
      </c>
      <c r="G411">
        <f t="shared" si="13"/>
        <v>41</v>
      </c>
      <c r="H411" t="s">
        <v>3598</v>
      </c>
      <c r="M411" t="str">
        <v>P0055</v>
      </c>
      <c r="N411" t="str">
        <v>Product_55</v>
      </c>
      <c r="O411" t="str">
        <v>Clothing</v>
      </c>
      <c r="P411" t="str">
        <v>CLOTHING</v>
      </c>
      <c r="Q411">
        <v>195.42</v>
      </c>
      <c r="R411">
        <v>50</v>
      </c>
      <c r="S411">
        <v>50</v>
      </c>
      <c r="T411" t="str">
        <v>Use conditional formatting to highlight outliers or filter using IF formulas or slicers.</v>
      </c>
    </row>
    <row r="412" spans="1:20">
      <c r="A412" t="s">
        <v>924</v>
      </c>
      <c r="B412" t="s">
        <v>1424</v>
      </c>
      <c r="C412" t="s">
        <v>1518</v>
      </c>
      <c r="D412" t="str">
        <f t="shared" si="12"/>
        <v>STATIONERY</v>
      </c>
      <c r="E412">
        <v>982.28</v>
      </c>
      <c r="F412">
        <v>14</v>
      </c>
      <c r="G412">
        <f t="shared" si="13"/>
        <v>14</v>
      </c>
      <c r="H412" t="s">
        <v>3589</v>
      </c>
      <c r="M412" t="str">
        <v>P0056</v>
      </c>
      <c r="N412" t="str">
        <v>Product_56</v>
      </c>
      <c r="O412" t="str">
        <v>Clothing</v>
      </c>
      <c r="P412" t="str">
        <v>CLOTHING</v>
      </c>
      <c r="Q412">
        <v>695.68</v>
      </c>
      <c r="R412">
        <v>28</v>
      </c>
      <c r="S412">
        <v>28</v>
      </c>
      <c r="T412" t="str">
        <v>Correct spelling or category mismatches (e.g., "Laptops" vs. "Laptop").</v>
      </c>
    </row>
    <row r="413" spans="1:20">
      <c r="A413" t="s">
        <v>925</v>
      </c>
      <c r="B413" t="s">
        <v>1425</v>
      </c>
      <c r="C413" t="s">
        <v>1517</v>
      </c>
      <c r="D413" t="str">
        <f t="shared" si="12"/>
        <v>FURNITURE</v>
      </c>
      <c r="E413">
        <v>229.63</v>
      </c>
      <c r="F413">
        <v>-7</v>
      </c>
      <c r="G413">
        <f t="shared" si="13"/>
        <v>0</v>
      </c>
      <c r="H413" t="s">
        <v>3590</v>
      </c>
      <c r="M413" t="str">
        <v>P0058</v>
      </c>
      <c r="N413" t="str">
        <v>Product_58</v>
      </c>
      <c r="O413" t="str">
        <v>Clothing</v>
      </c>
      <c r="P413" t="str">
        <v>CLOTHING</v>
      </c>
      <c r="Q413">
        <v>607.80999999999995</v>
      </c>
      <c r="R413">
        <v>76</v>
      </c>
      <c r="S413">
        <v>76</v>
      </c>
      <c r="T413" t="str">
        <v>Fill missing values with appropriate replacements (e.g., average price or a placeholder).</v>
      </c>
    </row>
    <row r="414" spans="1:20">
      <c r="A414" t="s">
        <v>926</v>
      </c>
      <c r="B414" t="s">
        <v>1426</v>
      </c>
      <c r="C414" t="s">
        <v>1518</v>
      </c>
      <c r="D414" t="str">
        <f t="shared" si="12"/>
        <v>STATIONERY</v>
      </c>
      <c r="E414">
        <v>324.85000000000002</v>
      </c>
      <c r="F414">
        <v>8</v>
      </c>
      <c r="G414">
        <f t="shared" si="13"/>
        <v>8</v>
      </c>
      <c r="H414" t="s">
        <v>3591</v>
      </c>
      <c r="M414" t="str">
        <v>P0062</v>
      </c>
      <c r="N414" t="str">
        <v>Product_62</v>
      </c>
      <c r="O414" t="str">
        <v>Clothing</v>
      </c>
      <c r="P414" t="str">
        <v>CLOTHING</v>
      </c>
      <c r="Q414">
        <v>492.24</v>
      </c>
      <c r="R414">
        <v>-8</v>
      </c>
      <c r="S414">
        <v>0</v>
      </c>
      <c r="T414" t="str">
        <v>Ensure Price and Quantity_Available are numeric, and Rating is a decimal.</v>
      </c>
    </row>
    <row r="415" spans="1:20">
      <c r="A415" t="s">
        <v>927</v>
      </c>
      <c r="B415" t="s">
        <v>1427</v>
      </c>
      <c r="C415" t="s">
        <v>1517</v>
      </c>
      <c r="D415" t="str">
        <f t="shared" si="12"/>
        <v>FURNITURE</v>
      </c>
      <c r="E415">
        <v>380.52</v>
      </c>
      <c r="F415">
        <v>49</v>
      </c>
      <c r="G415">
        <f t="shared" si="13"/>
        <v>49</v>
      </c>
      <c r="H415" t="s">
        <v>3592</v>
      </c>
      <c r="M415" t="str">
        <v>P0069</v>
      </c>
      <c r="N415" t="str">
        <v>Product_69</v>
      </c>
      <c r="O415" t="str">
        <v>Clothing</v>
      </c>
      <c r="P415" t="str">
        <v>CLOTHING</v>
      </c>
      <c r="Q415">
        <v>225.49</v>
      </c>
      <c r="R415">
        <v>67</v>
      </c>
      <c r="S415">
        <v>67</v>
      </c>
      <c r="T415" t="str">
        <v>In Excel, go to Data &gt; Remove Duplicates.</v>
      </c>
    </row>
    <row r="416" spans="1:20">
      <c r="A416" t="s">
        <v>928</v>
      </c>
      <c r="B416" t="s">
        <v>1428</v>
      </c>
      <c r="C416" t="s">
        <v>1514</v>
      </c>
      <c r="D416" t="str">
        <f t="shared" si="12"/>
        <v>ELECTRONICS</v>
      </c>
      <c r="E416">
        <v>877.99</v>
      </c>
      <c r="F416">
        <v>30</v>
      </c>
      <c r="G416">
        <f t="shared" si="13"/>
        <v>30</v>
      </c>
      <c r="H416" t="s">
        <v>3593</v>
      </c>
      <c r="M416" t="str">
        <v>P0073</v>
      </c>
      <c r="N416" t="str">
        <v>Product_73</v>
      </c>
      <c r="O416" t="str">
        <v>Clothing</v>
      </c>
      <c r="P416" t="str">
        <v>CLOTHING</v>
      </c>
      <c r="Q416">
        <v>270.33</v>
      </c>
      <c r="R416">
        <v>66</v>
      </c>
      <c r="S416">
        <v>66</v>
      </c>
      <c r="T416" t="str">
        <v>Highlight unnecessary columns and delete them or hide them if required for later use.</v>
      </c>
    </row>
    <row r="417" spans="1:20">
      <c r="A417" t="s">
        <v>929</v>
      </c>
      <c r="B417" t="s">
        <v>1429</v>
      </c>
      <c r="C417" t="s">
        <v>1515</v>
      </c>
      <c r="D417" t="str">
        <f t="shared" si="12"/>
        <v>FOOD</v>
      </c>
      <c r="E417">
        <v>938.45</v>
      </c>
      <c r="F417">
        <v>53</v>
      </c>
      <c r="G417">
        <f t="shared" si="13"/>
        <v>53</v>
      </c>
      <c r="H417" t="s">
        <v>3594</v>
      </c>
      <c r="M417" t="str">
        <v>P0075</v>
      </c>
      <c r="N417" t="str">
        <v>Product_75</v>
      </c>
      <c r="O417" t="str">
        <v>Clothing</v>
      </c>
      <c r="P417" t="str">
        <v>CLOTHING</v>
      </c>
      <c r="Q417">
        <v>132.56</v>
      </c>
      <c r="R417">
        <v>4</v>
      </c>
      <c r="S417">
        <v>4</v>
      </c>
      <c r="T417" t="str">
        <v>Use conditional formatting to highlight outliers or filter using IF formulas or slicers.</v>
      </c>
    </row>
    <row r="418" spans="1:20">
      <c r="A418" t="s">
        <v>930</v>
      </c>
      <c r="B418" t="s">
        <v>1430</v>
      </c>
      <c r="C418" t="s">
        <v>1516</v>
      </c>
      <c r="D418" t="str">
        <f t="shared" si="12"/>
        <v>CLOTHING</v>
      </c>
      <c r="E418">
        <v>713.93</v>
      </c>
      <c r="F418">
        <v>47</v>
      </c>
      <c r="G418">
        <f t="shared" si="13"/>
        <v>47</v>
      </c>
      <c r="H418" t="s">
        <v>3595</v>
      </c>
      <c r="M418" t="str">
        <v>P0086</v>
      </c>
      <c r="N418" t="str">
        <v>Product_86</v>
      </c>
      <c r="O418" t="str">
        <v>Clothing</v>
      </c>
      <c r="P418" t="str">
        <v>CLOTHING</v>
      </c>
      <c r="Q418">
        <v>112.84</v>
      </c>
      <c r="R418">
        <v>67</v>
      </c>
      <c r="S418">
        <v>67</v>
      </c>
      <c r="T418" t="str">
        <v>Correct spelling or category mismatches (e.g., "Laptops" vs. "Laptop").</v>
      </c>
    </row>
    <row r="419" spans="1:20">
      <c r="A419" t="s">
        <v>931</v>
      </c>
      <c r="B419" t="s">
        <v>1431</v>
      </c>
      <c r="C419" t="s">
        <v>1516</v>
      </c>
      <c r="D419" t="str">
        <f t="shared" si="12"/>
        <v>CLOTHING</v>
      </c>
      <c r="E419">
        <v>352.05</v>
      </c>
      <c r="F419">
        <v>79</v>
      </c>
      <c r="G419">
        <f t="shared" si="13"/>
        <v>79</v>
      </c>
      <c r="H419" t="s">
        <v>3596</v>
      </c>
      <c r="M419" t="str">
        <v>P0093</v>
      </c>
      <c r="N419" t="str">
        <v>Product_93</v>
      </c>
      <c r="O419" t="str">
        <v>Clothing</v>
      </c>
      <c r="P419" t="str">
        <v>CLOTHING</v>
      </c>
      <c r="Q419">
        <v>583.88</v>
      </c>
      <c r="R419">
        <v>20</v>
      </c>
      <c r="S419">
        <v>20</v>
      </c>
      <c r="T419" t="str">
        <v>Highlight unnecessary columns and delete them or hide them if required for later use.</v>
      </c>
    </row>
    <row r="420" spans="1:20">
      <c r="A420" t="s">
        <v>932</v>
      </c>
      <c r="B420" t="s">
        <v>1432</v>
      </c>
      <c r="C420" t="s">
        <v>1515</v>
      </c>
      <c r="D420" t="str">
        <f t="shared" si="12"/>
        <v>FOOD</v>
      </c>
      <c r="E420">
        <v>471.7</v>
      </c>
      <c r="F420">
        <v>61</v>
      </c>
      <c r="G420">
        <f t="shared" si="13"/>
        <v>61</v>
      </c>
      <c r="H420" t="s">
        <v>3597</v>
      </c>
      <c r="M420" t="str">
        <v>P0101</v>
      </c>
      <c r="N420" t="str">
        <v>Product_101</v>
      </c>
      <c r="O420" t="str">
        <v>Clothing</v>
      </c>
      <c r="P420" t="str">
        <v>CLOTHING</v>
      </c>
      <c r="Q420">
        <v>802.31</v>
      </c>
      <c r="R420">
        <v>97</v>
      </c>
      <c r="S420">
        <v>97</v>
      </c>
      <c r="T420" t="str">
        <v>Use Data Validation under the Data tab to restrict input types.</v>
      </c>
    </row>
    <row r="421" spans="1:20">
      <c r="A421" t="s">
        <v>933</v>
      </c>
      <c r="B421" t="s">
        <v>1433</v>
      </c>
      <c r="C421" t="s">
        <v>1518</v>
      </c>
      <c r="D421" t="str">
        <f t="shared" si="12"/>
        <v>STATIONERY</v>
      </c>
      <c r="E421">
        <v>384.83</v>
      </c>
      <c r="F421">
        <v>39</v>
      </c>
      <c r="G421">
        <f t="shared" si="13"/>
        <v>39</v>
      </c>
      <c r="H421" t="s">
        <v>3598</v>
      </c>
      <c r="M421" t="str">
        <v>P0104</v>
      </c>
      <c r="N421" t="str">
        <v>Product_104</v>
      </c>
      <c r="O421" t="str">
        <v>Clothing</v>
      </c>
      <c r="P421" t="str">
        <v>CLOTHING</v>
      </c>
      <c r="Q421">
        <v>241.28</v>
      </c>
      <c r="R421">
        <v>21</v>
      </c>
      <c r="S421">
        <v>21</v>
      </c>
      <c r="T421" t="str">
        <v>Let me know if you’d like further guidance on implementing these steps!</v>
      </c>
    </row>
    <row r="422" spans="1:20">
      <c r="A422" t="s">
        <v>934</v>
      </c>
      <c r="B422" t="s">
        <v>1434</v>
      </c>
      <c r="C422" t="s">
        <v>1516</v>
      </c>
      <c r="D422" t="str">
        <f t="shared" si="12"/>
        <v>CLOTHING</v>
      </c>
      <c r="E422">
        <v>925.55</v>
      </c>
      <c r="F422">
        <v>78</v>
      </c>
      <c r="G422">
        <f t="shared" si="13"/>
        <v>78</v>
      </c>
      <c r="H422" t="s">
        <v>3589</v>
      </c>
      <c r="M422" t="str">
        <v>P0105</v>
      </c>
      <c r="N422" t="str">
        <v>Product_105</v>
      </c>
      <c r="O422" t="str">
        <v>Clothing</v>
      </c>
      <c r="P422" t="str">
        <v>CLOTHING</v>
      </c>
      <c r="Q422">
        <v>55.88</v>
      </c>
      <c r="R422">
        <v>11</v>
      </c>
      <c r="S422">
        <v>11</v>
      </c>
      <c r="T422" t="str">
        <v>Use conditional formatting to highlight outliers or filter using IF formulas or slicers.</v>
      </c>
    </row>
    <row r="423" spans="1:20">
      <c r="A423" t="s">
        <v>935</v>
      </c>
      <c r="B423" t="s">
        <v>1435</v>
      </c>
      <c r="C423" t="s">
        <v>1518</v>
      </c>
      <c r="D423" t="str">
        <f t="shared" si="12"/>
        <v>STATIONERY</v>
      </c>
      <c r="E423">
        <v>524.37</v>
      </c>
      <c r="F423">
        <v>-3</v>
      </c>
      <c r="G423">
        <f t="shared" si="13"/>
        <v>0</v>
      </c>
      <c r="H423" t="s">
        <v>3590</v>
      </c>
      <c r="M423" t="str">
        <v>P0108</v>
      </c>
      <c r="N423" t="str">
        <v>Product_108</v>
      </c>
      <c r="O423" t="str">
        <v>Clothing</v>
      </c>
      <c r="P423" t="str">
        <v>CLOTHING</v>
      </c>
      <c r="Q423">
        <v>756.41</v>
      </c>
      <c r="R423">
        <v>63</v>
      </c>
      <c r="S423">
        <v>63</v>
      </c>
      <c r="T423" t="str">
        <v>Fill missing values with appropriate replacements (e.g., average price or a placeholder).</v>
      </c>
    </row>
    <row r="424" spans="1:20">
      <c r="A424" t="s">
        <v>936</v>
      </c>
      <c r="B424" t="s">
        <v>1436</v>
      </c>
      <c r="C424" t="s">
        <v>1517</v>
      </c>
      <c r="D424" t="str">
        <f t="shared" si="12"/>
        <v>FURNITURE</v>
      </c>
      <c r="E424">
        <v>915.99</v>
      </c>
      <c r="F424">
        <v>39</v>
      </c>
      <c r="G424">
        <f t="shared" si="13"/>
        <v>39</v>
      </c>
      <c r="H424" t="s">
        <v>3591</v>
      </c>
      <c r="M424" t="str">
        <v>P0116</v>
      </c>
      <c r="N424" t="str">
        <v>Product_116</v>
      </c>
      <c r="O424" t="str">
        <v>Clothing</v>
      </c>
      <c r="P424" t="str">
        <v>CLOTHING</v>
      </c>
      <c r="Q424">
        <v>100.65</v>
      </c>
      <c r="R424">
        <v>84</v>
      </c>
      <c r="S424">
        <v>84</v>
      </c>
      <c r="T424" t="str">
        <v>Correct spelling or category mismatches (e.g., "Laptops" vs. "Laptop").</v>
      </c>
    </row>
    <row r="425" spans="1:20">
      <c r="A425" t="s">
        <v>937</v>
      </c>
      <c r="B425" t="s">
        <v>1437</v>
      </c>
      <c r="C425" t="s">
        <v>1515</v>
      </c>
      <c r="D425" t="str">
        <f t="shared" si="12"/>
        <v>FOOD</v>
      </c>
      <c r="E425">
        <v>88.13</v>
      </c>
      <c r="F425">
        <v>84</v>
      </c>
      <c r="G425">
        <f t="shared" si="13"/>
        <v>84</v>
      </c>
      <c r="H425" t="s">
        <v>3592</v>
      </c>
      <c r="M425" t="str">
        <v>P0125</v>
      </c>
      <c r="N425" t="str">
        <v>Product_125</v>
      </c>
      <c r="O425" t="str">
        <v>Clothing</v>
      </c>
      <c r="P425" t="str">
        <v>CLOTHING</v>
      </c>
      <c r="Q425">
        <v>884.02</v>
      </c>
      <c r="R425">
        <v>41</v>
      </c>
      <c r="S425">
        <v>41</v>
      </c>
      <c r="T425" t="str">
        <v>Use conditional formatting to highlight outliers or filter using IF formulas or slicers.</v>
      </c>
    </row>
    <row r="426" spans="1:20">
      <c r="A426" t="s">
        <v>938</v>
      </c>
      <c r="B426" t="s">
        <v>1438</v>
      </c>
      <c r="C426" t="s">
        <v>1516</v>
      </c>
      <c r="D426" t="str">
        <f t="shared" si="12"/>
        <v>CLOTHING</v>
      </c>
      <c r="E426">
        <v>586.4</v>
      </c>
      <c r="F426">
        <v>37</v>
      </c>
      <c r="G426">
        <f t="shared" si="13"/>
        <v>37</v>
      </c>
      <c r="H426" t="s">
        <v>3593</v>
      </c>
      <c r="M426" t="str">
        <v>P0127</v>
      </c>
      <c r="N426" t="str">
        <v>Product_127</v>
      </c>
      <c r="O426" t="str">
        <v>Clothing</v>
      </c>
      <c r="P426" t="str">
        <v>CLOTHING</v>
      </c>
      <c r="Q426">
        <v>377.17</v>
      </c>
      <c r="R426">
        <v>94</v>
      </c>
      <c r="S426">
        <v>94</v>
      </c>
      <c r="T426" t="str">
        <v>Ensure consistent case for Product_Name (e.g., capitalize each word).</v>
      </c>
    </row>
    <row r="427" spans="1:20">
      <c r="A427" t="s">
        <v>939</v>
      </c>
      <c r="B427" t="s">
        <v>1439</v>
      </c>
      <c r="C427" t="s">
        <v>1514</v>
      </c>
      <c r="D427" t="str">
        <f t="shared" si="12"/>
        <v>ELECTRONICS</v>
      </c>
      <c r="E427">
        <v>403.36</v>
      </c>
      <c r="F427">
        <v>4</v>
      </c>
      <c r="G427">
        <f t="shared" si="13"/>
        <v>4</v>
      </c>
      <c r="H427" t="s">
        <v>3594</v>
      </c>
      <c r="M427" t="str">
        <v>P0128</v>
      </c>
      <c r="N427" t="str">
        <v>Product_128</v>
      </c>
      <c r="O427" t="str">
        <v>Clothing</v>
      </c>
      <c r="P427" t="str">
        <v>CLOTHING</v>
      </c>
      <c r="Q427">
        <v>163.44</v>
      </c>
      <c r="R427">
        <v>12</v>
      </c>
      <c r="S427">
        <v>12</v>
      </c>
      <c r="T427" t="str">
        <v>Fill missing values with appropriate replacements (e.g., average price or a placeholder).</v>
      </c>
    </row>
    <row r="428" spans="1:20">
      <c r="A428" t="s">
        <v>940</v>
      </c>
      <c r="B428" t="s">
        <v>1440</v>
      </c>
      <c r="C428" t="s">
        <v>1517</v>
      </c>
      <c r="D428" t="str">
        <f t="shared" si="12"/>
        <v>FURNITURE</v>
      </c>
      <c r="E428">
        <v>931.83</v>
      </c>
      <c r="F428">
        <v>82</v>
      </c>
      <c r="G428">
        <f t="shared" si="13"/>
        <v>82</v>
      </c>
      <c r="H428" t="s">
        <v>3595</v>
      </c>
      <c r="M428" t="str">
        <v>P0145</v>
      </c>
      <c r="N428" t="str">
        <v>Product_145</v>
      </c>
      <c r="O428" t="str">
        <v>Clothing</v>
      </c>
      <c r="P428" t="str">
        <v>CLOTHING</v>
      </c>
      <c r="Q428">
        <v>684.58</v>
      </c>
      <c r="R428">
        <v>52</v>
      </c>
      <c r="S428">
        <v>52</v>
      </c>
      <c r="T428" t="str">
        <v>Use conditional formatting to highlight outliers or filter using IF formulas or slicers.</v>
      </c>
    </row>
    <row r="429" spans="1:20">
      <c r="A429" t="s">
        <v>941</v>
      </c>
      <c r="B429" t="s">
        <v>1441</v>
      </c>
      <c r="C429" t="s">
        <v>1514</v>
      </c>
      <c r="D429" t="str">
        <f t="shared" si="12"/>
        <v>ELECTRONICS</v>
      </c>
      <c r="E429">
        <v>786.65</v>
      </c>
      <c r="F429">
        <v>51</v>
      </c>
      <c r="G429">
        <f t="shared" si="13"/>
        <v>51</v>
      </c>
      <c r="H429" t="s">
        <v>3596</v>
      </c>
      <c r="M429" t="str">
        <v>P0148</v>
      </c>
      <c r="N429" t="str">
        <v>Product_148</v>
      </c>
      <c r="O429" t="str">
        <v>Clothing</v>
      </c>
      <c r="P429" t="str">
        <v>CLOTHING</v>
      </c>
      <c r="Q429">
        <v>515.30999999999995</v>
      </c>
      <c r="R429">
        <v>55</v>
      </c>
      <c r="S429">
        <v>55</v>
      </c>
      <c r="T429" t="str">
        <v>Fill missing values with appropriate replacements (e.g., average price or a placeholder).</v>
      </c>
    </row>
    <row r="430" spans="1:20">
      <c r="A430" t="s">
        <v>942</v>
      </c>
      <c r="B430" t="s">
        <v>1442</v>
      </c>
      <c r="C430" t="s">
        <v>1517</v>
      </c>
      <c r="D430" t="str">
        <f t="shared" si="12"/>
        <v>FURNITURE</v>
      </c>
      <c r="E430">
        <v>104.1</v>
      </c>
      <c r="F430">
        <v>26</v>
      </c>
      <c r="G430">
        <f t="shared" si="13"/>
        <v>26</v>
      </c>
      <c r="H430" t="s">
        <v>3597</v>
      </c>
      <c r="M430" t="str">
        <v>P0157</v>
      </c>
      <c r="N430" t="str">
        <v>Product_157</v>
      </c>
      <c r="O430" t="str">
        <v>Clothing</v>
      </c>
      <c r="P430" t="str">
        <v>CLOTHING</v>
      </c>
      <c r="Q430">
        <v>87.03</v>
      </c>
      <c r="R430">
        <v>59</v>
      </c>
      <c r="S430">
        <v>59</v>
      </c>
      <c r="T430" t="str">
        <v>Ensure consistent case for Product_Name (e.g., capitalize each word).</v>
      </c>
    </row>
    <row r="431" spans="1:20">
      <c r="A431" t="s">
        <v>943</v>
      </c>
      <c r="B431" t="s">
        <v>1443</v>
      </c>
      <c r="C431" t="s">
        <v>1517</v>
      </c>
      <c r="D431" t="str">
        <f t="shared" si="12"/>
        <v>FURNITURE</v>
      </c>
      <c r="E431">
        <v>792.62</v>
      </c>
      <c r="F431">
        <v>-1</v>
      </c>
      <c r="G431">
        <f t="shared" si="13"/>
        <v>0</v>
      </c>
      <c r="H431" t="s">
        <v>3598</v>
      </c>
      <c r="M431" t="str">
        <v>P0160</v>
      </c>
      <c r="N431" t="str">
        <v>Product_160</v>
      </c>
      <c r="O431" t="str">
        <v>Clothing</v>
      </c>
      <c r="P431" t="str">
        <v>CLOTHING</v>
      </c>
      <c r="Q431">
        <v>597.36</v>
      </c>
      <c r="R431">
        <v>97</v>
      </c>
      <c r="S431">
        <v>97</v>
      </c>
      <c r="T431" t="str">
        <v>Identify duplicate rows based on Product_ID or Product_Name.</v>
      </c>
    </row>
    <row r="432" spans="1:20">
      <c r="A432" t="s">
        <v>944</v>
      </c>
      <c r="B432" t="s">
        <v>1444</v>
      </c>
      <c r="C432" t="s">
        <v>1517</v>
      </c>
      <c r="D432" t="str">
        <f t="shared" si="12"/>
        <v>FURNITURE</v>
      </c>
      <c r="E432">
        <v>772.48</v>
      </c>
      <c r="F432">
        <v>78</v>
      </c>
      <c r="G432">
        <f t="shared" si="13"/>
        <v>78</v>
      </c>
      <c r="H432" t="s">
        <v>3589</v>
      </c>
      <c r="M432" t="str">
        <v>P0167</v>
      </c>
      <c r="N432" t="str">
        <v>Product_167</v>
      </c>
      <c r="O432" t="str">
        <v>Clothing</v>
      </c>
      <c r="P432" t="str">
        <v>CLOTHING</v>
      </c>
      <c r="Q432">
        <v>182.71</v>
      </c>
      <c r="R432">
        <v>62</v>
      </c>
      <c r="S432">
        <v>62</v>
      </c>
      <c r="T432" t="str">
        <v>Ensure consistent case for Product_Name (e.g., capitalize each word).</v>
      </c>
    </row>
    <row r="433" spans="1:20">
      <c r="A433" t="s">
        <v>945</v>
      </c>
      <c r="B433" t="s">
        <v>1445</v>
      </c>
      <c r="C433" t="s">
        <v>1515</v>
      </c>
      <c r="D433" t="str">
        <f t="shared" si="12"/>
        <v>FOOD</v>
      </c>
      <c r="E433">
        <v>251.37</v>
      </c>
      <c r="F433">
        <v>73</v>
      </c>
      <c r="G433">
        <f t="shared" si="13"/>
        <v>73</v>
      </c>
      <c r="H433" t="s">
        <v>3590</v>
      </c>
      <c r="M433" t="str">
        <v>P0173</v>
      </c>
      <c r="N433" t="str">
        <v>Product_173</v>
      </c>
      <c r="O433" t="str">
        <v>Clothing</v>
      </c>
      <c r="P433" t="str">
        <v>CLOTHING</v>
      </c>
      <c r="Q433">
        <v>798.81</v>
      </c>
      <c r="R433">
        <v>69</v>
      </c>
      <c r="S433">
        <v>69</v>
      </c>
      <c r="T433" t="str">
        <v>Highlight unnecessary columns and delete them or hide them if required for later use.</v>
      </c>
    </row>
    <row r="434" spans="1:20">
      <c r="A434" t="s">
        <v>946</v>
      </c>
      <c r="B434" t="s">
        <v>1446</v>
      </c>
      <c r="C434" t="s">
        <v>1518</v>
      </c>
      <c r="D434" t="str">
        <f t="shared" si="12"/>
        <v>STATIONERY</v>
      </c>
      <c r="E434">
        <v>697.04</v>
      </c>
      <c r="F434">
        <v>77</v>
      </c>
      <c r="G434">
        <f t="shared" si="13"/>
        <v>77</v>
      </c>
      <c r="H434" t="s">
        <v>3591</v>
      </c>
      <c r="M434" t="str">
        <v>P0176</v>
      </c>
      <c r="N434" t="str">
        <v>Product_176</v>
      </c>
      <c r="O434" t="str">
        <v>Clothing</v>
      </c>
      <c r="P434" t="str">
        <v>CLOTHING</v>
      </c>
      <c r="Q434">
        <v>278.58</v>
      </c>
      <c r="R434">
        <v>-2</v>
      </c>
      <c r="S434">
        <v>0</v>
      </c>
      <c r="T434" t="str">
        <v>Correct spelling or category mismatches (e.g., "Laptops" vs. "Laptop").</v>
      </c>
    </row>
    <row r="435" spans="1:20">
      <c r="A435" t="s">
        <v>947</v>
      </c>
      <c r="B435" t="s">
        <v>1447</v>
      </c>
      <c r="C435" t="s">
        <v>1515</v>
      </c>
      <c r="D435" t="str">
        <f t="shared" si="12"/>
        <v>FOOD</v>
      </c>
      <c r="E435">
        <v>954.59</v>
      </c>
      <c r="F435">
        <v>52</v>
      </c>
      <c r="G435">
        <f t="shared" si="13"/>
        <v>52</v>
      </c>
      <c r="H435" t="s">
        <v>3592</v>
      </c>
      <c r="M435" t="str">
        <v>P0177</v>
      </c>
      <c r="N435" t="str">
        <v>Product_177</v>
      </c>
      <c r="O435" t="str">
        <v>Clothing</v>
      </c>
      <c r="P435" t="str">
        <v>CLOTHING</v>
      </c>
      <c r="Q435">
        <v>825.88</v>
      </c>
      <c r="R435">
        <v>28</v>
      </c>
      <c r="S435">
        <v>28</v>
      </c>
      <c r="T435" t="str">
        <v>Ensure consistent case for Product_Name (e.g., capitalize each word).</v>
      </c>
    </row>
    <row r="436" spans="1:20">
      <c r="A436" t="s">
        <v>948</v>
      </c>
      <c r="B436" t="s">
        <v>1448</v>
      </c>
      <c r="C436" t="s">
        <v>1516</v>
      </c>
      <c r="D436" t="str">
        <f t="shared" si="12"/>
        <v>CLOTHING</v>
      </c>
      <c r="E436">
        <v>763.67</v>
      </c>
      <c r="F436">
        <v>52</v>
      </c>
      <c r="G436">
        <f t="shared" si="13"/>
        <v>52</v>
      </c>
      <c r="H436" t="s">
        <v>3593</v>
      </c>
      <c r="M436" t="str">
        <v>P0184</v>
      </c>
      <c r="N436" t="str">
        <v>Product_184</v>
      </c>
      <c r="O436" t="str">
        <v>Clothing</v>
      </c>
      <c r="P436" t="str">
        <v>CLOTHING</v>
      </c>
      <c r="Q436">
        <v>965.71</v>
      </c>
      <c r="R436">
        <v>15</v>
      </c>
      <c r="S436">
        <v>15</v>
      </c>
      <c r="T436" t="str">
        <v>Let me know if you’d like further guidance on implementing these steps!</v>
      </c>
    </row>
    <row r="437" spans="1:20">
      <c r="A437" t="s">
        <v>949</v>
      </c>
      <c r="B437" t="s">
        <v>1449</v>
      </c>
      <c r="C437" t="s">
        <v>1515</v>
      </c>
      <c r="D437" t="str">
        <f t="shared" si="12"/>
        <v>FOOD</v>
      </c>
      <c r="E437">
        <v>260.13</v>
      </c>
      <c r="F437">
        <v>27</v>
      </c>
      <c r="G437">
        <f t="shared" si="13"/>
        <v>27</v>
      </c>
      <c r="H437" t="s">
        <v>3594</v>
      </c>
      <c r="M437" t="str">
        <v>P0185</v>
      </c>
      <c r="N437" t="str">
        <v>Product_185</v>
      </c>
      <c r="O437" t="str">
        <v>Clothing</v>
      </c>
      <c r="P437" t="str">
        <v>CLOTHING</v>
      </c>
      <c r="Q437">
        <v>392.8</v>
      </c>
      <c r="R437">
        <v>80</v>
      </c>
      <c r="S437">
        <v>80</v>
      </c>
      <c r="T437" t="str">
        <v>Use conditional formatting to highlight outliers or filter using IF formulas or slicers.</v>
      </c>
    </row>
    <row r="438" spans="1:20">
      <c r="A438" t="s">
        <v>950</v>
      </c>
      <c r="B438" t="s">
        <v>1450</v>
      </c>
      <c r="C438" t="s">
        <v>1518</v>
      </c>
      <c r="D438" t="str">
        <f t="shared" si="12"/>
        <v>STATIONERY</v>
      </c>
      <c r="E438">
        <v>167.31</v>
      </c>
      <c r="F438">
        <v>-1</v>
      </c>
      <c r="G438">
        <f t="shared" si="13"/>
        <v>0</v>
      </c>
      <c r="H438" t="s">
        <v>3595</v>
      </c>
      <c r="M438" t="str">
        <v>P0190</v>
      </c>
      <c r="N438" t="str">
        <v>Product_190</v>
      </c>
      <c r="O438" t="str">
        <v>Clothing</v>
      </c>
      <c r="P438" t="str">
        <v>CLOTHING</v>
      </c>
      <c r="Q438">
        <v>825.3</v>
      </c>
      <c r="R438">
        <v>11</v>
      </c>
      <c r="S438">
        <v>11</v>
      </c>
      <c r="T438" t="str">
        <v>Identify duplicate rows based on Product_ID or Product_Name.</v>
      </c>
    </row>
    <row r="439" spans="1:20">
      <c r="A439" t="s">
        <v>951</v>
      </c>
      <c r="B439" t="s">
        <v>1451</v>
      </c>
      <c r="C439" t="s">
        <v>1516</v>
      </c>
      <c r="D439" t="str">
        <f t="shared" si="12"/>
        <v>CLOTHING</v>
      </c>
      <c r="E439">
        <v>476.71</v>
      </c>
      <c r="F439">
        <v>16</v>
      </c>
      <c r="G439">
        <f t="shared" si="13"/>
        <v>16</v>
      </c>
      <c r="H439" t="s">
        <v>3596</v>
      </c>
      <c r="M439" t="str">
        <v>P0197</v>
      </c>
      <c r="N439" t="str">
        <v>Product_197</v>
      </c>
      <c r="O439" t="str">
        <v>Clothing</v>
      </c>
      <c r="P439" t="str">
        <v>CLOTHING</v>
      </c>
      <c r="Q439">
        <v>341.27</v>
      </c>
      <c r="R439">
        <v>9</v>
      </c>
      <c r="S439">
        <v>9</v>
      </c>
      <c r="T439" t="str">
        <v>Ensure consistent case for Product_Name (e.g., capitalize each word).</v>
      </c>
    </row>
    <row r="440" spans="1:20">
      <c r="A440" t="s">
        <v>952</v>
      </c>
      <c r="B440" t="s">
        <v>1452</v>
      </c>
      <c r="C440" t="s">
        <v>1515</v>
      </c>
      <c r="D440" t="str">
        <f t="shared" si="12"/>
        <v>FOOD</v>
      </c>
      <c r="E440">
        <v>821.49</v>
      </c>
      <c r="F440">
        <v>2</v>
      </c>
      <c r="G440">
        <f t="shared" si="13"/>
        <v>2</v>
      </c>
      <c r="H440" t="s">
        <v>3597</v>
      </c>
      <c r="M440" t="str">
        <v>P0203</v>
      </c>
      <c r="N440" t="str">
        <v>Product_203</v>
      </c>
      <c r="O440" t="str">
        <v>Clothing</v>
      </c>
      <c r="P440" t="str">
        <v>CLOTHING</v>
      </c>
      <c r="Q440">
        <v>632.98</v>
      </c>
      <c r="R440">
        <v>39</v>
      </c>
      <c r="S440">
        <v>39</v>
      </c>
      <c r="T440" t="str">
        <v>Highlight unnecessary columns and delete them or hide them if required for later use.</v>
      </c>
    </row>
    <row r="441" spans="1:20">
      <c r="A441" t="s">
        <v>953</v>
      </c>
      <c r="B441" t="s">
        <v>1453</v>
      </c>
      <c r="C441" t="s">
        <v>1517</v>
      </c>
      <c r="D441" t="str">
        <f t="shared" si="12"/>
        <v>FURNITURE</v>
      </c>
      <c r="E441">
        <v>355.44</v>
      </c>
      <c r="F441">
        <v>37</v>
      </c>
      <c r="G441">
        <f t="shared" si="13"/>
        <v>37</v>
      </c>
      <c r="H441" t="s">
        <v>3598</v>
      </c>
      <c r="M441" t="str">
        <v>P0205</v>
      </c>
      <c r="N441" t="str">
        <v>Product_205</v>
      </c>
      <c r="O441" t="str">
        <v>Clothing</v>
      </c>
      <c r="P441" t="str">
        <v>CLOTHING</v>
      </c>
      <c r="Q441">
        <v>352.73</v>
      </c>
      <c r="R441">
        <v>17</v>
      </c>
      <c r="S441">
        <v>17</v>
      </c>
      <c r="T441" t="str">
        <v>Use conditional formatting to highlight outliers or filter using IF formulas or slicers.</v>
      </c>
    </row>
    <row r="442" spans="1:20">
      <c r="A442" t="s">
        <v>954</v>
      </c>
      <c r="B442" t="s">
        <v>1454</v>
      </c>
      <c r="C442" t="s">
        <v>1518</v>
      </c>
      <c r="D442" t="str">
        <f t="shared" si="12"/>
        <v>STATIONERY</v>
      </c>
      <c r="E442">
        <v>484.2</v>
      </c>
      <c r="F442">
        <v>96</v>
      </c>
      <c r="G442">
        <f t="shared" si="13"/>
        <v>96</v>
      </c>
      <c r="H442" t="s">
        <v>3589</v>
      </c>
      <c r="M442" t="str">
        <v>P0207</v>
      </c>
      <c r="N442" t="str">
        <v>Product_207</v>
      </c>
      <c r="O442" t="str">
        <v>Clothing</v>
      </c>
      <c r="P442" t="str">
        <v>CLOTHING</v>
      </c>
      <c r="Q442">
        <v>72.599999999999994</v>
      </c>
      <c r="R442">
        <v>68</v>
      </c>
      <c r="S442">
        <v>68</v>
      </c>
      <c r="T442" t="str">
        <v>Ensure consistent case for Product_Name (e.g., capitalize each word).</v>
      </c>
    </row>
    <row r="443" spans="1:20">
      <c r="A443" t="s">
        <v>955</v>
      </c>
      <c r="B443" t="s">
        <v>1455</v>
      </c>
      <c r="C443" t="s">
        <v>1517</v>
      </c>
      <c r="D443" t="str">
        <f t="shared" si="12"/>
        <v>FURNITURE</v>
      </c>
      <c r="E443">
        <v>909.45</v>
      </c>
      <c r="F443">
        <v>0</v>
      </c>
      <c r="G443">
        <f t="shared" si="13"/>
        <v>0</v>
      </c>
      <c r="H443" t="s">
        <v>3590</v>
      </c>
      <c r="M443" t="str">
        <v>P0209</v>
      </c>
      <c r="N443" t="str">
        <v>Product_209</v>
      </c>
      <c r="O443" t="str">
        <v>Clothing</v>
      </c>
      <c r="P443" t="str">
        <v>CLOTHING</v>
      </c>
      <c r="Q443">
        <v>771.91</v>
      </c>
      <c r="R443">
        <v>12</v>
      </c>
      <c r="S443">
        <v>12</v>
      </c>
      <c r="T443" t="str">
        <v>In Excel, go to Data &gt; Remove Duplicates.</v>
      </c>
    </row>
    <row r="444" spans="1:20">
      <c r="A444" t="s">
        <v>956</v>
      </c>
      <c r="B444" t="s">
        <v>1456</v>
      </c>
      <c r="C444" t="s">
        <v>1515</v>
      </c>
      <c r="D444" t="str">
        <f t="shared" si="12"/>
        <v>FOOD</v>
      </c>
      <c r="E444">
        <v>219.38</v>
      </c>
      <c r="F444">
        <v>96</v>
      </c>
      <c r="G444">
        <f t="shared" si="13"/>
        <v>96</v>
      </c>
      <c r="H444" t="s">
        <v>3591</v>
      </c>
      <c r="M444" t="str">
        <v>P0213</v>
      </c>
      <c r="N444" t="str">
        <v>Product_213</v>
      </c>
      <c r="O444" t="str">
        <v>Clothing</v>
      </c>
      <c r="P444" t="str">
        <v>CLOTHING</v>
      </c>
      <c r="Q444">
        <v>999.58</v>
      </c>
      <c r="R444">
        <v>18</v>
      </c>
      <c r="S444">
        <v>18</v>
      </c>
      <c r="T444" t="str">
        <v>Highlight unnecessary columns and delete them or hide them if required for later use.</v>
      </c>
    </row>
    <row r="445" spans="1:20">
      <c r="A445" t="s">
        <v>957</v>
      </c>
      <c r="B445" t="s">
        <v>1457</v>
      </c>
      <c r="C445" t="s">
        <v>1517</v>
      </c>
      <c r="D445" t="str">
        <f t="shared" si="12"/>
        <v>FURNITURE</v>
      </c>
      <c r="E445">
        <v>498.82</v>
      </c>
      <c r="F445">
        <v>51</v>
      </c>
      <c r="G445">
        <f t="shared" si="13"/>
        <v>51</v>
      </c>
      <c r="H445" t="s">
        <v>3592</v>
      </c>
      <c r="M445" t="str">
        <v>P0217</v>
      </c>
      <c r="N445" t="str">
        <v>Product_217</v>
      </c>
      <c r="O445" t="str">
        <v>Clothing</v>
      </c>
      <c r="P445" t="str">
        <v>CLOTHING</v>
      </c>
      <c r="Q445">
        <v>328.43</v>
      </c>
      <c r="R445">
        <v>71</v>
      </c>
      <c r="S445">
        <v>71</v>
      </c>
      <c r="T445" t="str">
        <v>Ensure consistent case for Product_Name (e.g., capitalize each word).</v>
      </c>
    </row>
    <row r="446" spans="1:20">
      <c r="A446" t="s">
        <v>958</v>
      </c>
      <c r="B446" t="s">
        <v>1458</v>
      </c>
      <c r="C446" t="s">
        <v>1517</v>
      </c>
      <c r="D446" t="str">
        <f t="shared" si="12"/>
        <v>FURNITURE</v>
      </c>
      <c r="E446">
        <v>266.77999999999997</v>
      </c>
      <c r="F446">
        <v>72</v>
      </c>
      <c r="G446">
        <f t="shared" si="13"/>
        <v>72</v>
      </c>
      <c r="H446" t="s">
        <v>3593</v>
      </c>
      <c r="M446" t="str">
        <v>P0223</v>
      </c>
      <c r="N446" t="str">
        <v>Product_223</v>
      </c>
      <c r="O446" t="str">
        <v>Clothing</v>
      </c>
      <c r="P446" t="str">
        <v>CLOTHING</v>
      </c>
      <c r="Q446">
        <v>457.29</v>
      </c>
      <c r="R446">
        <v>84</v>
      </c>
      <c r="S446">
        <v>84</v>
      </c>
      <c r="T446" t="str">
        <v>Highlight unnecessary columns and delete them or hide them if required for later use.</v>
      </c>
    </row>
    <row r="447" spans="1:20">
      <c r="A447" t="s">
        <v>959</v>
      </c>
      <c r="B447" t="s">
        <v>1459</v>
      </c>
      <c r="C447" t="s">
        <v>1518</v>
      </c>
      <c r="D447" t="str">
        <f t="shared" si="12"/>
        <v>STATIONERY</v>
      </c>
      <c r="E447">
        <v>171.68</v>
      </c>
      <c r="F447">
        <v>67</v>
      </c>
      <c r="G447">
        <f t="shared" si="13"/>
        <v>67</v>
      </c>
      <c r="H447" t="s">
        <v>3594</v>
      </c>
      <c r="M447" t="str">
        <v>P0231</v>
      </c>
      <c r="N447" t="str">
        <v>Product_231</v>
      </c>
      <c r="O447" t="str">
        <v>Clothing</v>
      </c>
      <c r="P447" t="str">
        <v>CLOTHING</v>
      </c>
      <c r="Q447">
        <v>411.71</v>
      </c>
      <c r="R447">
        <v>97</v>
      </c>
      <c r="S447">
        <v>97</v>
      </c>
      <c r="T447" t="str">
        <v>Use Data Validation under the Data tab to restrict input types.</v>
      </c>
    </row>
    <row r="448" spans="1:20">
      <c r="A448" t="s">
        <v>960</v>
      </c>
      <c r="B448" t="s">
        <v>1460</v>
      </c>
      <c r="C448" t="s">
        <v>1516</v>
      </c>
      <c r="D448" t="str">
        <f t="shared" si="12"/>
        <v>CLOTHING</v>
      </c>
      <c r="E448">
        <v>328.08</v>
      </c>
      <c r="F448">
        <v>67</v>
      </c>
      <c r="G448">
        <f t="shared" si="13"/>
        <v>67</v>
      </c>
      <c r="H448" t="s">
        <v>3595</v>
      </c>
      <c r="M448" t="str">
        <v>P0234</v>
      </c>
      <c r="N448" t="str">
        <v>Product_234</v>
      </c>
      <c r="O448" t="str">
        <v>Clothing</v>
      </c>
      <c r="P448" t="str">
        <v>CLOTHING</v>
      </c>
      <c r="Q448">
        <v>321.52999999999997</v>
      </c>
      <c r="R448">
        <v>38</v>
      </c>
      <c r="S448">
        <v>38</v>
      </c>
      <c r="T448" t="str">
        <v>Let me know if you’d like further guidance on implementing these steps!</v>
      </c>
    </row>
    <row r="449" spans="1:20">
      <c r="A449" t="s">
        <v>961</v>
      </c>
      <c r="B449" t="s">
        <v>1461</v>
      </c>
      <c r="C449" t="s">
        <v>1515</v>
      </c>
      <c r="D449" t="str">
        <f t="shared" si="12"/>
        <v>FOOD</v>
      </c>
      <c r="E449">
        <v>733.66</v>
      </c>
      <c r="F449">
        <v>30</v>
      </c>
      <c r="G449">
        <f t="shared" si="13"/>
        <v>30</v>
      </c>
      <c r="H449" t="s">
        <v>3596</v>
      </c>
      <c r="M449" t="str">
        <v>P0236</v>
      </c>
      <c r="N449" t="str">
        <v>Product_236</v>
      </c>
      <c r="O449" t="str">
        <v>Clothing</v>
      </c>
      <c r="P449" t="str">
        <v>CLOTHING</v>
      </c>
      <c r="Q449">
        <v>656.77</v>
      </c>
      <c r="R449">
        <v>5</v>
      </c>
      <c r="S449">
        <v>5</v>
      </c>
      <c r="T449" t="str">
        <v>Correct spelling or category mismatches (e.g., "Laptops" vs. "Laptop").</v>
      </c>
    </row>
    <row r="450" spans="1:20">
      <c r="A450" t="s">
        <v>962</v>
      </c>
      <c r="B450" t="s">
        <v>1462</v>
      </c>
      <c r="C450" t="s">
        <v>1517</v>
      </c>
      <c r="D450" t="str">
        <f t="shared" si="12"/>
        <v>FURNITURE</v>
      </c>
      <c r="E450">
        <v>958.9</v>
      </c>
      <c r="F450">
        <v>65</v>
      </c>
      <c r="G450">
        <f t="shared" si="13"/>
        <v>65</v>
      </c>
      <c r="H450" t="s">
        <v>3597</v>
      </c>
      <c r="M450" t="str">
        <v>P0255</v>
      </c>
      <c r="N450" t="str">
        <v>Product_255</v>
      </c>
      <c r="O450" t="str">
        <v>Clothing</v>
      </c>
      <c r="P450" t="str">
        <v>CLOTHING</v>
      </c>
      <c r="Q450">
        <v>714.28</v>
      </c>
      <c r="R450">
        <v>2</v>
      </c>
      <c r="S450">
        <v>2</v>
      </c>
      <c r="T450" t="str">
        <v>Use conditional formatting to highlight outliers or filter using IF formulas or slicers.</v>
      </c>
    </row>
    <row r="451" spans="1:20">
      <c r="A451" t="s">
        <v>963</v>
      </c>
      <c r="B451" t="s">
        <v>1463</v>
      </c>
      <c r="C451" t="s">
        <v>1518</v>
      </c>
      <c r="D451" t="str">
        <f t="shared" ref="D451:D501" si="14">UPPER(C451)</f>
        <v>STATIONERY</v>
      </c>
      <c r="E451">
        <v>644.04</v>
      </c>
      <c r="F451">
        <v>51</v>
      </c>
      <c r="G451">
        <f t="shared" ref="G451:G501" si="15">IF(F451&lt;0,0,F451)</f>
        <v>51</v>
      </c>
      <c r="H451" t="s">
        <v>3598</v>
      </c>
      <c r="M451" t="str">
        <v>P0257</v>
      </c>
      <c r="N451" t="str">
        <v>Product_257</v>
      </c>
      <c r="O451" t="str">
        <v>Clothing</v>
      </c>
      <c r="P451" t="str">
        <v>CLOTHING</v>
      </c>
      <c r="Q451">
        <v>515.22</v>
      </c>
      <c r="R451">
        <v>34</v>
      </c>
      <c r="S451">
        <v>34</v>
      </c>
      <c r="T451" t="str">
        <v>Ensure consistent case for Product_Name (e.g., capitalize each word).</v>
      </c>
    </row>
    <row r="452" spans="1:20">
      <c r="A452" t="s">
        <v>964</v>
      </c>
      <c r="B452" t="s">
        <v>1464</v>
      </c>
      <c r="C452" t="s">
        <v>1514</v>
      </c>
      <c r="D452" t="str">
        <f t="shared" si="14"/>
        <v>ELECTRONICS</v>
      </c>
      <c r="E452">
        <v>752.65</v>
      </c>
      <c r="F452">
        <v>79</v>
      </c>
      <c r="G452">
        <f t="shared" si="15"/>
        <v>79</v>
      </c>
      <c r="H452" t="s">
        <v>3589</v>
      </c>
      <c r="M452" t="str">
        <v>P0258</v>
      </c>
      <c r="N452" t="str">
        <v>Product_258</v>
      </c>
      <c r="O452" t="str">
        <v>Clothing</v>
      </c>
      <c r="P452" t="str">
        <v>CLOTHING</v>
      </c>
      <c r="Q452">
        <v>203.71</v>
      </c>
      <c r="R452">
        <v>62</v>
      </c>
      <c r="S452">
        <v>62</v>
      </c>
      <c r="T452" t="str">
        <v>Fill missing values with appropriate replacements (e.g., average price or a placeholder).</v>
      </c>
    </row>
    <row r="453" spans="1:20">
      <c r="A453" t="s">
        <v>965</v>
      </c>
      <c r="B453" t="s">
        <v>1465</v>
      </c>
      <c r="C453" t="s">
        <v>1514</v>
      </c>
      <c r="D453" t="str">
        <f t="shared" si="14"/>
        <v>ELECTRONICS</v>
      </c>
      <c r="E453">
        <v>661.07</v>
      </c>
      <c r="F453">
        <v>32</v>
      </c>
      <c r="G453">
        <f t="shared" si="15"/>
        <v>32</v>
      </c>
      <c r="H453" t="s">
        <v>3590</v>
      </c>
      <c r="M453" t="str">
        <v>P0259</v>
      </c>
      <c r="N453" t="str">
        <v>Product_259</v>
      </c>
      <c r="O453" t="str">
        <v>Clothing</v>
      </c>
      <c r="P453" t="str">
        <v>CLOTHING</v>
      </c>
      <c r="Q453">
        <v>628.94000000000005</v>
      </c>
      <c r="R453">
        <v>64</v>
      </c>
      <c r="S453">
        <v>64</v>
      </c>
      <c r="T453" t="str">
        <v>In Excel, go to Data &gt; Remove Duplicates.</v>
      </c>
    </row>
    <row r="454" spans="1:20">
      <c r="A454" t="s">
        <v>966</v>
      </c>
      <c r="B454" t="s">
        <v>1466</v>
      </c>
      <c r="C454" t="s">
        <v>1515</v>
      </c>
      <c r="D454" t="str">
        <f t="shared" si="14"/>
        <v>FOOD</v>
      </c>
      <c r="E454">
        <v>122.17</v>
      </c>
      <c r="F454">
        <v>-10</v>
      </c>
      <c r="G454">
        <f t="shared" si="15"/>
        <v>0</v>
      </c>
      <c r="H454" t="s">
        <v>3591</v>
      </c>
      <c r="M454" t="str">
        <v>P0262</v>
      </c>
      <c r="N454" t="str">
        <v>Product_262</v>
      </c>
      <c r="O454" t="str">
        <v>Clothing</v>
      </c>
      <c r="P454" t="str">
        <v>CLOTHING</v>
      </c>
      <c r="Q454">
        <v>963.67</v>
      </c>
      <c r="R454">
        <v>67</v>
      </c>
      <c r="S454">
        <v>67</v>
      </c>
      <c r="T454" t="str">
        <v>Ensure Price and Quantity_Available are numeric, and Rating is a decimal.</v>
      </c>
    </row>
    <row r="455" spans="1:20">
      <c r="A455" t="s">
        <v>967</v>
      </c>
      <c r="B455" t="s">
        <v>1467</v>
      </c>
      <c r="C455" t="s">
        <v>1516</v>
      </c>
      <c r="D455" t="str">
        <f t="shared" si="14"/>
        <v>CLOTHING</v>
      </c>
      <c r="E455">
        <v>788.1</v>
      </c>
      <c r="F455">
        <v>87</v>
      </c>
      <c r="G455">
        <f t="shared" si="15"/>
        <v>87</v>
      </c>
      <c r="H455" t="s">
        <v>3592</v>
      </c>
      <c r="M455" t="str">
        <v>P0265</v>
      </c>
      <c r="N455" t="str">
        <v>Product_265</v>
      </c>
      <c r="O455" t="str">
        <v>Clothing</v>
      </c>
      <c r="P455" t="str">
        <v>CLOTHING</v>
      </c>
      <c r="Q455">
        <v>976.24</v>
      </c>
      <c r="R455">
        <v>55</v>
      </c>
      <c r="S455">
        <v>55</v>
      </c>
      <c r="T455" t="str">
        <v>Use conditional formatting to highlight outliers or filter using IF formulas or slicers.</v>
      </c>
    </row>
    <row r="456" spans="1:20">
      <c r="A456" t="s">
        <v>968</v>
      </c>
      <c r="B456" t="s">
        <v>1468</v>
      </c>
      <c r="C456" t="s">
        <v>1514</v>
      </c>
      <c r="D456" t="str">
        <f t="shared" si="14"/>
        <v>ELECTRONICS</v>
      </c>
      <c r="E456">
        <v>525.85</v>
      </c>
      <c r="F456">
        <v>88</v>
      </c>
      <c r="G456">
        <f t="shared" si="15"/>
        <v>88</v>
      </c>
      <c r="H456" t="s">
        <v>3593</v>
      </c>
      <c r="M456" t="str">
        <v>P0277</v>
      </c>
      <c r="N456" t="str">
        <v>Product_277</v>
      </c>
      <c r="O456" t="str">
        <v>Clothing</v>
      </c>
      <c r="P456" t="str">
        <v>CLOTHING</v>
      </c>
      <c r="Q456">
        <v>554.79</v>
      </c>
      <c r="R456">
        <v>76</v>
      </c>
      <c r="S456">
        <v>76</v>
      </c>
      <c r="T456" t="str">
        <v>Ensure consistent case for Product_Name (e.g., capitalize each word).</v>
      </c>
    </row>
    <row r="457" spans="1:20">
      <c r="A457" t="s">
        <v>969</v>
      </c>
      <c r="B457" t="s">
        <v>1469</v>
      </c>
      <c r="C457" t="s">
        <v>1514</v>
      </c>
      <c r="D457" t="str">
        <f t="shared" si="14"/>
        <v>ELECTRONICS</v>
      </c>
      <c r="E457">
        <v>880.15</v>
      </c>
      <c r="F457">
        <v>3</v>
      </c>
      <c r="G457">
        <f t="shared" si="15"/>
        <v>3</v>
      </c>
      <c r="H457" t="s">
        <v>3594</v>
      </c>
      <c r="M457" t="str">
        <v>P0281</v>
      </c>
      <c r="N457" t="str">
        <v>Product_281</v>
      </c>
      <c r="O457" t="str">
        <v>Clothing</v>
      </c>
      <c r="P457" t="str">
        <v>CLOTHING</v>
      </c>
      <c r="Q457">
        <v>192.63</v>
      </c>
      <c r="R457">
        <v>-4</v>
      </c>
      <c r="S457">
        <v>0</v>
      </c>
      <c r="T457" t="str">
        <v>Use Data Validation under the Data tab to restrict input types.</v>
      </c>
    </row>
    <row r="458" spans="1:20">
      <c r="A458" t="s">
        <v>970</v>
      </c>
      <c r="B458" t="s">
        <v>1470</v>
      </c>
      <c r="C458" t="s">
        <v>1514</v>
      </c>
      <c r="D458" t="str">
        <f t="shared" si="14"/>
        <v>ELECTRONICS</v>
      </c>
      <c r="E458">
        <v>797.5</v>
      </c>
      <c r="F458">
        <v>55</v>
      </c>
      <c r="G458">
        <f t="shared" si="15"/>
        <v>55</v>
      </c>
      <c r="H458" t="s">
        <v>3595</v>
      </c>
      <c r="M458" t="str">
        <v>P0283</v>
      </c>
      <c r="N458" t="str">
        <v>Product_283</v>
      </c>
      <c r="O458" t="str">
        <v>Clothing</v>
      </c>
      <c r="P458" t="str">
        <v>CLOTHING</v>
      </c>
      <c r="Q458">
        <v>195.15</v>
      </c>
      <c r="R458">
        <v>45</v>
      </c>
      <c r="S458">
        <v>45</v>
      </c>
      <c r="T458" t="str">
        <v>Highlight unnecessary columns and delete them or hide them if required for later use.</v>
      </c>
    </row>
    <row r="459" spans="1:20">
      <c r="A459" t="s">
        <v>971</v>
      </c>
      <c r="B459" t="s">
        <v>1471</v>
      </c>
      <c r="C459" t="s">
        <v>1518</v>
      </c>
      <c r="D459" t="str">
        <f t="shared" si="14"/>
        <v>STATIONERY</v>
      </c>
      <c r="E459">
        <v>714.46</v>
      </c>
      <c r="F459">
        <v>60</v>
      </c>
      <c r="G459">
        <f t="shared" si="15"/>
        <v>60</v>
      </c>
      <c r="H459" t="s">
        <v>3596</v>
      </c>
      <c r="M459" t="str">
        <v>P0287</v>
      </c>
      <c r="N459" t="str">
        <v>Product_287</v>
      </c>
      <c r="O459" t="str">
        <v>Clothing</v>
      </c>
      <c r="P459" t="str">
        <v>CLOTHING</v>
      </c>
      <c r="Q459">
        <v>964.55</v>
      </c>
      <c r="R459">
        <v>-9</v>
      </c>
      <c r="S459">
        <v>0</v>
      </c>
      <c r="T459" t="str">
        <v>Ensure consistent case for Product_Name (e.g., capitalize each word).</v>
      </c>
    </row>
    <row r="460" spans="1:20">
      <c r="A460" t="s">
        <v>972</v>
      </c>
      <c r="B460" t="s">
        <v>1472</v>
      </c>
      <c r="C460" t="s">
        <v>1516</v>
      </c>
      <c r="D460" t="str">
        <f t="shared" si="14"/>
        <v>CLOTHING</v>
      </c>
      <c r="E460">
        <v>246.84</v>
      </c>
      <c r="F460">
        <v>62</v>
      </c>
      <c r="G460">
        <f t="shared" si="15"/>
        <v>62</v>
      </c>
      <c r="H460" t="s">
        <v>3597</v>
      </c>
      <c r="M460" t="str">
        <v>P0297</v>
      </c>
      <c r="N460" t="str">
        <v>Product_297</v>
      </c>
      <c r="O460" t="str">
        <v>Clothing</v>
      </c>
      <c r="P460" t="str">
        <v>CLOTHING</v>
      </c>
      <c r="Q460">
        <v>514.66999999999996</v>
      </c>
      <c r="R460">
        <v>13</v>
      </c>
      <c r="S460">
        <v>13</v>
      </c>
      <c r="T460" t="str">
        <v>Ensure consistent case for Product_Name (e.g., capitalize each word).</v>
      </c>
    </row>
    <row r="461" spans="1:20">
      <c r="A461" t="s">
        <v>973</v>
      </c>
      <c r="B461" t="s">
        <v>1473</v>
      </c>
      <c r="C461" t="s">
        <v>1515</v>
      </c>
      <c r="D461" t="str">
        <f t="shared" si="14"/>
        <v>FOOD</v>
      </c>
      <c r="E461">
        <v>747.89</v>
      </c>
      <c r="F461">
        <v>73</v>
      </c>
      <c r="G461">
        <f t="shared" si="15"/>
        <v>73</v>
      </c>
      <c r="H461" t="s">
        <v>3598</v>
      </c>
      <c r="M461" t="str">
        <v>P0299</v>
      </c>
      <c r="N461" t="str">
        <v>Product_299</v>
      </c>
      <c r="O461" t="str">
        <v>Clothing</v>
      </c>
      <c r="P461" t="str">
        <v>CLOTHING</v>
      </c>
      <c r="Q461">
        <v>767.76</v>
      </c>
      <c r="R461">
        <v>84</v>
      </c>
      <c r="S461">
        <v>84</v>
      </c>
      <c r="T461" t="str">
        <v>In Excel, go to Data &gt; Remove Duplicates.</v>
      </c>
    </row>
    <row r="462" spans="1:20">
      <c r="A462" t="s">
        <v>974</v>
      </c>
      <c r="B462" t="s">
        <v>1474</v>
      </c>
      <c r="C462" t="s">
        <v>1514</v>
      </c>
      <c r="D462" t="str">
        <f t="shared" si="14"/>
        <v>ELECTRONICS</v>
      </c>
      <c r="E462">
        <v>412.17</v>
      </c>
      <c r="F462">
        <v>49</v>
      </c>
      <c r="G462">
        <f t="shared" si="15"/>
        <v>49</v>
      </c>
      <c r="H462" t="s">
        <v>3589</v>
      </c>
      <c r="M462" t="str">
        <v>P0314</v>
      </c>
      <c r="N462" t="str">
        <v>Product_314</v>
      </c>
      <c r="O462" t="str">
        <v>Clothing</v>
      </c>
      <c r="P462" t="str">
        <v>CLOTHING</v>
      </c>
      <c r="Q462">
        <v>719.34</v>
      </c>
      <c r="R462">
        <v>44</v>
      </c>
      <c r="S462">
        <v>44</v>
      </c>
      <c r="T462" t="str">
        <v>Let me know if you’d like further guidance on implementing these steps!</v>
      </c>
    </row>
    <row r="463" spans="1:20">
      <c r="A463" t="s">
        <v>975</v>
      </c>
      <c r="B463" t="s">
        <v>1475</v>
      </c>
      <c r="C463" t="s">
        <v>1517</v>
      </c>
      <c r="D463" t="str">
        <f t="shared" si="14"/>
        <v>FURNITURE</v>
      </c>
      <c r="E463">
        <v>208.83</v>
      </c>
      <c r="F463">
        <v>37</v>
      </c>
      <c r="G463">
        <f t="shared" si="15"/>
        <v>37</v>
      </c>
      <c r="H463" t="s">
        <v>3590</v>
      </c>
      <c r="M463" t="str">
        <v>P0325</v>
      </c>
      <c r="N463" t="str">
        <v>Product_325</v>
      </c>
      <c r="O463" t="str">
        <v>Clothing</v>
      </c>
      <c r="P463" t="str">
        <v>CLOTHING</v>
      </c>
      <c r="Q463">
        <v>735.53</v>
      </c>
      <c r="R463">
        <v>-9</v>
      </c>
      <c r="S463">
        <v>0</v>
      </c>
      <c r="T463" t="str">
        <v>Use conditional formatting to highlight outliers or filter using IF formulas or slicers.</v>
      </c>
    </row>
    <row r="464" spans="1:20">
      <c r="A464" t="s">
        <v>976</v>
      </c>
      <c r="B464" t="s">
        <v>1476</v>
      </c>
      <c r="C464" t="s">
        <v>1514</v>
      </c>
      <c r="D464" t="str">
        <f t="shared" si="14"/>
        <v>ELECTRONICS</v>
      </c>
      <c r="E464">
        <v>945.09</v>
      </c>
      <c r="F464">
        <v>31</v>
      </c>
      <c r="G464">
        <f t="shared" si="15"/>
        <v>31</v>
      </c>
      <c r="H464" t="s">
        <v>3591</v>
      </c>
      <c r="M464" t="str">
        <v>P0326</v>
      </c>
      <c r="N464" t="str">
        <v>Product_326</v>
      </c>
      <c r="O464" t="str">
        <v>Clothing</v>
      </c>
      <c r="P464" t="str">
        <v>CLOTHING</v>
      </c>
      <c r="Q464">
        <v>904.83</v>
      </c>
      <c r="R464">
        <v>3</v>
      </c>
      <c r="S464">
        <v>3</v>
      </c>
      <c r="T464" t="str">
        <v>Correct spelling or category mismatches (e.g., "Laptops" vs. "Laptop").</v>
      </c>
    </row>
    <row r="465" spans="1:20">
      <c r="A465" t="s">
        <v>977</v>
      </c>
      <c r="B465" t="s">
        <v>1477</v>
      </c>
      <c r="C465" t="s">
        <v>1517</v>
      </c>
      <c r="D465" t="str">
        <f t="shared" si="14"/>
        <v>FURNITURE</v>
      </c>
      <c r="E465">
        <v>697.99</v>
      </c>
      <c r="F465">
        <v>52</v>
      </c>
      <c r="G465">
        <f t="shared" si="15"/>
        <v>52</v>
      </c>
      <c r="H465" t="s">
        <v>3592</v>
      </c>
      <c r="M465" t="str">
        <v>P0330</v>
      </c>
      <c r="N465" t="str">
        <v>Product_330</v>
      </c>
      <c r="O465" t="str">
        <v>Clothing</v>
      </c>
      <c r="P465" t="str">
        <v>CLOTHING</v>
      </c>
      <c r="Q465">
        <v>572.44000000000005</v>
      </c>
      <c r="R465">
        <v>72</v>
      </c>
      <c r="S465">
        <v>72</v>
      </c>
      <c r="T465" t="str">
        <v>Identify duplicate rows based on Product_ID or Product_Name.</v>
      </c>
    </row>
    <row r="466" spans="1:20">
      <c r="A466" t="s">
        <v>978</v>
      </c>
      <c r="B466" t="s">
        <v>1478</v>
      </c>
      <c r="C466" t="s">
        <v>1516</v>
      </c>
      <c r="D466" t="str">
        <f t="shared" si="14"/>
        <v>CLOTHING</v>
      </c>
      <c r="E466">
        <v>438.87</v>
      </c>
      <c r="F466">
        <v>98</v>
      </c>
      <c r="G466">
        <f t="shared" si="15"/>
        <v>98</v>
      </c>
      <c r="H466" t="s">
        <v>3593</v>
      </c>
      <c r="M466" t="str">
        <v>P0333</v>
      </c>
      <c r="N466" t="str">
        <v>Product_333</v>
      </c>
      <c r="O466" t="str">
        <v>Clothing</v>
      </c>
      <c r="P466" t="str">
        <v>CLOTHING</v>
      </c>
      <c r="Q466">
        <v>777.31</v>
      </c>
      <c r="R466">
        <v>90</v>
      </c>
      <c r="S466">
        <v>90</v>
      </c>
      <c r="T466" t="str">
        <v>Highlight unnecessary columns and delete them or hide them if required for later use.</v>
      </c>
    </row>
    <row r="467" spans="1:20">
      <c r="A467" t="s">
        <v>979</v>
      </c>
      <c r="B467" t="s">
        <v>1479</v>
      </c>
      <c r="C467" t="s">
        <v>1514</v>
      </c>
      <c r="D467" t="str">
        <f t="shared" si="14"/>
        <v>ELECTRONICS</v>
      </c>
      <c r="E467">
        <v>933.13</v>
      </c>
      <c r="F467">
        <v>-9</v>
      </c>
      <c r="G467">
        <f t="shared" si="15"/>
        <v>0</v>
      </c>
      <c r="H467" t="s">
        <v>3594</v>
      </c>
      <c r="M467" t="str">
        <v>P0349</v>
      </c>
      <c r="N467" t="str">
        <v>Product_349</v>
      </c>
      <c r="O467" t="str">
        <v>Clothing</v>
      </c>
      <c r="P467" t="str">
        <v>CLOTHING</v>
      </c>
      <c r="Q467">
        <v>963.7</v>
      </c>
      <c r="R467">
        <v>4</v>
      </c>
      <c r="S467">
        <v>4</v>
      </c>
      <c r="T467" t="str">
        <v>In Excel, go to Data &gt; Remove Duplicates.</v>
      </c>
    </row>
    <row r="468" spans="1:20">
      <c r="A468" t="s">
        <v>980</v>
      </c>
      <c r="B468" t="s">
        <v>1480</v>
      </c>
      <c r="C468" t="s">
        <v>1515</v>
      </c>
      <c r="D468" t="str">
        <f t="shared" si="14"/>
        <v>FOOD</v>
      </c>
      <c r="E468">
        <v>212.2</v>
      </c>
      <c r="F468">
        <v>26</v>
      </c>
      <c r="G468">
        <f t="shared" si="15"/>
        <v>26</v>
      </c>
      <c r="H468" t="s">
        <v>3595</v>
      </c>
      <c r="M468" t="str">
        <v>P0352</v>
      </c>
      <c r="N468" t="str">
        <v>Product_352</v>
      </c>
      <c r="O468" t="str">
        <v>Clothing</v>
      </c>
      <c r="P468" t="str">
        <v>CLOTHING</v>
      </c>
      <c r="Q468">
        <v>602.94000000000005</v>
      </c>
      <c r="R468">
        <v>37</v>
      </c>
      <c r="S468">
        <v>37</v>
      </c>
      <c r="T468" t="str">
        <v>Ensure Price and Quantity_Available are numeric, and Rating is a decimal.</v>
      </c>
    </row>
    <row r="469" spans="1:20">
      <c r="A469" t="s">
        <v>981</v>
      </c>
      <c r="B469" t="s">
        <v>1481</v>
      </c>
      <c r="C469" t="s">
        <v>1518</v>
      </c>
      <c r="D469" t="str">
        <f t="shared" si="14"/>
        <v>STATIONERY</v>
      </c>
      <c r="E469">
        <v>775.72</v>
      </c>
      <c r="F469">
        <v>89</v>
      </c>
      <c r="G469">
        <f t="shared" si="15"/>
        <v>89</v>
      </c>
      <c r="H469" t="s">
        <v>3596</v>
      </c>
      <c r="M469" t="str">
        <v>P0353</v>
      </c>
      <c r="N469" t="str">
        <v>Product_353</v>
      </c>
      <c r="O469" t="str">
        <v>Clothing</v>
      </c>
      <c r="P469" t="str">
        <v>CLOTHING</v>
      </c>
      <c r="Q469">
        <v>816.26</v>
      </c>
      <c r="R469">
        <v>8</v>
      </c>
      <c r="S469">
        <v>8</v>
      </c>
      <c r="T469" t="str">
        <v>Highlight unnecessary columns and delete them or hide them if required for later use.</v>
      </c>
    </row>
    <row r="470" spans="1:20">
      <c r="A470" t="s">
        <v>982</v>
      </c>
      <c r="B470" t="s">
        <v>1482</v>
      </c>
      <c r="C470" t="s">
        <v>1518</v>
      </c>
      <c r="D470" t="str">
        <f t="shared" si="14"/>
        <v>STATIONERY</v>
      </c>
      <c r="E470">
        <v>548.39</v>
      </c>
      <c r="F470">
        <v>46</v>
      </c>
      <c r="G470">
        <f t="shared" si="15"/>
        <v>46</v>
      </c>
      <c r="H470" t="s">
        <v>3597</v>
      </c>
      <c r="M470" t="str">
        <v>P0355</v>
      </c>
      <c r="N470" t="str">
        <v>Product_355</v>
      </c>
      <c r="O470" t="str">
        <v>Clothing</v>
      </c>
      <c r="P470" t="str">
        <v>CLOTHING</v>
      </c>
      <c r="Q470">
        <v>429.86</v>
      </c>
      <c r="R470">
        <v>58</v>
      </c>
      <c r="S470">
        <v>58</v>
      </c>
      <c r="T470" t="str">
        <v>Use conditional formatting to highlight outliers or filter using IF formulas or slicers.</v>
      </c>
    </row>
    <row r="471" spans="1:20">
      <c r="A471" t="s">
        <v>983</v>
      </c>
      <c r="B471" t="s">
        <v>1483</v>
      </c>
      <c r="C471" t="s">
        <v>1515</v>
      </c>
      <c r="D471" t="str">
        <f t="shared" si="14"/>
        <v>FOOD</v>
      </c>
      <c r="E471">
        <v>715.81</v>
      </c>
      <c r="F471">
        <v>28</v>
      </c>
      <c r="G471">
        <f t="shared" si="15"/>
        <v>28</v>
      </c>
      <c r="H471" t="s">
        <v>3598</v>
      </c>
      <c r="M471" t="str">
        <v>P0357</v>
      </c>
      <c r="N471" t="str">
        <v>Product_357</v>
      </c>
      <c r="O471" t="str">
        <v>Clothing</v>
      </c>
      <c r="P471" t="str">
        <v>CLOTHING</v>
      </c>
      <c r="Q471">
        <v>683.23</v>
      </c>
      <c r="R471">
        <v>47</v>
      </c>
      <c r="S471">
        <v>47</v>
      </c>
      <c r="T471" t="str">
        <v>Ensure consistent case for Product_Name (e.g., capitalize each word).</v>
      </c>
    </row>
    <row r="472" spans="1:20">
      <c r="A472" t="s">
        <v>984</v>
      </c>
      <c r="B472" t="s">
        <v>1484</v>
      </c>
      <c r="C472" t="s">
        <v>1514</v>
      </c>
      <c r="D472" t="str">
        <f t="shared" si="14"/>
        <v>ELECTRONICS</v>
      </c>
      <c r="E472">
        <v>910.29</v>
      </c>
      <c r="F472">
        <v>72</v>
      </c>
      <c r="G472">
        <f t="shared" si="15"/>
        <v>72</v>
      </c>
      <c r="H472" t="s">
        <v>3589</v>
      </c>
      <c r="M472" t="str">
        <v>P0359</v>
      </c>
      <c r="N472" t="str">
        <v>Product_359</v>
      </c>
      <c r="O472" t="str">
        <v>Clothing</v>
      </c>
      <c r="P472" t="str">
        <v>CLOTHING</v>
      </c>
      <c r="Q472">
        <v>608.1</v>
      </c>
      <c r="R472">
        <v>-2</v>
      </c>
      <c r="S472">
        <v>0</v>
      </c>
      <c r="T472" t="str">
        <v>In Excel, go to Data &gt; Remove Duplicates.</v>
      </c>
    </row>
    <row r="473" spans="1:20">
      <c r="A473" t="s">
        <v>985</v>
      </c>
      <c r="B473" t="s">
        <v>1485</v>
      </c>
      <c r="C473" t="s">
        <v>1516</v>
      </c>
      <c r="D473" t="str">
        <f t="shared" si="14"/>
        <v>CLOTHING</v>
      </c>
      <c r="E473">
        <v>916.16</v>
      </c>
      <c r="F473">
        <v>31</v>
      </c>
      <c r="G473">
        <f t="shared" si="15"/>
        <v>31</v>
      </c>
      <c r="H473" t="s">
        <v>3590</v>
      </c>
      <c r="M473" t="str">
        <v>P0360</v>
      </c>
      <c r="N473" t="str">
        <v>Product_360</v>
      </c>
      <c r="O473" t="str">
        <v>Clothing</v>
      </c>
      <c r="P473" t="str">
        <v>CLOTHING</v>
      </c>
      <c r="Q473">
        <v>495.37</v>
      </c>
      <c r="R473">
        <v>35</v>
      </c>
      <c r="S473">
        <v>35</v>
      </c>
      <c r="T473" t="str">
        <v>Identify duplicate rows based on Product_ID or Product_Name.</v>
      </c>
    </row>
    <row r="474" spans="1:20">
      <c r="A474" t="s">
        <v>986</v>
      </c>
      <c r="B474" t="s">
        <v>1486</v>
      </c>
      <c r="C474" t="s">
        <v>1517</v>
      </c>
      <c r="D474" t="str">
        <f t="shared" si="14"/>
        <v>FURNITURE</v>
      </c>
      <c r="E474">
        <v>390.05</v>
      </c>
      <c r="F474">
        <v>7</v>
      </c>
      <c r="G474">
        <f t="shared" si="15"/>
        <v>7</v>
      </c>
      <c r="H474" t="s">
        <v>3591</v>
      </c>
      <c r="M474" t="str">
        <v>P0364</v>
      </c>
      <c r="N474" t="str">
        <v>Product_364</v>
      </c>
      <c r="O474" t="str">
        <v>Clothing</v>
      </c>
      <c r="P474" t="str">
        <v>CLOTHING</v>
      </c>
      <c r="Q474">
        <v>804.4</v>
      </c>
      <c r="R474">
        <v>88</v>
      </c>
      <c r="S474">
        <v>88</v>
      </c>
      <c r="T474" t="str">
        <v>Let me know if you’d like further guidance on implementing these steps!</v>
      </c>
    </row>
    <row r="475" spans="1:20">
      <c r="A475" t="s">
        <v>987</v>
      </c>
      <c r="B475" t="s">
        <v>1487</v>
      </c>
      <c r="C475" t="s">
        <v>1516</v>
      </c>
      <c r="D475" t="str">
        <f t="shared" si="14"/>
        <v>CLOTHING</v>
      </c>
      <c r="E475">
        <v>972.19</v>
      </c>
      <c r="F475">
        <v>57</v>
      </c>
      <c r="G475">
        <f t="shared" si="15"/>
        <v>57</v>
      </c>
      <c r="H475" t="s">
        <v>3592</v>
      </c>
      <c r="M475" t="str">
        <v>P0372</v>
      </c>
      <c r="N475" t="str">
        <v>Product_372</v>
      </c>
      <c r="O475" t="str">
        <v>Clothing</v>
      </c>
      <c r="P475" t="str">
        <v>CLOTHING</v>
      </c>
      <c r="Q475">
        <v>358.25</v>
      </c>
      <c r="R475">
        <v>61</v>
      </c>
      <c r="S475">
        <v>61</v>
      </c>
      <c r="T475" t="str">
        <v>Ensure Price and Quantity_Available are numeric, and Rating is a decimal.</v>
      </c>
    </row>
    <row r="476" spans="1:20">
      <c r="A476" t="s">
        <v>988</v>
      </c>
      <c r="B476" t="s">
        <v>1488</v>
      </c>
      <c r="C476" t="s">
        <v>1515</v>
      </c>
      <c r="D476" t="str">
        <f t="shared" si="14"/>
        <v>FOOD</v>
      </c>
      <c r="E476">
        <v>469.35</v>
      </c>
      <c r="F476">
        <v>11</v>
      </c>
      <c r="G476">
        <f t="shared" si="15"/>
        <v>11</v>
      </c>
      <c r="H476" t="s">
        <v>3593</v>
      </c>
      <c r="M476" t="str">
        <v>P0373</v>
      </c>
      <c r="N476" t="str">
        <v>Product_373</v>
      </c>
      <c r="O476" t="str">
        <v>Clothing</v>
      </c>
      <c r="P476" t="str">
        <v>CLOTHING</v>
      </c>
      <c r="Q476">
        <v>323</v>
      </c>
      <c r="R476">
        <v>-8</v>
      </c>
      <c r="S476">
        <v>0</v>
      </c>
      <c r="T476" t="str">
        <v>Highlight unnecessary columns and delete them or hide them if required for later use.</v>
      </c>
    </row>
    <row r="477" spans="1:20">
      <c r="A477" t="s">
        <v>989</v>
      </c>
      <c r="B477" t="s">
        <v>1489</v>
      </c>
      <c r="C477" t="s">
        <v>1516</v>
      </c>
      <c r="D477" t="str">
        <f t="shared" si="14"/>
        <v>CLOTHING</v>
      </c>
      <c r="E477">
        <v>954.63</v>
      </c>
      <c r="F477">
        <v>-7</v>
      </c>
      <c r="G477">
        <f t="shared" si="15"/>
        <v>0</v>
      </c>
      <c r="H477" t="s">
        <v>3594</v>
      </c>
      <c r="M477" t="str">
        <v>P0378</v>
      </c>
      <c r="N477" t="str">
        <v>Product_378</v>
      </c>
      <c r="O477" t="str">
        <v>Clothing</v>
      </c>
      <c r="P477" t="str">
        <v>CLOTHING</v>
      </c>
      <c r="Q477">
        <v>695.98</v>
      </c>
      <c r="R477">
        <v>57</v>
      </c>
      <c r="S477">
        <v>57</v>
      </c>
      <c r="T477" t="str">
        <v>Fill missing values with appropriate replacements (e.g., average price or a placeholder).</v>
      </c>
    </row>
    <row r="478" spans="1:20">
      <c r="A478" t="s">
        <v>990</v>
      </c>
      <c r="B478" t="s">
        <v>1490</v>
      </c>
      <c r="C478" t="s">
        <v>1514</v>
      </c>
      <c r="D478" t="str">
        <f t="shared" si="14"/>
        <v>ELECTRONICS</v>
      </c>
      <c r="E478">
        <v>555.6</v>
      </c>
      <c r="F478">
        <v>-8</v>
      </c>
      <c r="G478">
        <f t="shared" si="15"/>
        <v>0</v>
      </c>
      <c r="H478" t="s">
        <v>3595</v>
      </c>
      <c r="M478" t="str">
        <v>P0380</v>
      </c>
      <c r="N478" t="str">
        <v>Product_380</v>
      </c>
      <c r="O478" t="str">
        <v>Clothing</v>
      </c>
      <c r="P478" t="str">
        <v>CLOTHING</v>
      </c>
      <c r="Q478">
        <v>420.41</v>
      </c>
      <c r="R478">
        <v>58</v>
      </c>
      <c r="S478">
        <v>58</v>
      </c>
      <c r="T478" t="str">
        <v>Identify duplicate rows based on Product_ID or Product_Name.</v>
      </c>
    </row>
    <row r="479" spans="1:20">
      <c r="A479" t="s">
        <v>991</v>
      </c>
      <c r="B479" t="s">
        <v>1491</v>
      </c>
      <c r="C479" t="s">
        <v>1517</v>
      </c>
      <c r="D479" t="str">
        <f t="shared" si="14"/>
        <v>FURNITURE</v>
      </c>
      <c r="E479">
        <v>223.33</v>
      </c>
      <c r="F479">
        <v>19</v>
      </c>
      <c r="G479">
        <f t="shared" si="15"/>
        <v>19</v>
      </c>
      <c r="H479" t="s">
        <v>3596</v>
      </c>
      <c r="M479" t="str">
        <v>P0381</v>
      </c>
      <c r="N479" t="str">
        <v>Product_381</v>
      </c>
      <c r="O479" t="str">
        <v>Clothing</v>
      </c>
      <c r="P479" t="str">
        <v>CLOTHING</v>
      </c>
      <c r="Q479">
        <v>798.08</v>
      </c>
      <c r="R479">
        <v>97</v>
      </c>
      <c r="S479">
        <v>97</v>
      </c>
      <c r="T479" t="str">
        <v>Use Data Validation under the Data tab to restrict input types.</v>
      </c>
    </row>
    <row r="480" spans="1:20">
      <c r="A480" t="s">
        <v>992</v>
      </c>
      <c r="B480" t="s">
        <v>1492</v>
      </c>
      <c r="C480" t="s">
        <v>1514</v>
      </c>
      <c r="D480" t="str">
        <f t="shared" si="14"/>
        <v>ELECTRONICS</v>
      </c>
      <c r="E480">
        <v>228.16</v>
      </c>
      <c r="F480">
        <v>82</v>
      </c>
      <c r="G480">
        <f t="shared" si="15"/>
        <v>82</v>
      </c>
      <c r="H480" t="s">
        <v>3597</v>
      </c>
      <c r="M480" t="str">
        <v>P0385</v>
      </c>
      <c r="N480" t="str">
        <v>Product_385</v>
      </c>
      <c r="O480" t="str">
        <v>Clothing</v>
      </c>
      <c r="P480" t="str">
        <v>CLOTHING</v>
      </c>
      <c r="Q480">
        <v>285.81</v>
      </c>
      <c r="R480">
        <v>1</v>
      </c>
      <c r="S480">
        <v>1</v>
      </c>
      <c r="T480" t="str">
        <v>Use conditional formatting to highlight outliers or filter using IF formulas or slicers.</v>
      </c>
    </row>
    <row r="481" spans="1:20">
      <c r="A481" t="s">
        <v>993</v>
      </c>
      <c r="B481" t="s">
        <v>1493</v>
      </c>
      <c r="C481" t="s">
        <v>1515</v>
      </c>
      <c r="D481" t="str">
        <f t="shared" si="14"/>
        <v>FOOD</v>
      </c>
      <c r="E481">
        <v>624.48</v>
      </c>
      <c r="F481">
        <v>20</v>
      </c>
      <c r="G481">
        <f t="shared" si="15"/>
        <v>20</v>
      </c>
      <c r="H481" t="s">
        <v>3598</v>
      </c>
      <c r="M481" t="str">
        <v>P0388</v>
      </c>
      <c r="N481" t="str">
        <v>Product_388</v>
      </c>
      <c r="O481" t="str">
        <v>Clothing</v>
      </c>
      <c r="P481" t="str">
        <v>CLOTHING</v>
      </c>
      <c r="Q481">
        <v>905.74</v>
      </c>
      <c r="R481">
        <v>59</v>
      </c>
      <c r="S481">
        <v>59</v>
      </c>
      <c r="T481" t="str">
        <v>Fill missing values with appropriate replacements (e.g., average price or a placeholder).</v>
      </c>
    </row>
    <row r="482" spans="1:20">
      <c r="A482" t="s">
        <v>994</v>
      </c>
      <c r="B482" t="s">
        <v>1494</v>
      </c>
      <c r="C482" t="s">
        <v>1516</v>
      </c>
      <c r="D482" t="str">
        <f t="shared" si="14"/>
        <v>CLOTHING</v>
      </c>
      <c r="E482">
        <v>849.96</v>
      </c>
      <c r="F482">
        <v>88</v>
      </c>
      <c r="G482">
        <f t="shared" si="15"/>
        <v>88</v>
      </c>
      <c r="H482" t="s">
        <v>3589</v>
      </c>
      <c r="M482" t="str">
        <v>P0400</v>
      </c>
      <c r="N482" t="str">
        <v>Product_400</v>
      </c>
      <c r="O482" t="str">
        <v>Clothing</v>
      </c>
      <c r="P482" t="str">
        <v>CLOTHING</v>
      </c>
      <c r="Q482">
        <v>715.03</v>
      </c>
      <c r="R482">
        <v>-6</v>
      </c>
      <c r="S482">
        <v>0</v>
      </c>
      <c r="T482" t="str">
        <v>Identify duplicate rows based on Product_ID or Product_Name.</v>
      </c>
    </row>
    <row r="483" spans="1:20">
      <c r="A483" t="s">
        <v>995</v>
      </c>
      <c r="B483" t="s">
        <v>1495</v>
      </c>
      <c r="C483" t="s">
        <v>1517</v>
      </c>
      <c r="D483" t="str">
        <f t="shared" si="14"/>
        <v>FURNITURE</v>
      </c>
      <c r="E483">
        <v>835.6</v>
      </c>
      <c r="F483">
        <v>41</v>
      </c>
      <c r="G483">
        <f t="shared" si="15"/>
        <v>41</v>
      </c>
      <c r="H483" t="s">
        <v>3590</v>
      </c>
      <c r="M483" t="str">
        <v>P0417</v>
      </c>
      <c r="N483" t="str">
        <v>Product_417</v>
      </c>
      <c r="O483" t="str">
        <v>Clothing</v>
      </c>
      <c r="P483" t="str">
        <v>CLOTHING</v>
      </c>
      <c r="Q483">
        <v>713.93</v>
      </c>
      <c r="R483">
        <v>47</v>
      </c>
      <c r="S483">
        <v>47</v>
      </c>
      <c r="T483" t="str">
        <v>Ensure consistent case for Product_Name (e.g., capitalize each word).</v>
      </c>
    </row>
    <row r="484" spans="1:20">
      <c r="A484" t="s">
        <v>996</v>
      </c>
      <c r="B484" t="s">
        <v>1496</v>
      </c>
      <c r="C484" t="s">
        <v>1516</v>
      </c>
      <c r="D484" t="str">
        <f t="shared" si="14"/>
        <v>CLOTHING</v>
      </c>
      <c r="E484">
        <v>262.29000000000002</v>
      </c>
      <c r="F484">
        <v>47</v>
      </c>
      <c r="G484">
        <f t="shared" si="15"/>
        <v>47</v>
      </c>
      <c r="H484" t="s">
        <v>3591</v>
      </c>
      <c r="M484" t="str">
        <v>P0418</v>
      </c>
      <c r="N484" t="str">
        <v>Product_418</v>
      </c>
      <c r="O484" t="str">
        <v>Clothing</v>
      </c>
      <c r="P484" t="str">
        <v>CLOTHING</v>
      </c>
      <c r="Q484">
        <v>352.05</v>
      </c>
      <c r="R484">
        <v>79</v>
      </c>
      <c r="S484">
        <v>79</v>
      </c>
      <c r="T484" t="str">
        <v>Fill missing values with appropriate replacements (e.g., average price or a placeholder).</v>
      </c>
    </row>
    <row r="485" spans="1:20">
      <c r="A485" t="s">
        <v>997</v>
      </c>
      <c r="B485" t="s">
        <v>1497</v>
      </c>
      <c r="C485" t="s">
        <v>1515</v>
      </c>
      <c r="D485" t="str">
        <f t="shared" si="14"/>
        <v>FOOD</v>
      </c>
      <c r="E485">
        <v>515.14</v>
      </c>
      <c r="F485">
        <v>-8</v>
      </c>
      <c r="G485">
        <f t="shared" si="15"/>
        <v>0</v>
      </c>
      <c r="H485" t="s">
        <v>3592</v>
      </c>
      <c r="M485" t="str">
        <v>P0421</v>
      </c>
      <c r="N485" t="str">
        <v>Product_421</v>
      </c>
      <c r="O485" t="str">
        <v>Clothing</v>
      </c>
      <c r="P485" t="str">
        <v>CLOTHING</v>
      </c>
      <c r="Q485">
        <v>925.55</v>
      </c>
      <c r="R485">
        <v>78</v>
      </c>
      <c r="S485">
        <v>78</v>
      </c>
      <c r="T485" t="str">
        <v>Use Data Validation under the Data tab to restrict input types.</v>
      </c>
    </row>
    <row r="486" spans="1:20">
      <c r="A486" t="s">
        <v>998</v>
      </c>
      <c r="B486" t="s">
        <v>1498</v>
      </c>
      <c r="C486" t="s">
        <v>1517</v>
      </c>
      <c r="D486" t="str">
        <f t="shared" si="14"/>
        <v>FURNITURE</v>
      </c>
      <c r="E486">
        <v>869.96</v>
      </c>
      <c r="F486">
        <v>15</v>
      </c>
      <c r="G486">
        <f t="shared" si="15"/>
        <v>15</v>
      </c>
      <c r="H486" t="s">
        <v>3593</v>
      </c>
      <c r="M486" t="str">
        <v>P0425</v>
      </c>
      <c r="N486" t="str">
        <v>Product_425</v>
      </c>
      <c r="O486" t="str">
        <v>Clothing</v>
      </c>
      <c r="P486" t="str">
        <v>CLOTHING</v>
      </c>
      <c r="Q486">
        <v>586.4</v>
      </c>
      <c r="R486">
        <v>37</v>
      </c>
      <c r="S486">
        <v>37</v>
      </c>
      <c r="T486" t="str">
        <v>Use conditional formatting to highlight outliers or filter using IF formulas or slicers.</v>
      </c>
    </row>
    <row r="487" spans="1:20">
      <c r="A487" t="s">
        <v>999</v>
      </c>
      <c r="B487" t="s">
        <v>1499</v>
      </c>
      <c r="C487" t="s">
        <v>1516</v>
      </c>
      <c r="D487" t="str">
        <f t="shared" si="14"/>
        <v>CLOTHING</v>
      </c>
      <c r="E487">
        <v>522.66999999999996</v>
      </c>
      <c r="F487">
        <v>76</v>
      </c>
      <c r="G487">
        <f t="shared" si="15"/>
        <v>76</v>
      </c>
      <c r="H487" t="s">
        <v>3594</v>
      </c>
      <c r="M487" t="str">
        <v>P0435</v>
      </c>
      <c r="N487" t="str">
        <v>Product_435</v>
      </c>
      <c r="O487" t="str">
        <v>Clothing</v>
      </c>
      <c r="P487" t="str">
        <v>CLOTHING</v>
      </c>
      <c r="Q487">
        <v>763.67</v>
      </c>
      <c r="R487">
        <v>52</v>
      </c>
      <c r="S487">
        <v>52</v>
      </c>
      <c r="T487" t="str">
        <v>Use conditional formatting to highlight outliers or filter using IF formulas or slicers.</v>
      </c>
    </row>
    <row r="488" spans="1:20">
      <c r="A488" t="s">
        <v>1000</v>
      </c>
      <c r="B488" t="s">
        <v>1500</v>
      </c>
      <c r="C488" t="s">
        <v>1515</v>
      </c>
      <c r="D488" t="str">
        <f t="shared" si="14"/>
        <v>FOOD</v>
      </c>
      <c r="E488">
        <v>357.51</v>
      </c>
      <c r="F488">
        <v>96</v>
      </c>
      <c r="G488">
        <f t="shared" si="15"/>
        <v>96</v>
      </c>
      <c r="H488" t="s">
        <v>3595</v>
      </c>
      <c r="M488" t="str">
        <v>P0438</v>
      </c>
      <c r="N488" t="str">
        <v>Product_438</v>
      </c>
      <c r="O488" t="str">
        <v>Clothing</v>
      </c>
      <c r="P488" t="str">
        <v>CLOTHING</v>
      </c>
      <c r="Q488">
        <v>476.71</v>
      </c>
      <c r="R488">
        <v>16</v>
      </c>
      <c r="S488">
        <v>16</v>
      </c>
      <c r="T488" t="str">
        <v>Fill missing values with appropriate replacements (e.g., average price or a placeholder).</v>
      </c>
    </row>
    <row r="489" spans="1:20">
      <c r="A489" t="s">
        <v>1001</v>
      </c>
      <c r="B489" t="s">
        <v>1501</v>
      </c>
      <c r="C489" t="s">
        <v>1516</v>
      </c>
      <c r="D489" t="str">
        <f t="shared" si="14"/>
        <v>CLOTHING</v>
      </c>
      <c r="E489">
        <v>316.04000000000002</v>
      </c>
      <c r="F489">
        <v>68</v>
      </c>
      <c r="G489">
        <f t="shared" si="15"/>
        <v>68</v>
      </c>
      <c r="H489" t="s">
        <v>3596</v>
      </c>
      <c r="M489" t="str">
        <v>P0447</v>
      </c>
      <c r="N489" t="str">
        <v>Product_447</v>
      </c>
      <c r="O489" t="str">
        <v>Clothing</v>
      </c>
      <c r="P489" t="str">
        <v>CLOTHING</v>
      </c>
      <c r="Q489">
        <v>328.08</v>
      </c>
      <c r="R489">
        <v>67</v>
      </c>
      <c r="S489">
        <v>67</v>
      </c>
      <c r="T489" t="str">
        <v>Ensure consistent case for Product_Name (e.g., capitalize each word).</v>
      </c>
    </row>
    <row r="490" spans="1:20">
      <c r="A490" t="s">
        <v>1002</v>
      </c>
      <c r="B490" t="s">
        <v>1502</v>
      </c>
      <c r="C490" t="s">
        <v>1514</v>
      </c>
      <c r="D490" t="str">
        <f t="shared" si="14"/>
        <v>ELECTRONICS</v>
      </c>
      <c r="E490">
        <v>637.07000000000005</v>
      </c>
      <c r="F490">
        <v>-8</v>
      </c>
      <c r="G490">
        <f t="shared" si="15"/>
        <v>0</v>
      </c>
      <c r="H490" t="s">
        <v>3597</v>
      </c>
      <c r="M490" t="str">
        <v>P0454</v>
      </c>
      <c r="N490" t="str">
        <v>Product_454</v>
      </c>
      <c r="O490" t="str">
        <v>Clothing</v>
      </c>
      <c r="P490" t="str">
        <v>CLOTHING</v>
      </c>
      <c r="Q490">
        <v>788.1</v>
      </c>
      <c r="R490">
        <v>87</v>
      </c>
      <c r="S490">
        <v>87</v>
      </c>
      <c r="T490" t="str">
        <v>Let me know if you’d like further guidance on implementing these steps!</v>
      </c>
    </row>
    <row r="491" spans="1:20">
      <c r="A491" t="s">
        <v>1003</v>
      </c>
      <c r="B491" t="s">
        <v>1503</v>
      </c>
      <c r="C491" t="s">
        <v>1518</v>
      </c>
      <c r="D491" t="str">
        <f t="shared" si="14"/>
        <v>STATIONERY</v>
      </c>
      <c r="E491">
        <v>767.59</v>
      </c>
      <c r="F491">
        <v>4</v>
      </c>
      <c r="G491">
        <f t="shared" si="15"/>
        <v>4</v>
      </c>
      <c r="H491" t="s">
        <v>3598</v>
      </c>
      <c r="M491" t="str">
        <v>P0459</v>
      </c>
      <c r="N491" t="str">
        <v>Product_459</v>
      </c>
      <c r="O491" t="str">
        <v>Clothing</v>
      </c>
      <c r="P491" t="str">
        <v>CLOTHING</v>
      </c>
      <c r="Q491">
        <v>246.84</v>
      </c>
      <c r="R491">
        <v>62</v>
      </c>
      <c r="S491">
        <v>62</v>
      </c>
      <c r="T491" t="str">
        <v>In Excel, go to Data &gt; Remove Duplicates.</v>
      </c>
    </row>
    <row r="492" spans="1:20">
      <c r="A492" t="s">
        <v>1004</v>
      </c>
      <c r="B492" t="s">
        <v>1504</v>
      </c>
      <c r="C492" t="s">
        <v>1517</v>
      </c>
      <c r="D492" t="str">
        <f t="shared" si="14"/>
        <v>FURNITURE</v>
      </c>
      <c r="E492">
        <v>105.85</v>
      </c>
      <c r="F492">
        <v>22</v>
      </c>
      <c r="G492">
        <f t="shared" si="15"/>
        <v>22</v>
      </c>
      <c r="H492" t="s">
        <v>3589</v>
      </c>
      <c r="M492" t="str">
        <v>P0465</v>
      </c>
      <c r="N492" t="str">
        <v>Product_465</v>
      </c>
      <c r="O492" t="str">
        <v>Clothing</v>
      </c>
      <c r="P492" t="str">
        <v>CLOTHING</v>
      </c>
      <c r="Q492">
        <v>438.87</v>
      </c>
      <c r="R492">
        <v>98</v>
      </c>
      <c r="S492">
        <v>98</v>
      </c>
      <c r="T492" t="str">
        <v>Use conditional formatting to highlight outliers or filter using IF formulas or slicers.</v>
      </c>
    </row>
    <row r="493" spans="1:20">
      <c r="A493" t="s">
        <v>1005</v>
      </c>
      <c r="B493" t="s">
        <v>1505</v>
      </c>
      <c r="C493" t="s">
        <v>1515</v>
      </c>
      <c r="D493" t="str">
        <f t="shared" si="14"/>
        <v>FOOD</v>
      </c>
      <c r="E493">
        <v>101.25</v>
      </c>
      <c r="F493">
        <v>0</v>
      </c>
      <c r="G493">
        <f t="shared" si="15"/>
        <v>0</v>
      </c>
      <c r="H493" t="s">
        <v>3590</v>
      </c>
      <c r="M493" t="str">
        <v>P0472</v>
      </c>
      <c r="N493" t="str">
        <v>Product_472</v>
      </c>
      <c r="O493" t="str">
        <v>Clothing</v>
      </c>
      <c r="P493" t="str">
        <v>CLOTHING</v>
      </c>
      <c r="Q493">
        <v>916.16</v>
      </c>
      <c r="R493">
        <v>31</v>
      </c>
      <c r="S493">
        <v>31</v>
      </c>
      <c r="T493" t="str">
        <v>Ensure Price and Quantity_Available are numeric, and Rating is a decimal.</v>
      </c>
    </row>
    <row r="494" spans="1:20">
      <c r="A494" t="s">
        <v>1006</v>
      </c>
      <c r="B494" t="s">
        <v>1506</v>
      </c>
      <c r="C494" t="s">
        <v>1516</v>
      </c>
      <c r="D494" t="str">
        <f t="shared" si="14"/>
        <v>CLOTHING</v>
      </c>
      <c r="E494">
        <v>711.14</v>
      </c>
      <c r="F494">
        <v>16</v>
      </c>
      <c r="G494">
        <f t="shared" si="15"/>
        <v>16</v>
      </c>
      <c r="H494" t="s">
        <v>3591</v>
      </c>
      <c r="M494" t="str">
        <v>P0474</v>
      </c>
      <c r="N494" t="str">
        <v>Product_474</v>
      </c>
      <c r="O494" t="str">
        <v>Clothing</v>
      </c>
      <c r="P494" t="str">
        <v>CLOTHING</v>
      </c>
      <c r="Q494">
        <v>972.19</v>
      </c>
      <c r="R494">
        <v>57</v>
      </c>
      <c r="S494">
        <v>57</v>
      </c>
      <c r="T494" t="str">
        <v>Let me know if you’d like further guidance on implementing these steps!</v>
      </c>
    </row>
    <row r="495" spans="1:20">
      <c r="A495" t="s">
        <v>1007</v>
      </c>
      <c r="B495" t="s">
        <v>1507</v>
      </c>
      <c r="C495" t="s">
        <v>1515</v>
      </c>
      <c r="D495" t="str">
        <f t="shared" si="14"/>
        <v>FOOD</v>
      </c>
      <c r="E495">
        <v>260.72000000000003</v>
      </c>
      <c r="F495">
        <v>-4</v>
      </c>
      <c r="G495">
        <f t="shared" si="15"/>
        <v>0</v>
      </c>
      <c r="H495" t="s">
        <v>3592</v>
      </c>
      <c r="M495" t="str">
        <v>P0476</v>
      </c>
      <c r="N495" t="str">
        <v>Product_476</v>
      </c>
      <c r="O495" t="str">
        <v>Clothing</v>
      </c>
      <c r="P495" t="str">
        <v>CLOTHING</v>
      </c>
      <c r="Q495">
        <v>954.63</v>
      </c>
      <c r="R495">
        <v>-7</v>
      </c>
      <c r="S495">
        <v>0</v>
      </c>
      <c r="T495" t="str">
        <v>Correct spelling or category mismatches (e.g., "Laptops" vs. "Laptop").</v>
      </c>
    </row>
    <row r="496" spans="1:20">
      <c r="A496" t="s">
        <v>1008</v>
      </c>
      <c r="B496" t="s">
        <v>1508</v>
      </c>
      <c r="C496" t="s">
        <v>1514</v>
      </c>
      <c r="D496" t="str">
        <f t="shared" si="14"/>
        <v>ELECTRONICS</v>
      </c>
      <c r="E496">
        <v>732.11</v>
      </c>
      <c r="F496">
        <v>49</v>
      </c>
      <c r="G496">
        <f t="shared" si="15"/>
        <v>49</v>
      </c>
      <c r="H496" t="s">
        <v>3593</v>
      </c>
      <c r="M496" t="str">
        <v>P0481</v>
      </c>
      <c r="N496" t="str">
        <v>Product_481</v>
      </c>
      <c r="O496" t="str">
        <v>Clothing</v>
      </c>
      <c r="P496" t="str">
        <v>CLOTHING</v>
      </c>
      <c r="Q496">
        <v>849.96</v>
      </c>
      <c r="R496">
        <v>88</v>
      </c>
      <c r="S496">
        <v>88</v>
      </c>
      <c r="T496" t="str">
        <v>Use Data Validation under the Data tab to restrict input types.</v>
      </c>
    </row>
    <row r="497" spans="1:20">
      <c r="A497" t="s">
        <v>1009</v>
      </c>
      <c r="B497" t="s">
        <v>1509</v>
      </c>
      <c r="C497" t="s">
        <v>1514</v>
      </c>
      <c r="D497" t="str">
        <f t="shared" si="14"/>
        <v>ELECTRONICS</v>
      </c>
      <c r="E497">
        <v>408.03</v>
      </c>
      <c r="F497">
        <v>78</v>
      </c>
      <c r="G497">
        <f t="shared" si="15"/>
        <v>78</v>
      </c>
      <c r="H497" t="s">
        <v>3594</v>
      </c>
      <c r="M497" t="str">
        <v>P0483</v>
      </c>
      <c r="N497" t="str">
        <v>Product_483</v>
      </c>
      <c r="O497" t="str">
        <v>Clothing</v>
      </c>
      <c r="P497" t="str">
        <v>CLOTHING</v>
      </c>
      <c r="Q497">
        <v>262.29000000000002</v>
      </c>
      <c r="R497">
        <v>47</v>
      </c>
      <c r="S497">
        <v>47</v>
      </c>
      <c r="T497" t="str">
        <v>Highlight unnecessary columns and delete them or hide them if required for later use.</v>
      </c>
    </row>
    <row r="498" spans="1:20">
      <c r="A498" t="s">
        <v>1010</v>
      </c>
      <c r="B498" t="s">
        <v>1510</v>
      </c>
      <c r="C498" t="s">
        <v>1515</v>
      </c>
      <c r="D498" t="str">
        <f t="shared" si="14"/>
        <v>FOOD</v>
      </c>
      <c r="E498">
        <v>273.8</v>
      </c>
      <c r="F498">
        <v>51</v>
      </c>
      <c r="G498">
        <f t="shared" si="15"/>
        <v>51</v>
      </c>
      <c r="H498" t="s">
        <v>3595</v>
      </c>
      <c r="M498" t="str">
        <v>P0486</v>
      </c>
      <c r="N498" t="str">
        <v>Product_486</v>
      </c>
      <c r="O498" t="str">
        <v>Clothing</v>
      </c>
      <c r="P498" t="str">
        <v>CLOTHING</v>
      </c>
      <c r="Q498">
        <v>522.66999999999996</v>
      </c>
      <c r="R498">
        <v>76</v>
      </c>
      <c r="S498">
        <v>76</v>
      </c>
      <c r="T498" t="str">
        <v>Correct spelling or category mismatches (e.g., "Laptops" vs. "Laptop").</v>
      </c>
    </row>
    <row r="499" spans="1:20">
      <c r="A499" t="s">
        <v>1011</v>
      </c>
      <c r="B499" t="s">
        <v>1511</v>
      </c>
      <c r="C499" t="s">
        <v>1515</v>
      </c>
      <c r="D499" t="str">
        <f t="shared" si="14"/>
        <v>FOOD</v>
      </c>
      <c r="E499">
        <v>424.2</v>
      </c>
      <c r="F499">
        <v>18</v>
      </c>
      <c r="G499">
        <f t="shared" si="15"/>
        <v>18</v>
      </c>
      <c r="H499" t="s">
        <v>3596</v>
      </c>
      <c r="M499" t="str">
        <v>P0488</v>
      </c>
      <c r="N499" t="str">
        <v>Product_488</v>
      </c>
      <c r="O499" t="str">
        <v>Clothing</v>
      </c>
      <c r="P499" t="str">
        <v>CLOTHING</v>
      </c>
      <c r="Q499">
        <v>316.04000000000002</v>
      </c>
      <c r="R499">
        <v>68</v>
      </c>
      <c r="S499">
        <v>68</v>
      </c>
      <c r="T499" t="str">
        <v>Fill missing values with appropriate replacements (e.g., average price or a placeholder).</v>
      </c>
    </row>
    <row r="500" spans="1:20">
      <c r="A500" t="s">
        <v>1012</v>
      </c>
      <c r="B500" t="s">
        <v>1512</v>
      </c>
      <c r="C500" t="s">
        <v>1516</v>
      </c>
      <c r="D500" t="str">
        <f t="shared" si="14"/>
        <v>CLOTHING</v>
      </c>
      <c r="E500">
        <v>468.88</v>
      </c>
      <c r="F500">
        <v>83</v>
      </c>
      <c r="G500">
        <f t="shared" si="15"/>
        <v>83</v>
      </c>
      <c r="H500" t="s">
        <v>3597</v>
      </c>
      <c r="M500" t="str">
        <v>P0493</v>
      </c>
      <c r="N500" t="str">
        <v>Product_493</v>
      </c>
      <c r="O500" t="str">
        <v>Clothing</v>
      </c>
      <c r="P500" t="str">
        <v>CLOTHING</v>
      </c>
      <c r="Q500">
        <v>711.14</v>
      </c>
      <c r="R500">
        <v>16</v>
      </c>
      <c r="S500">
        <v>16</v>
      </c>
      <c r="T500" t="str">
        <v>Highlight unnecessary columns and delete them or hide them if required for later use.</v>
      </c>
    </row>
    <row r="501" spans="1:20">
      <c r="A501" t="s">
        <v>1013</v>
      </c>
      <c r="B501" t="s">
        <v>1513</v>
      </c>
      <c r="C501" t="s">
        <v>1515</v>
      </c>
      <c r="D501" t="str">
        <f t="shared" si="14"/>
        <v>FOOD</v>
      </c>
      <c r="E501">
        <v>975.37</v>
      </c>
      <c r="F501">
        <v>38</v>
      </c>
      <c r="G501">
        <f t="shared" si="15"/>
        <v>38</v>
      </c>
      <c r="H501" t="s">
        <v>3598</v>
      </c>
      <c r="M501" t="str">
        <v>P0499</v>
      </c>
      <c r="N501" t="str">
        <v>Product_499</v>
      </c>
      <c r="O501" t="str">
        <v>Clothing</v>
      </c>
      <c r="P501" t="str">
        <v>CLOTHING</v>
      </c>
      <c r="Q501">
        <v>468.88</v>
      </c>
      <c r="R501">
        <v>83</v>
      </c>
      <c r="S501">
        <v>83</v>
      </c>
      <c r="T501" t="str">
        <v>In Excel, go to Data &gt; Remove Duplicates.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I19"/>
  <sheetViews>
    <sheetView zoomScale="160" zoomScaleNormal="160" workbookViewId="0">
      <selection activeCell="C8" sqref="C8"/>
    </sheetView>
  </sheetViews>
  <sheetFormatPr defaultRowHeight="14.4"/>
  <cols>
    <col min="1" max="1" width="20.44140625" bestFit="1" customWidth="1"/>
    <col min="2" max="2" width="13.5546875" bestFit="1" customWidth="1"/>
    <col min="4" max="4" width="14.21875" bestFit="1" customWidth="1"/>
  </cols>
  <sheetData>
    <row r="1" spans="1:9" ht="19.8" customHeight="1">
      <c r="A1" s="35" t="s">
        <v>3625</v>
      </c>
      <c r="B1" s="35"/>
      <c r="E1" s="36" t="s">
        <v>3730</v>
      </c>
    </row>
    <row r="2" spans="1:9">
      <c r="A2" t="s">
        <v>3628</v>
      </c>
      <c r="B2" t="s">
        <v>3649</v>
      </c>
      <c r="C2" t="str">
        <f>LEFT(A2,FIND("-",A2,1)-1)</f>
        <v>Mumbai</v>
      </c>
      <c r="D2">
        <f>LEN(A2)</f>
        <v>13</v>
      </c>
      <c r="E2">
        <f>FIND("-",A2,1)</f>
        <v>7</v>
      </c>
      <c r="F2" t="str">
        <f>LEFT(A2,6)</f>
        <v>Mumbai</v>
      </c>
      <c r="G2">
        <f>LEN(A2)</f>
        <v>13</v>
      </c>
      <c r="H2">
        <f>FIND("-",A2,1)</f>
        <v>7</v>
      </c>
      <c r="I2">
        <f>G2-H2</f>
        <v>6</v>
      </c>
    </row>
    <row r="3" spans="1:9">
      <c r="A3" t="s">
        <v>3627</v>
      </c>
      <c r="B3" t="s">
        <v>3660</v>
      </c>
      <c r="C3" t="str">
        <f t="shared" ref="C3:C4" si="0">LEFT(A3,FIND("-",A3,1)-1)</f>
        <v>Pune</v>
      </c>
      <c r="D3">
        <f t="shared" ref="D3:D4" si="1">LEN(A3)</f>
        <v>11</v>
      </c>
      <c r="E3">
        <f t="shared" ref="E3:E4" si="2">FIND("-",A3,1)</f>
        <v>5</v>
      </c>
      <c r="F3" t="str">
        <f t="shared" ref="F3:F4" si="3">LEFT(A3,6)</f>
        <v>Pune-4</v>
      </c>
      <c r="G3">
        <f>LEN(A3)</f>
        <v>11</v>
      </c>
      <c r="H3">
        <f>FIND("-",A3,1)</f>
        <v>5</v>
      </c>
      <c r="I3">
        <f t="shared" ref="I3:I4" si="4">G3-H3</f>
        <v>6</v>
      </c>
    </row>
    <row r="4" spans="1:9">
      <c r="A4" t="s">
        <v>3626</v>
      </c>
      <c r="B4" t="s">
        <v>3661</v>
      </c>
      <c r="C4" t="str">
        <f t="shared" si="0"/>
        <v>Surat</v>
      </c>
      <c r="D4">
        <f t="shared" si="1"/>
        <v>12</v>
      </c>
      <c r="E4">
        <f t="shared" si="2"/>
        <v>6</v>
      </c>
      <c r="F4" t="str">
        <f t="shared" si="3"/>
        <v>Surat-</v>
      </c>
      <c r="G4">
        <f>LEN(A4)</f>
        <v>12</v>
      </c>
      <c r="H4">
        <f>FIND("-",A4,1)</f>
        <v>6</v>
      </c>
      <c r="I4">
        <f t="shared" si="4"/>
        <v>6</v>
      </c>
    </row>
    <row r="9" spans="1:9">
      <c r="A9" t="s">
        <v>3718</v>
      </c>
      <c r="B9" t="s">
        <v>3721</v>
      </c>
      <c r="C9">
        <v>847236</v>
      </c>
      <c r="D9" t="str">
        <f>LEFT(A9,FIND("-",A9,1))</f>
        <v>Raghopur Balat-</v>
      </c>
    </row>
    <row r="10" spans="1:9">
      <c r="A10" t="s">
        <v>3719</v>
      </c>
      <c r="B10" t="s">
        <v>3722</v>
      </c>
      <c r="C10">
        <v>847235</v>
      </c>
      <c r="D10" t="str">
        <f t="shared" ref="D10:D11" si="5">LEFT(A10,FIND("-",A10,1))</f>
        <v>Rajnagar -</v>
      </c>
    </row>
    <row r="11" spans="1:9">
      <c r="A11" t="s">
        <v>3720</v>
      </c>
      <c r="B11" t="s">
        <v>3723</v>
      </c>
      <c r="C11">
        <v>847236</v>
      </c>
      <c r="D11" t="str">
        <f t="shared" si="5"/>
        <v>Madhubani-</v>
      </c>
    </row>
    <row r="17" spans="2:3">
      <c r="B17" t="s">
        <v>3724</v>
      </c>
      <c r="C17" t="s">
        <v>3727</v>
      </c>
    </row>
    <row r="18" spans="2:3">
      <c r="B18" t="s">
        <v>3725</v>
      </c>
      <c r="C18" t="s">
        <v>3728</v>
      </c>
    </row>
    <row r="19" spans="2:3">
      <c r="B19" t="s">
        <v>3726</v>
      </c>
      <c r="C19" t="s">
        <v>3729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J13"/>
  <sheetViews>
    <sheetView zoomScale="160" zoomScaleNormal="160" workbookViewId="0">
      <selection activeCell="E3" sqref="E3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4.6640625" bestFit="1" customWidth="1"/>
    <col min="6" max="6" width="14.6640625" customWidth="1"/>
    <col min="7" max="7" width="11.109375" customWidth="1"/>
    <col min="9" max="9" width="22.88671875" bestFit="1" customWidth="1"/>
    <col min="10" max="10" width="10.109375" bestFit="1" customWidth="1"/>
  </cols>
  <sheetData>
    <row r="1" spans="1:10">
      <c r="A1" s="6" t="s">
        <v>3632</v>
      </c>
      <c r="B1" s="6" t="s">
        <v>3631</v>
      </c>
      <c r="C1" s="6" t="s">
        <v>2</v>
      </c>
      <c r="D1" s="6" t="s">
        <v>506</v>
      </c>
      <c r="E1" s="17" t="s">
        <v>3731</v>
      </c>
      <c r="F1" s="17" t="s">
        <v>3733</v>
      </c>
      <c r="G1" s="6" t="s">
        <v>3732</v>
      </c>
      <c r="I1" s="18" t="s">
        <v>3638</v>
      </c>
    </row>
    <row r="2" spans="1:10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IF(D2&gt;=50000,"Completed","Incomplete")</f>
        <v>Completed</v>
      </c>
      <c r="F2" s="5" cm="1">
        <f t="array" ref="F2">_xlfn.IFS(D2&gt;75000,D2*20%,D2&gt;50000,D2*15%,D2&lt;=50000,D2*10%)</f>
        <v>10905.6</v>
      </c>
      <c r="G2" s="37">
        <f>IF(D2&gt;75000,D2*20%,IF(D2&gt;50000,D2*15%,D2*10%))</f>
        <v>10905.6</v>
      </c>
      <c r="I2" t="s">
        <v>3639</v>
      </c>
      <c r="J2" t="s">
        <v>3643</v>
      </c>
    </row>
    <row r="3" spans="1:10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IF(D3&gt;=50000,"Completed","Incomplete")</f>
        <v>Incomplete</v>
      </c>
      <c r="F3" s="5" cm="1">
        <f t="array" ref="F3">_xlfn.IFS(D3&gt;75000,D3*20%,D3&gt;50000,D3*15%,D3&lt;=50000,D3*10%)</f>
        <v>4471.8</v>
      </c>
      <c r="G3" s="37">
        <f t="shared" ref="G3:G13" si="1">IF(D3&gt;75000,D3*20%,IF(D3&gt;50000,D3*15%,D3*10%))</f>
        <v>4471.8</v>
      </c>
      <c r="I3" t="s">
        <v>3641</v>
      </c>
      <c r="J3" t="s">
        <v>3640</v>
      </c>
    </row>
    <row r="4" spans="1:10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</v>
      </c>
      <c r="F4" s="5" cm="1">
        <f t="array" ref="F4">_xlfn.IFS(D4&gt;75000,D4*20%,D4&gt;50000,D4*15%,D4&lt;=50000,D4*10%)</f>
        <v>3521</v>
      </c>
      <c r="G4" s="37">
        <f t="shared" si="1"/>
        <v>3521</v>
      </c>
      <c r="I4" t="s">
        <v>3636</v>
      </c>
      <c r="J4" t="s">
        <v>3642</v>
      </c>
    </row>
    <row r="5" spans="1:10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</v>
      </c>
      <c r="F5" s="5" cm="1">
        <f t="array" ref="F5">_xlfn.IFS(D5&gt;75000,D5*20%,D5&gt;50000,D5*15%,D5&lt;=50000,D5*10%)</f>
        <v>3068.1000000000004</v>
      </c>
      <c r="G5" s="37">
        <f t="shared" si="1"/>
        <v>3068.1000000000004</v>
      </c>
    </row>
    <row r="6" spans="1:10">
      <c r="A6" s="5" t="s">
        <v>3057</v>
      </c>
      <c r="B6" s="5" t="s">
        <v>9</v>
      </c>
      <c r="C6" s="5" t="s">
        <v>505</v>
      </c>
      <c r="D6" s="5">
        <v>100000</v>
      </c>
      <c r="E6" s="5" t="str">
        <f t="shared" si="0"/>
        <v>Completed</v>
      </c>
      <c r="F6" s="5" cm="1">
        <f t="array" ref="F6">_xlfn.IFS(D6&gt;75000,D6*20%,D6&gt;50000,D6*15%,D6&lt;=50000,D6*10%)</f>
        <v>20000</v>
      </c>
      <c r="G6" s="37">
        <f t="shared" si="1"/>
        <v>20000</v>
      </c>
    </row>
    <row r="7" spans="1:10">
      <c r="A7" s="5" t="s">
        <v>3058</v>
      </c>
      <c r="B7" s="5" t="s">
        <v>7</v>
      </c>
      <c r="C7" s="5" t="s">
        <v>505</v>
      </c>
      <c r="D7" s="5">
        <v>75613</v>
      </c>
      <c r="E7" s="5" t="str">
        <f t="shared" si="0"/>
        <v>Completed</v>
      </c>
      <c r="F7" s="5" cm="1">
        <f t="array" ref="F7">_xlfn.IFS(D7&gt;75000,D7*20%,D7&gt;50000,D7*15%,D7&lt;=50000,D7*10%)</f>
        <v>15122.6</v>
      </c>
      <c r="G7" s="37">
        <f t="shared" si="1"/>
        <v>15122.6</v>
      </c>
      <c r="I7" s="41" t="s">
        <v>3633</v>
      </c>
      <c r="J7" s="41"/>
    </row>
    <row r="8" spans="1:10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 cm="1">
        <f t="array" ref="F8">_xlfn.IFS(D8&gt;75000,D8*20%,D8&gt;50000,D8*15%,D8&lt;=50000,D8*10%)</f>
        <v>9550.65</v>
      </c>
      <c r="G8" s="37">
        <f t="shared" si="1"/>
        <v>9550.65</v>
      </c>
      <c r="I8" t="s">
        <v>506</v>
      </c>
      <c r="J8" t="s">
        <v>3637</v>
      </c>
    </row>
    <row r="9" spans="1:10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</v>
      </c>
      <c r="F9" s="5" cm="1">
        <f t="array" ref="F9">_xlfn.IFS(D9&gt;75000,D9*20%,D9&gt;50000,D9*15%,D9&lt;=50000,D9*10%)</f>
        <v>3896.6000000000004</v>
      </c>
      <c r="G9" s="37">
        <f t="shared" si="1"/>
        <v>3896.6000000000004</v>
      </c>
      <c r="I9" t="s">
        <v>3634</v>
      </c>
      <c r="J9" s="16">
        <v>0.2</v>
      </c>
    </row>
    <row r="10" spans="1:10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 cm="1">
        <f t="array" ref="F10">_xlfn.IFS(D10&gt;75000,D10*20%,D10&gt;50000,D10*15%,D10&lt;=50000,D10*10%)</f>
        <v>15410.400000000001</v>
      </c>
      <c r="G10" s="37">
        <f t="shared" si="1"/>
        <v>15410.400000000001</v>
      </c>
      <c r="I10" t="s">
        <v>3635</v>
      </c>
      <c r="J10" s="16">
        <v>0.15</v>
      </c>
    </row>
    <row r="11" spans="1:10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 cm="1">
        <f t="array" ref="F11">_xlfn.IFS(D11&gt;75000,D11*20%,D11&gt;50000,D11*15%,D11&lt;=50000,D11*10%)</f>
        <v>17314</v>
      </c>
      <c r="G11" s="37">
        <f t="shared" si="1"/>
        <v>17314</v>
      </c>
      <c r="I11" t="s">
        <v>3636</v>
      </c>
      <c r="J11" s="16">
        <v>0.1</v>
      </c>
    </row>
    <row r="12" spans="1:10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</v>
      </c>
      <c r="F12" s="5" cm="1">
        <f t="array" ref="F12">_xlfn.IFS(D12&gt;75000,D12*20%,D12&gt;50000,D12*15%,D12&lt;=50000,D12*10%)</f>
        <v>3025</v>
      </c>
      <c r="G12" s="37">
        <f t="shared" si="1"/>
        <v>3025</v>
      </c>
    </row>
    <row r="13" spans="1:10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 cm="1">
        <f t="array" ref="F13">_xlfn.IFS(D13&gt;75000,D13*20%,D13&gt;50000,D13*15%,D13&lt;=50000,D13*10%)</f>
        <v>10737.6</v>
      </c>
      <c r="G13" s="37">
        <f t="shared" si="1"/>
        <v>10737.6</v>
      </c>
    </row>
  </sheetData>
  <mergeCells count="1">
    <mergeCell ref="I7:J7"/>
  </mergeCells>
  <conditionalFormatting sqref="A2:D13 G2:G13">
    <cfRule type="expression" dxfId="3" priority="4">
      <formula>$C2=$E$2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zoomScale="160" zoomScaleNormal="160" workbookViewId="0">
      <selection activeCell="F6" sqref="F6"/>
    </sheetView>
  </sheetViews>
  <sheetFormatPr defaultRowHeight="14.4"/>
  <cols>
    <col min="1" max="1" width="12.109375" bestFit="1" customWidth="1"/>
    <col min="2" max="2" width="12.21875" customWidth="1"/>
    <col min="3" max="3" width="14.44140625" bestFit="1" customWidth="1"/>
    <col min="4" max="4" width="14.5546875" customWidth="1"/>
    <col min="5" max="5" width="8.88671875" customWidth="1"/>
    <col min="7" max="7" width="12.109375" customWidth="1"/>
    <col min="8" max="8" width="9.88671875" customWidth="1"/>
    <col min="9" max="9" width="9.5546875" bestFit="1" customWidth="1"/>
  </cols>
  <sheetData>
    <row r="1" spans="1:9">
      <c r="A1" s="6" t="s">
        <v>1</v>
      </c>
      <c r="B1" s="6" t="s">
        <v>2</v>
      </c>
      <c r="C1" s="6" t="s">
        <v>3697</v>
      </c>
      <c r="D1" s="9" t="s">
        <v>3</v>
      </c>
      <c r="E1" s="17" t="s">
        <v>3738</v>
      </c>
      <c r="G1" s="21" t="s">
        <v>3703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t="str">
        <f>IF(AND(B2="Finance",C2&gt;=5),"YES","No")</f>
        <v>YES</v>
      </c>
      <c r="F2" t="str">
        <f>IF(OR(B2="Finance",C2&gt;=5),"YES","No")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t="str">
        <f>IF(AND(B3="Finance",C3&gt;=5),"YES","No")</f>
        <v>No</v>
      </c>
      <c r="F3" t="str">
        <f t="shared" ref="F3:F13" si="0">IF(OR(B3="Finance",C3&gt;=5),"YES","No")</f>
        <v>No</v>
      </c>
      <c r="G3" s="42" t="s">
        <v>3699</v>
      </c>
      <c r="H3" s="42"/>
      <c r="I3" s="22" t="s">
        <v>3701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t="str">
        <f t="shared" ref="E4:E13" si="1">IF(AND(B4="Finance",C4&gt;=5),"YES","No")</f>
        <v>No</v>
      </c>
      <c r="F4" t="str">
        <f t="shared" si="0"/>
        <v>No</v>
      </c>
      <c r="G4" s="5" t="s">
        <v>504</v>
      </c>
      <c r="H4" s="5" t="s">
        <v>3734</v>
      </c>
      <c r="I4" s="22" t="s">
        <v>3700</v>
      </c>
    </row>
    <row r="5" spans="1:9">
      <c r="A5" s="5" t="s">
        <v>8</v>
      </c>
      <c r="B5" s="5" t="s">
        <v>504</v>
      </c>
      <c r="C5" s="5">
        <v>5</v>
      </c>
      <c r="D5" s="10">
        <v>74689</v>
      </c>
      <c r="E5" t="str">
        <f t="shared" si="1"/>
        <v>YES</v>
      </c>
      <c r="F5" t="str">
        <f t="shared" si="0"/>
        <v>YES</v>
      </c>
    </row>
    <row r="6" spans="1:9">
      <c r="A6" s="5" t="s">
        <v>9</v>
      </c>
      <c r="B6" s="5" t="s">
        <v>505</v>
      </c>
      <c r="C6" s="5">
        <v>6</v>
      </c>
      <c r="D6" s="10">
        <v>90652</v>
      </c>
      <c r="E6" t="str">
        <f>IF(AND(B6="Finance",C6&gt;=5),"YES","No")</f>
        <v>No</v>
      </c>
      <c r="F6" t="str">
        <f t="shared" si="0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t="str">
        <f t="shared" si="1"/>
        <v>No</v>
      </c>
      <c r="F7" t="str">
        <f t="shared" si="0"/>
        <v>No</v>
      </c>
      <c r="G7" s="42" t="s">
        <v>3702</v>
      </c>
      <c r="H7" s="42"/>
      <c r="I7" s="22" t="s">
        <v>3701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t="str">
        <f t="shared" si="1"/>
        <v>No</v>
      </c>
      <c r="F8" t="str">
        <f t="shared" si="0"/>
        <v>No</v>
      </c>
      <c r="G8" s="5" t="s">
        <v>504</v>
      </c>
      <c r="H8" s="5" t="s">
        <v>3698</v>
      </c>
      <c r="I8" s="22" t="s">
        <v>3700</v>
      </c>
    </row>
    <row r="9" spans="1:9">
      <c r="A9" s="5" t="s">
        <v>11</v>
      </c>
      <c r="B9" s="5" t="s">
        <v>504</v>
      </c>
      <c r="C9" s="5">
        <v>5</v>
      </c>
      <c r="D9" s="10">
        <v>30924</v>
      </c>
      <c r="E9" t="str">
        <f t="shared" si="1"/>
        <v>YES</v>
      </c>
      <c r="F9" t="str">
        <f t="shared" si="0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t="str">
        <f t="shared" si="1"/>
        <v>No</v>
      </c>
      <c r="F10" t="str">
        <f t="shared" si="0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t="str">
        <f t="shared" si="1"/>
        <v>No</v>
      </c>
      <c r="F11" t="str">
        <f t="shared" si="0"/>
        <v>No</v>
      </c>
    </row>
    <row r="12" spans="1:9">
      <c r="A12" s="5" t="s">
        <v>14</v>
      </c>
      <c r="B12" s="5" t="s">
        <v>506</v>
      </c>
      <c r="C12" s="5">
        <v>3</v>
      </c>
      <c r="D12" s="10">
        <v>96371</v>
      </c>
      <c r="E12" t="str">
        <f t="shared" si="1"/>
        <v>No</v>
      </c>
      <c r="F12" t="str">
        <f t="shared" si="0"/>
        <v>No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t="str">
        <f t="shared" si="1"/>
        <v>No</v>
      </c>
      <c r="F13" t="str">
        <f t="shared" si="0"/>
        <v>YES</v>
      </c>
    </row>
    <row r="18" spans="2:5">
      <c r="B18" s="6" t="s">
        <v>2</v>
      </c>
      <c r="C18" s="6" t="s">
        <v>3697</v>
      </c>
      <c r="D18" t="s">
        <v>3736</v>
      </c>
    </row>
    <row r="19" spans="2:5">
      <c r="B19" s="5" t="s">
        <v>3735</v>
      </c>
      <c r="C19" s="5">
        <v>4</v>
      </c>
      <c r="D19" t="str">
        <f>IF(AND(B19="Data Analysis",C19&gt;=3),"YES","No")</f>
        <v>YES</v>
      </c>
    </row>
    <row r="20" spans="2:5">
      <c r="B20" s="5" t="s">
        <v>505</v>
      </c>
      <c r="C20" s="5">
        <v>4</v>
      </c>
      <c r="D20" t="str">
        <f t="shared" ref="D20:D26" si="2">IF(AND(B20="Data Analysis",C20&gt;=3),"YES","No")</f>
        <v>No</v>
      </c>
    </row>
    <row r="21" spans="2:5">
      <c r="B21" s="5" t="s">
        <v>506</v>
      </c>
      <c r="C21" s="5">
        <v>3</v>
      </c>
      <c r="D21" t="str">
        <f t="shared" si="2"/>
        <v>No</v>
      </c>
      <c r="E21" t="s">
        <v>3737</v>
      </c>
    </row>
    <row r="22" spans="2:5">
      <c r="B22" s="5" t="s">
        <v>3735</v>
      </c>
      <c r="C22" s="5">
        <v>6</v>
      </c>
      <c r="D22" t="str">
        <f t="shared" si="2"/>
        <v>YES</v>
      </c>
    </row>
    <row r="23" spans="2:5">
      <c r="B23" s="5" t="s">
        <v>3735</v>
      </c>
      <c r="C23" s="5">
        <v>1</v>
      </c>
      <c r="D23" t="str">
        <f t="shared" si="2"/>
        <v>No</v>
      </c>
    </row>
    <row r="24" spans="2:5">
      <c r="B24" s="5" t="s">
        <v>506</v>
      </c>
      <c r="C24" s="5">
        <v>2</v>
      </c>
      <c r="D24" t="str">
        <f t="shared" si="2"/>
        <v>No</v>
      </c>
    </row>
    <row r="25" spans="2:5">
      <c r="B25" s="5" t="s">
        <v>506</v>
      </c>
      <c r="C25" s="5">
        <v>2</v>
      </c>
      <c r="D25" t="str">
        <f t="shared" si="2"/>
        <v>No</v>
      </c>
    </row>
    <row r="26" spans="2:5">
      <c r="B26" s="5" t="s">
        <v>3735</v>
      </c>
      <c r="C26" s="5">
        <v>2</v>
      </c>
      <c r="D26" t="str">
        <f t="shared" si="2"/>
        <v>No</v>
      </c>
    </row>
  </sheetData>
  <mergeCells count="2">
    <mergeCell ref="G3:H3"/>
    <mergeCell ref="G7:H7"/>
  </mergeCells>
  <conditionalFormatting sqref="A2:D13 G8">
    <cfRule type="expression" dxfId="2" priority="7">
      <formula>$D2=$G$3</formula>
    </cfRule>
  </conditionalFormatting>
  <conditionalFormatting sqref="B19:C26">
    <cfRule type="expression" dxfId="1" priority="8">
      <formula>#REF!=$G$3</formula>
    </cfRule>
  </conditionalFormatting>
  <conditionalFormatting sqref="G4">
    <cfRule type="expression" dxfId="0" priority="4">
      <formula>$D3=$G$3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dimension ref="A1:R1001"/>
  <sheetViews>
    <sheetView zoomScale="130" zoomScaleNormal="130" workbookViewId="0">
      <selection activeCell="G810" sqref="G810"/>
    </sheetView>
  </sheetViews>
  <sheetFormatPr defaultRowHeight="14.4"/>
  <cols>
    <col min="1" max="1" width="15.44140625" style="25" customWidth="1"/>
    <col min="2" max="8" width="15.44140625" style="21" customWidth="1"/>
  </cols>
  <sheetData>
    <row r="1" spans="1:18">
      <c r="A1" s="23" t="s">
        <v>3648</v>
      </c>
      <c r="B1" s="24" t="s">
        <v>1533</v>
      </c>
      <c r="C1" s="24" t="s">
        <v>2543</v>
      </c>
      <c r="D1" s="24" t="s">
        <v>2544</v>
      </c>
      <c r="E1" s="24" t="s">
        <v>3644</v>
      </c>
      <c r="F1" s="24" t="s">
        <v>3645</v>
      </c>
      <c r="G1" s="24" t="s">
        <v>3646</v>
      </c>
      <c r="H1" s="24" t="s">
        <v>3647</v>
      </c>
      <c r="K1" s="20"/>
      <c r="L1" s="19"/>
      <c r="M1" s="19"/>
      <c r="N1" s="19"/>
      <c r="O1" s="19"/>
      <c r="P1" s="19"/>
      <c r="Q1" s="19"/>
      <c r="R1" s="19"/>
    </row>
    <row r="2" spans="1:18">
      <c r="A2" s="25">
        <v>44977</v>
      </c>
      <c r="B2" s="21" t="s">
        <v>1535</v>
      </c>
      <c r="C2" s="21" t="s">
        <v>2548</v>
      </c>
      <c r="D2" s="21" t="s">
        <v>3658</v>
      </c>
      <c r="E2" s="21" t="s">
        <v>1516</v>
      </c>
      <c r="F2" s="21">
        <v>19</v>
      </c>
      <c r="G2" s="21">
        <v>2146.17</v>
      </c>
      <c r="H2" s="21">
        <v>40777.230000000003</v>
      </c>
    </row>
    <row r="3" spans="1:18">
      <c r="A3" s="25">
        <v>44987</v>
      </c>
      <c r="B3" s="21" t="s">
        <v>1535</v>
      </c>
      <c r="C3" s="21" t="s">
        <v>2548</v>
      </c>
      <c r="D3" s="21" t="s">
        <v>3658</v>
      </c>
      <c r="E3" s="21" t="s">
        <v>1516</v>
      </c>
      <c r="F3" s="21">
        <v>18</v>
      </c>
      <c r="G3" s="21">
        <v>1164.29</v>
      </c>
      <c r="H3" s="21">
        <v>20957.22</v>
      </c>
    </row>
    <row r="4" spans="1:18">
      <c r="A4" s="25">
        <v>45038</v>
      </c>
      <c r="B4" s="21" t="s">
        <v>1535</v>
      </c>
      <c r="C4" s="21" t="s">
        <v>2548</v>
      </c>
      <c r="D4" s="21" t="s">
        <v>3658</v>
      </c>
      <c r="E4" s="21" t="s">
        <v>1516</v>
      </c>
      <c r="F4" s="21">
        <v>6</v>
      </c>
      <c r="G4" s="21">
        <v>1016.27</v>
      </c>
      <c r="H4" s="21">
        <v>6097.62</v>
      </c>
    </row>
    <row r="5" spans="1:18">
      <c r="A5" s="25">
        <v>45206</v>
      </c>
      <c r="B5" s="21" t="s">
        <v>1535</v>
      </c>
      <c r="C5" s="21" t="s">
        <v>2548</v>
      </c>
      <c r="D5" s="21" t="s">
        <v>3658</v>
      </c>
      <c r="E5" s="21" t="s">
        <v>1516</v>
      </c>
      <c r="F5" s="21">
        <v>2</v>
      </c>
      <c r="G5" s="21">
        <v>4664.91</v>
      </c>
      <c r="H5" s="21">
        <v>9329.82</v>
      </c>
    </row>
    <row r="6" spans="1:18">
      <c r="A6" s="25">
        <v>44993</v>
      </c>
      <c r="B6" s="21" t="s">
        <v>1535</v>
      </c>
      <c r="C6" s="21" t="s">
        <v>2548</v>
      </c>
      <c r="D6" s="21" t="s">
        <v>3658</v>
      </c>
      <c r="E6" s="21" t="s">
        <v>1516</v>
      </c>
      <c r="F6" s="21">
        <v>2</v>
      </c>
      <c r="G6" s="21">
        <v>3825.5</v>
      </c>
      <c r="H6" s="21">
        <v>7651</v>
      </c>
    </row>
    <row r="7" spans="1:18">
      <c r="A7" s="25">
        <v>44986</v>
      </c>
      <c r="B7" s="21" t="s">
        <v>1537</v>
      </c>
      <c r="C7" s="21" t="s">
        <v>2552</v>
      </c>
      <c r="D7" s="21" t="s">
        <v>3662</v>
      </c>
      <c r="E7" s="21" t="s">
        <v>1516</v>
      </c>
      <c r="F7" s="21">
        <v>20</v>
      </c>
      <c r="G7" s="21">
        <v>490.36</v>
      </c>
      <c r="H7" s="21">
        <v>9807.2000000000007</v>
      </c>
    </row>
    <row r="8" spans="1:18">
      <c r="A8" s="25">
        <v>44989</v>
      </c>
      <c r="B8" s="21" t="s">
        <v>1537</v>
      </c>
      <c r="C8" s="21" t="s">
        <v>2552</v>
      </c>
      <c r="D8" s="21" t="s">
        <v>3662</v>
      </c>
      <c r="E8" s="21" t="s">
        <v>1516</v>
      </c>
      <c r="F8" s="21">
        <v>19</v>
      </c>
      <c r="G8" s="21">
        <v>636.20000000000005</v>
      </c>
      <c r="H8" s="21">
        <v>12087.8</v>
      </c>
    </row>
    <row r="9" spans="1:18">
      <c r="A9" s="25">
        <v>45062</v>
      </c>
      <c r="B9" s="21" t="s">
        <v>1537</v>
      </c>
      <c r="C9" s="21" t="s">
        <v>2552</v>
      </c>
      <c r="D9" s="21" t="s">
        <v>3662</v>
      </c>
      <c r="E9" s="21" t="s">
        <v>1516</v>
      </c>
      <c r="F9" s="21">
        <v>18</v>
      </c>
      <c r="G9" s="21">
        <v>3913.42</v>
      </c>
      <c r="H9" s="21">
        <v>70441.56</v>
      </c>
    </row>
    <row r="10" spans="1:18">
      <c r="A10" s="25">
        <v>45180</v>
      </c>
      <c r="B10" s="21" t="s">
        <v>1537</v>
      </c>
      <c r="C10" s="21" t="s">
        <v>2552</v>
      </c>
      <c r="D10" s="21" t="s">
        <v>3662</v>
      </c>
      <c r="E10" s="21" t="s">
        <v>1516</v>
      </c>
      <c r="F10" s="21">
        <v>17</v>
      </c>
      <c r="G10" s="21">
        <v>4088.77</v>
      </c>
      <c r="H10" s="21">
        <v>69509.09</v>
      </c>
    </row>
    <row r="11" spans="1:18">
      <c r="A11" s="25">
        <v>44987</v>
      </c>
      <c r="B11" s="21" t="s">
        <v>1537</v>
      </c>
      <c r="C11" s="21" t="s">
        <v>2552</v>
      </c>
      <c r="D11" s="21" t="s">
        <v>3662</v>
      </c>
      <c r="E11" s="21" t="s">
        <v>1516</v>
      </c>
      <c r="F11" s="21">
        <v>17</v>
      </c>
      <c r="G11" s="21">
        <v>2924.72</v>
      </c>
      <c r="H11" s="21">
        <v>49720.24</v>
      </c>
    </row>
    <row r="12" spans="1:18">
      <c r="A12" s="25">
        <v>45055</v>
      </c>
      <c r="B12" s="21" t="s">
        <v>1537</v>
      </c>
      <c r="C12" s="21" t="s">
        <v>2552</v>
      </c>
      <c r="D12" s="21" t="s">
        <v>3662</v>
      </c>
      <c r="E12" s="21" t="s">
        <v>1516</v>
      </c>
      <c r="F12" s="21">
        <v>16</v>
      </c>
      <c r="G12" s="21">
        <v>502.59</v>
      </c>
      <c r="H12" s="21">
        <v>8041.44</v>
      </c>
    </row>
    <row r="13" spans="1:18">
      <c r="A13" s="25">
        <v>45056</v>
      </c>
      <c r="B13" s="21" t="s">
        <v>1537</v>
      </c>
      <c r="C13" s="21" t="s">
        <v>2552</v>
      </c>
      <c r="D13" s="21" t="s">
        <v>3662</v>
      </c>
      <c r="E13" s="21" t="s">
        <v>1516</v>
      </c>
      <c r="F13" s="21">
        <v>15</v>
      </c>
      <c r="G13" s="21">
        <v>3611.2</v>
      </c>
      <c r="H13" s="21">
        <v>54168</v>
      </c>
    </row>
    <row r="14" spans="1:18">
      <c r="A14" s="25">
        <v>44943</v>
      </c>
      <c r="B14" s="21" t="s">
        <v>1537</v>
      </c>
      <c r="C14" s="21" t="s">
        <v>2552</v>
      </c>
      <c r="D14" s="21" t="s">
        <v>3662</v>
      </c>
      <c r="E14" s="21" t="s">
        <v>1516</v>
      </c>
      <c r="F14" s="21">
        <v>14</v>
      </c>
      <c r="G14" s="21">
        <v>4200.9799999999996</v>
      </c>
      <c r="H14" s="21">
        <v>58813.72</v>
      </c>
    </row>
    <row r="15" spans="1:18">
      <c r="A15" s="25">
        <v>45138</v>
      </c>
      <c r="B15" s="21" t="s">
        <v>1537</v>
      </c>
      <c r="C15" s="21" t="s">
        <v>2552</v>
      </c>
      <c r="D15" s="21" t="s">
        <v>3662</v>
      </c>
      <c r="E15" s="21" t="s">
        <v>1516</v>
      </c>
      <c r="F15" s="21">
        <v>13</v>
      </c>
      <c r="G15" s="21">
        <v>968.18</v>
      </c>
      <c r="H15" s="21">
        <v>12586.34</v>
      </c>
    </row>
    <row r="16" spans="1:18">
      <c r="A16" s="25">
        <v>45003</v>
      </c>
      <c r="B16" s="21" t="s">
        <v>1537</v>
      </c>
      <c r="C16" s="21" t="s">
        <v>2552</v>
      </c>
      <c r="D16" s="21" t="s">
        <v>3662</v>
      </c>
      <c r="E16" s="21" t="s">
        <v>1516</v>
      </c>
      <c r="F16" s="21">
        <v>12</v>
      </c>
      <c r="G16" s="21">
        <v>596.13</v>
      </c>
      <c r="H16" s="21">
        <v>7153.56</v>
      </c>
    </row>
    <row r="17" spans="1:8">
      <c r="A17" s="25">
        <v>45171</v>
      </c>
      <c r="B17" s="21" t="s">
        <v>1537</v>
      </c>
      <c r="C17" s="21" t="s">
        <v>2552</v>
      </c>
      <c r="D17" s="21" t="s">
        <v>3662</v>
      </c>
      <c r="E17" s="21" t="s">
        <v>1516</v>
      </c>
      <c r="F17" s="21">
        <v>11</v>
      </c>
      <c r="G17" s="21">
        <v>4758.46</v>
      </c>
      <c r="H17" s="21">
        <v>52343.06</v>
      </c>
    </row>
    <row r="18" spans="1:8">
      <c r="A18" s="25">
        <v>45261</v>
      </c>
      <c r="B18" s="21" t="s">
        <v>1537</v>
      </c>
      <c r="C18" s="21" t="s">
        <v>2552</v>
      </c>
      <c r="D18" s="21" t="s">
        <v>3662</v>
      </c>
      <c r="E18" s="21" t="s">
        <v>1516</v>
      </c>
      <c r="F18" s="21">
        <v>10</v>
      </c>
      <c r="G18" s="21">
        <v>3950.06</v>
      </c>
      <c r="H18" s="21">
        <v>39500.6</v>
      </c>
    </row>
    <row r="19" spans="1:8">
      <c r="A19" s="25">
        <v>45080</v>
      </c>
      <c r="B19" s="21" t="s">
        <v>1537</v>
      </c>
      <c r="C19" s="21" t="s">
        <v>2552</v>
      </c>
      <c r="D19" s="21" t="s">
        <v>3662</v>
      </c>
      <c r="E19" s="21" t="s">
        <v>1516</v>
      </c>
      <c r="F19" s="21">
        <v>9</v>
      </c>
      <c r="G19" s="21">
        <v>203.38</v>
      </c>
      <c r="H19" s="21">
        <v>1830.42</v>
      </c>
    </row>
    <row r="20" spans="1:8">
      <c r="A20" s="25">
        <v>45155</v>
      </c>
      <c r="B20" s="21" t="s">
        <v>1537</v>
      </c>
      <c r="C20" s="21" t="s">
        <v>2552</v>
      </c>
      <c r="D20" s="21" t="s">
        <v>3662</v>
      </c>
      <c r="E20" s="21" t="s">
        <v>1516</v>
      </c>
      <c r="F20" s="21">
        <v>8</v>
      </c>
      <c r="G20" s="21">
        <v>244.6</v>
      </c>
      <c r="H20" s="21">
        <v>1956.8</v>
      </c>
    </row>
    <row r="21" spans="1:8">
      <c r="A21" s="25">
        <v>45012</v>
      </c>
      <c r="B21" s="21" t="s">
        <v>1537</v>
      </c>
      <c r="C21" s="21" t="s">
        <v>2552</v>
      </c>
      <c r="D21" s="21" t="s">
        <v>3662</v>
      </c>
      <c r="E21" s="21" t="s">
        <v>1516</v>
      </c>
      <c r="F21" s="21">
        <v>6</v>
      </c>
      <c r="G21" s="21">
        <v>4894.41</v>
      </c>
      <c r="H21" s="21">
        <v>29366.46</v>
      </c>
    </row>
    <row r="22" spans="1:8">
      <c r="A22" s="25">
        <v>45223</v>
      </c>
      <c r="B22" s="21" t="s">
        <v>1537</v>
      </c>
      <c r="C22" s="21" t="s">
        <v>2552</v>
      </c>
      <c r="D22" s="21" t="s">
        <v>3662</v>
      </c>
      <c r="E22" s="21" t="s">
        <v>1516</v>
      </c>
      <c r="F22" s="21">
        <v>3</v>
      </c>
      <c r="G22" s="21">
        <v>468.7</v>
      </c>
      <c r="H22" s="21">
        <v>1406.1</v>
      </c>
    </row>
    <row r="23" spans="1:8">
      <c r="A23" s="25">
        <v>45260</v>
      </c>
      <c r="B23" s="21" t="s">
        <v>1537</v>
      </c>
      <c r="C23" s="21" t="s">
        <v>2552</v>
      </c>
      <c r="D23" s="21" t="s">
        <v>3662</v>
      </c>
      <c r="E23" s="21" t="s">
        <v>1516</v>
      </c>
      <c r="F23" s="21">
        <v>2</v>
      </c>
      <c r="G23" s="21">
        <v>2087.14</v>
      </c>
      <c r="H23" s="21">
        <v>4174.28</v>
      </c>
    </row>
    <row r="24" spans="1:8">
      <c r="A24" s="25">
        <v>45166</v>
      </c>
      <c r="B24" s="21" t="s">
        <v>1537</v>
      </c>
      <c r="C24" s="21" t="s">
        <v>2552</v>
      </c>
      <c r="D24" s="21" t="s">
        <v>3662</v>
      </c>
      <c r="E24" s="21" t="s">
        <v>1516</v>
      </c>
      <c r="F24" s="21">
        <v>2</v>
      </c>
      <c r="G24" s="21">
        <v>1827.28</v>
      </c>
      <c r="H24" s="21">
        <v>3654.56</v>
      </c>
    </row>
    <row r="25" spans="1:8">
      <c r="A25" s="25">
        <v>45038</v>
      </c>
      <c r="B25" s="21" t="s">
        <v>1537</v>
      </c>
      <c r="C25" s="21" t="s">
        <v>2552</v>
      </c>
      <c r="D25" s="21" t="s">
        <v>3662</v>
      </c>
      <c r="E25" s="21" t="s">
        <v>1516</v>
      </c>
      <c r="F25" s="21">
        <v>1</v>
      </c>
      <c r="G25" s="21">
        <v>3964.08</v>
      </c>
      <c r="H25" s="21">
        <v>3964.08</v>
      </c>
    </row>
    <row r="26" spans="1:8">
      <c r="A26" s="25">
        <v>45052</v>
      </c>
      <c r="B26" s="21" t="s">
        <v>1537</v>
      </c>
      <c r="C26" s="21" t="s">
        <v>2552</v>
      </c>
      <c r="D26" s="21" t="s">
        <v>3662</v>
      </c>
      <c r="E26" s="21" t="s">
        <v>1516</v>
      </c>
      <c r="F26" s="21">
        <v>1</v>
      </c>
      <c r="G26" s="21">
        <v>1219.0999999999999</v>
      </c>
      <c r="H26" s="21">
        <v>1219.0999999999999</v>
      </c>
    </row>
    <row r="27" spans="1:8">
      <c r="A27" s="25">
        <v>45081</v>
      </c>
      <c r="B27" s="21" t="s">
        <v>1537</v>
      </c>
      <c r="C27" s="21" t="s">
        <v>2550</v>
      </c>
      <c r="D27" s="21" t="s">
        <v>3651</v>
      </c>
      <c r="E27" s="21" t="s">
        <v>1516</v>
      </c>
      <c r="F27" s="21">
        <v>20</v>
      </c>
      <c r="G27" s="21">
        <v>4398.47</v>
      </c>
      <c r="H27" s="21">
        <v>87969.4</v>
      </c>
    </row>
    <row r="28" spans="1:8">
      <c r="A28" s="25">
        <v>45282</v>
      </c>
      <c r="B28" s="21" t="s">
        <v>1537</v>
      </c>
      <c r="C28" s="21" t="s">
        <v>2550</v>
      </c>
      <c r="D28" s="21" t="s">
        <v>3651</v>
      </c>
      <c r="E28" s="21" t="s">
        <v>1516</v>
      </c>
      <c r="F28" s="21">
        <v>20</v>
      </c>
      <c r="G28" s="21">
        <v>2123.15</v>
      </c>
      <c r="H28" s="21">
        <v>42463</v>
      </c>
    </row>
    <row r="29" spans="1:8">
      <c r="A29" s="25">
        <v>45089</v>
      </c>
      <c r="B29" s="21" t="s">
        <v>1537</v>
      </c>
      <c r="C29" s="21" t="s">
        <v>2550</v>
      </c>
      <c r="D29" s="21" t="s">
        <v>3651</v>
      </c>
      <c r="E29" s="21" t="s">
        <v>1516</v>
      </c>
      <c r="F29" s="21">
        <v>18</v>
      </c>
      <c r="G29" s="21">
        <v>4403.6899999999996</v>
      </c>
      <c r="H29" s="21">
        <v>79266.42</v>
      </c>
    </row>
    <row r="30" spans="1:8">
      <c r="A30" s="25">
        <v>45016</v>
      </c>
      <c r="B30" s="21" t="s">
        <v>1537</v>
      </c>
      <c r="C30" s="21" t="s">
        <v>2550</v>
      </c>
      <c r="D30" s="21" t="s">
        <v>3651</v>
      </c>
      <c r="E30" s="21" t="s">
        <v>1516</v>
      </c>
      <c r="F30" s="21">
        <v>17</v>
      </c>
      <c r="G30" s="21">
        <v>4515.21</v>
      </c>
      <c r="H30" s="21">
        <v>76758.570000000007</v>
      </c>
    </row>
    <row r="31" spans="1:8">
      <c r="A31" s="25">
        <v>44988</v>
      </c>
      <c r="B31" s="21" t="s">
        <v>1537</v>
      </c>
      <c r="C31" s="21" t="s">
        <v>2550</v>
      </c>
      <c r="D31" s="21" t="s">
        <v>3651</v>
      </c>
      <c r="E31" s="21" t="s">
        <v>1516</v>
      </c>
      <c r="F31" s="21">
        <v>16</v>
      </c>
      <c r="G31" s="21">
        <v>2640.08</v>
      </c>
      <c r="H31" s="21">
        <v>42241.279999999999</v>
      </c>
    </row>
    <row r="32" spans="1:8">
      <c r="A32" s="25">
        <v>45118</v>
      </c>
      <c r="B32" s="21" t="s">
        <v>1537</v>
      </c>
      <c r="C32" s="21" t="s">
        <v>2550</v>
      </c>
      <c r="D32" s="21" t="s">
        <v>3651</v>
      </c>
      <c r="E32" s="21" t="s">
        <v>1516</v>
      </c>
      <c r="F32" s="21">
        <v>13</v>
      </c>
      <c r="G32" s="21">
        <v>4021.84</v>
      </c>
      <c r="H32" s="21">
        <v>52283.92</v>
      </c>
    </row>
    <row r="33" spans="1:8">
      <c r="A33" s="25">
        <v>45084</v>
      </c>
      <c r="B33" s="21" t="s">
        <v>1537</v>
      </c>
      <c r="C33" s="21" t="s">
        <v>2550</v>
      </c>
      <c r="D33" s="21" t="s">
        <v>3651</v>
      </c>
      <c r="E33" s="21" t="s">
        <v>1516</v>
      </c>
      <c r="F33" s="21">
        <v>13</v>
      </c>
      <c r="G33" s="21">
        <v>857.86</v>
      </c>
      <c r="H33" s="21">
        <v>11152.18</v>
      </c>
    </row>
    <row r="34" spans="1:8">
      <c r="A34" s="25">
        <v>45078</v>
      </c>
      <c r="B34" s="21" t="s">
        <v>1537</v>
      </c>
      <c r="C34" s="21" t="s">
        <v>2550</v>
      </c>
      <c r="D34" s="21" t="s">
        <v>3651</v>
      </c>
      <c r="E34" s="21" t="s">
        <v>1516</v>
      </c>
      <c r="F34" s="21">
        <v>12</v>
      </c>
      <c r="G34" s="21">
        <v>3785.29</v>
      </c>
      <c r="H34" s="21">
        <v>45423.48</v>
      </c>
    </row>
    <row r="35" spans="1:8">
      <c r="A35" s="25">
        <v>45154</v>
      </c>
      <c r="B35" s="21" t="s">
        <v>1537</v>
      </c>
      <c r="C35" s="21" t="s">
        <v>2550</v>
      </c>
      <c r="D35" s="21" t="s">
        <v>3651</v>
      </c>
      <c r="E35" s="21" t="s">
        <v>1516</v>
      </c>
      <c r="F35" s="21">
        <v>12</v>
      </c>
      <c r="G35" s="21">
        <v>2557.5700000000002</v>
      </c>
      <c r="H35" s="21">
        <v>30690.84</v>
      </c>
    </row>
    <row r="36" spans="1:8">
      <c r="A36" s="25">
        <v>45060</v>
      </c>
      <c r="B36" s="21" t="s">
        <v>1537</v>
      </c>
      <c r="C36" s="21" t="s">
        <v>2550</v>
      </c>
      <c r="D36" s="21" t="s">
        <v>3651</v>
      </c>
      <c r="E36" s="21" t="s">
        <v>1516</v>
      </c>
      <c r="F36" s="21">
        <v>3</v>
      </c>
      <c r="G36" s="21">
        <v>1205.6199999999999</v>
      </c>
      <c r="H36" s="21">
        <v>3616.86</v>
      </c>
    </row>
    <row r="37" spans="1:8">
      <c r="A37" s="25">
        <v>45231</v>
      </c>
      <c r="B37" s="21" t="s">
        <v>1537</v>
      </c>
      <c r="C37" s="21" t="s">
        <v>2550</v>
      </c>
      <c r="D37" s="21" t="s">
        <v>3651</v>
      </c>
      <c r="E37" s="21" t="s">
        <v>1516</v>
      </c>
      <c r="F37" s="21">
        <v>1</v>
      </c>
      <c r="G37" s="21">
        <v>1520.97</v>
      </c>
      <c r="H37" s="21">
        <v>1520.97</v>
      </c>
    </row>
    <row r="38" spans="1:8">
      <c r="A38" s="25">
        <v>45080</v>
      </c>
      <c r="B38" s="21" t="s">
        <v>1537</v>
      </c>
      <c r="C38" s="21" t="s">
        <v>2550</v>
      </c>
      <c r="D38" s="21" t="s">
        <v>3651</v>
      </c>
      <c r="E38" s="21" t="s">
        <v>1516</v>
      </c>
      <c r="F38" s="21">
        <v>1</v>
      </c>
      <c r="G38" s="21">
        <v>696.38</v>
      </c>
      <c r="H38" s="21">
        <v>696.38</v>
      </c>
    </row>
    <row r="39" spans="1:8">
      <c r="A39" s="25">
        <v>45159</v>
      </c>
      <c r="B39" s="21" t="s">
        <v>1537</v>
      </c>
      <c r="C39" s="21" t="s">
        <v>2550</v>
      </c>
      <c r="D39" s="21" t="s">
        <v>3651</v>
      </c>
      <c r="E39" s="21" t="s">
        <v>1516</v>
      </c>
      <c r="F39" s="21">
        <v>1</v>
      </c>
      <c r="G39" s="21">
        <v>421.27</v>
      </c>
      <c r="H39" s="21">
        <v>421.27</v>
      </c>
    </row>
    <row r="40" spans="1:8">
      <c r="A40" s="25">
        <v>45286</v>
      </c>
      <c r="B40" s="21" t="s">
        <v>1537</v>
      </c>
      <c r="C40" s="21" t="s">
        <v>2550</v>
      </c>
      <c r="D40" s="21" t="s">
        <v>3656</v>
      </c>
      <c r="E40" s="21" t="s">
        <v>1516</v>
      </c>
      <c r="F40" s="21">
        <v>20</v>
      </c>
      <c r="G40" s="21">
        <v>3751.01</v>
      </c>
      <c r="H40" s="21">
        <v>75020.2</v>
      </c>
    </row>
    <row r="41" spans="1:8">
      <c r="A41" s="25">
        <v>45131</v>
      </c>
      <c r="B41" s="21" t="s">
        <v>1537</v>
      </c>
      <c r="C41" s="21" t="s">
        <v>2550</v>
      </c>
      <c r="D41" s="21" t="s">
        <v>3656</v>
      </c>
      <c r="E41" s="21" t="s">
        <v>1516</v>
      </c>
      <c r="F41" s="21">
        <v>20</v>
      </c>
      <c r="G41" s="21">
        <v>3331.04</v>
      </c>
      <c r="H41" s="21">
        <v>66620.800000000003</v>
      </c>
    </row>
    <row r="42" spans="1:8">
      <c r="A42" s="25">
        <v>45097</v>
      </c>
      <c r="B42" s="21" t="s">
        <v>1537</v>
      </c>
      <c r="C42" s="21" t="s">
        <v>2550</v>
      </c>
      <c r="D42" s="21" t="s">
        <v>3656</v>
      </c>
      <c r="E42" s="21" t="s">
        <v>1516</v>
      </c>
      <c r="F42" s="21">
        <v>19</v>
      </c>
      <c r="G42" s="21">
        <v>2304.92</v>
      </c>
      <c r="H42" s="21">
        <v>43793.48</v>
      </c>
    </row>
    <row r="43" spans="1:8">
      <c r="A43" s="25">
        <v>45183</v>
      </c>
      <c r="B43" s="21" t="s">
        <v>1537</v>
      </c>
      <c r="C43" s="21" t="s">
        <v>2550</v>
      </c>
      <c r="D43" s="21" t="s">
        <v>3656</v>
      </c>
      <c r="E43" s="21" t="s">
        <v>1516</v>
      </c>
      <c r="F43" s="21">
        <v>18</v>
      </c>
      <c r="G43" s="21">
        <v>4422.21</v>
      </c>
      <c r="H43" s="21">
        <v>79599.78</v>
      </c>
    </row>
    <row r="44" spans="1:8">
      <c r="A44" s="25">
        <v>45203</v>
      </c>
      <c r="B44" s="21" t="s">
        <v>1537</v>
      </c>
      <c r="C44" s="21" t="s">
        <v>2550</v>
      </c>
      <c r="D44" s="21" t="s">
        <v>3656</v>
      </c>
      <c r="E44" s="21" t="s">
        <v>1516</v>
      </c>
      <c r="F44" s="21">
        <v>17</v>
      </c>
      <c r="G44" s="21">
        <v>463.54</v>
      </c>
      <c r="H44" s="21">
        <v>7880.18</v>
      </c>
    </row>
    <row r="45" spans="1:8">
      <c r="A45" s="25">
        <v>45048</v>
      </c>
      <c r="B45" s="21" t="s">
        <v>1537</v>
      </c>
      <c r="C45" s="21" t="s">
        <v>2550</v>
      </c>
      <c r="D45" s="21" t="s">
        <v>3656</v>
      </c>
      <c r="E45" s="21" t="s">
        <v>1516</v>
      </c>
      <c r="F45" s="21">
        <v>16</v>
      </c>
      <c r="G45" s="21">
        <v>3586.87</v>
      </c>
      <c r="H45" s="21">
        <v>57389.919999999998</v>
      </c>
    </row>
    <row r="46" spans="1:8">
      <c r="A46" s="25">
        <v>45128</v>
      </c>
      <c r="B46" s="21" t="s">
        <v>1537</v>
      </c>
      <c r="C46" s="21" t="s">
        <v>2550</v>
      </c>
      <c r="D46" s="21" t="s">
        <v>3656</v>
      </c>
      <c r="E46" s="21" t="s">
        <v>1516</v>
      </c>
      <c r="F46" s="21">
        <v>15</v>
      </c>
      <c r="G46" s="21">
        <v>4579.29</v>
      </c>
      <c r="H46" s="21">
        <v>68689.350000000006</v>
      </c>
    </row>
    <row r="47" spans="1:8">
      <c r="A47" s="25">
        <v>45112</v>
      </c>
      <c r="B47" s="21" t="s">
        <v>1537</v>
      </c>
      <c r="C47" s="21" t="s">
        <v>2550</v>
      </c>
      <c r="D47" s="21" t="s">
        <v>3656</v>
      </c>
      <c r="E47" s="21" t="s">
        <v>1516</v>
      </c>
      <c r="F47" s="21">
        <v>14</v>
      </c>
      <c r="G47" s="21">
        <v>1770.36</v>
      </c>
      <c r="H47" s="21">
        <v>24785.040000000001</v>
      </c>
    </row>
    <row r="48" spans="1:8">
      <c r="A48" s="25">
        <v>44948</v>
      </c>
      <c r="B48" s="21" t="s">
        <v>1537</v>
      </c>
      <c r="C48" s="21" t="s">
        <v>2550</v>
      </c>
      <c r="D48" s="21" t="s">
        <v>3656</v>
      </c>
      <c r="E48" s="21" t="s">
        <v>1516</v>
      </c>
      <c r="F48" s="21">
        <v>13</v>
      </c>
      <c r="G48" s="21">
        <v>818.58</v>
      </c>
      <c r="H48" s="21">
        <v>10641.54</v>
      </c>
    </row>
    <row r="49" spans="1:8">
      <c r="A49" s="25">
        <v>44962</v>
      </c>
      <c r="B49" s="21" t="s">
        <v>1537</v>
      </c>
      <c r="C49" s="21" t="s">
        <v>2550</v>
      </c>
      <c r="D49" s="21" t="s">
        <v>3656</v>
      </c>
      <c r="E49" s="21" t="s">
        <v>1516</v>
      </c>
      <c r="F49" s="21">
        <v>6</v>
      </c>
      <c r="G49" s="21">
        <v>2463.6799999999998</v>
      </c>
      <c r="H49" s="21">
        <v>14782.08</v>
      </c>
    </row>
    <row r="50" spans="1:8">
      <c r="A50" s="25">
        <v>45133</v>
      </c>
      <c r="B50" s="21" t="s">
        <v>1537</v>
      </c>
      <c r="C50" s="21" t="s">
        <v>2550</v>
      </c>
      <c r="D50" s="21" t="s">
        <v>3656</v>
      </c>
      <c r="E50" s="21" t="s">
        <v>1516</v>
      </c>
      <c r="F50" s="21">
        <v>5</v>
      </c>
      <c r="G50" s="21">
        <v>4281.1499999999996</v>
      </c>
      <c r="H50" s="21">
        <v>21405.75</v>
      </c>
    </row>
    <row r="51" spans="1:8">
      <c r="A51" s="25">
        <v>45026</v>
      </c>
      <c r="B51" s="21" t="s">
        <v>1537</v>
      </c>
      <c r="C51" s="21" t="s">
        <v>2550</v>
      </c>
      <c r="D51" s="21" t="s">
        <v>3656</v>
      </c>
      <c r="E51" s="21" t="s">
        <v>1516</v>
      </c>
      <c r="F51" s="21">
        <v>5</v>
      </c>
      <c r="G51" s="21">
        <v>3786.28</v>
      </c>
      <c r="H51" s="21">
        <v>18931.400000000001</v>
      </c>
    </row>
    <row r="52" spans="1:8">
      <c r="A52" s="25">
        <v>45185</v>
      </c>
      <c r="B52" s="21" t="s">
        <v>1537</v>
      </c>
      <c r="C52" s="21" t="s">
        <v>2550</v>
      </c>
      <c r="D52" s="21" t="s">
        <v>3656</v>
      </c>
      <c r="E52" s="21" t="s">
        <v>1516</v>
      </c>
      <c r="F52" s="21">
        <v>4</v>
      </c>
      <c r="G52" s="21">
        <v>4961.01</v>
      </c>
      <c r="H52" s="21">
        <v>19844.04</v>
      </c>
    </row>
    <row r="53" spans="1:8">
      <c r="A53" s="25">
        <v>45052</v>
      </c>
      <c r="B53" s="21" t="s">
        <v>1537</v>
      </c>
      <c r="C53" s="21" t="s">
        <v>2550</v>
      </c>
      <c r="D53" s="21" t="s">
        <v>3656</v>
      </c>
      <c r="E53" s="21" t="s">
        <v>1516</v>
      </c>
      <c r="F53" s="21">
        <v>4</v>
      </c>
      <c r="G53" s="21">
        <v>2425.52</v>
      </c>
      <c r="H53" s="21">
        <v>9702.08</v>
      </c>
    </row>
    <row r="54" spans="1:8">
      <c r="A54" s="25">
        <v>45226</v>
      </c>
      <c r="B54" s="21" t="s">
        <v>1537</v>
      </c>
      <c r="C54" s="21" t="s">
        <v>2550</v>
      </c>
      <c r="D54" s="21" t="s">
        <v>3656</v>
      </c>
      <c r="E54" s="21" t="s">
        <v>1516</v>
      </c>
      <c r="F54" s="21">
        <v>1</v>
      </c>
      <c r="G54" s="21">
        <v>4443.22</v>
      </c>
      <c r="H54" s="21">
        <v>4443.22</v>
      </c>
    </row>
    <row r="55" spans="1:8">
      <c r="A55" s="25">
        <v>45186</v>
      </c>
      <c r="B55" s="21" t="s">
        <v>1538</v>
      </c>
      <c r="C55" s="21" t="s">
        <v>2551</v>
      </c>
      <c r="D55" s="21" t="s">
        <v>3664</v>
      </c>
      <c r="E55" s="21" t="s">
        <v>1516</v>
      </c>
      <c r="F55" s="21">
        <v>18</v>
      </c>
      <c r="G55" s="21">
        <v>1986.52</v>
      </c>
      <c r="H55" s="21">
        <v>35757.360000000001</v>
      </c>
    </row>
    <row r="56" spans="1:8">
      <c r="A56" s="25">
        <v>45135</v>
      </c>
      <c r="B56" s="21" t="s">
        <v>1538</v>
      </c>
      <c r="C56" s="21" t="s">
        <v>2551</v>
      </c>
      <c r="D56" s="21" t="s">
        <v>3664</v>
      </c>
      <c r="E56" s="21" t="s">
        <v>1516</v>
      </c>
      <c r="F56" s="21">
        <v>18</v>
      </c>
      <c r="G56" s="21">
        <v>276.35000000000002</v>
      </c>
      <c r="H56" s="21">
        <v>4974.3</v>
      </c>
    </row>
    <row r="57" spans="1:8">
      <c r="A57" s="25">
        <v>45088</v>
      </c>
      <c r="B57" s="21" t="s">
        <v>1538</v>
      </c>
      <c r="C57" s="21" t="s">
        <v>2551</v>
      </c>
      <c r="D57" s="21" t="s">
        <v>3664</v>
      </c>
      <c r="E57" s="21" t="s">
        <v>1516</v>
      </c>
      <c r="F57" s="21">
        <v>17</v>
      </c>
      <c r="G57" s="21">
        <v>3878.66</v>
      </c>
      <c r="H57" s="21">
        <v>65937.22</v>
      </c>
    </row>
    <row r="58" spans="1:8">
      <c r="A58" s="25">
        <v>45148</v>
      </c>
      <c r="B58" s="21" t="s">
        <v>1538</v>
      </c>
      <c r="C58" s="21" t="s">
        <v>2551</v>
      </c>
      <c r="D58" s="21" t="s">
        <v>3664</v>
      </c>
      <c r="E58" s="21" t="s">
        <v>1516</v>
      </c>
      <c r="F58" s="21">
        <v>17</v>
      </c>
      <c r="G58" s="21">
        <v>1645.97</v>
      </c>
      <c r="H58" s="21">
        <v>27981.49</v>
      </c>
    </row>
    <row r="59" spans="1:8">
      <c r="A59" s="25">
        <v>44960</v>
      </c>
      <c r="B59" s="21" t="s">
        <v>1538</v>
      </c>
      <c r="C59" s="21" t="s">
        <v>2551</v>
      </c>
      <c r="D59" s="21" t="s">
        <v>3664</v>
      </c>
      <c r="E59" s="21" t="s">
        <v>1516</v>
      </c>
      <c r="F59" s="21">
        <v>14</v>
      </c>
      <c r="G59" s="21">
        <v>2371.85</v>
      </c>
      <c r="H59" s="21">
        <v>33205.9</v>
      </c>
    </row>
    <row r="60" spans="1:8">
      <c r="A60" s="25">
        <v>45152</v>
      </c>
      <c r="B60" s="21" t="s">
        <v>1538</v>
      </c>
      <c r="C60" s="21" t="s">
        <v>2551</v>
      </c>
      <c r="D60" s="21" t="s">
        <v>3664</v>
      </c>
      <c r="E60" s="21" t="s">
        <v>1516</v>
      </c>
      <c r="F60" s="21">
        <v>8</v>
      </c>
      <c r="G60" s="21">
        <v>2628.31</v>
      </c>
      <c r="H60" s="21">
        <v>21026.48</v>
      </c>
    </row>
    <row r="61" spans="1:8">
      <c r="A61" s="25">
        <v>45254</v>
      </c>
      <c r="B61" s="21" t="s">
        <v>1538</v>
      </c>
      <c r="C61" s="21" t="s">
        <v>2551</v>
      </c>
      <c r="D61" s="21" t="s">
        <v>3664</v>
      </c>
      <c r="E61" s="21" t="s">
        <v>1516</v>
      </c>
      <c r="F61" s="21">
        <v>7</v>
      </c>
      <c r="G61" s="21">
        <v>1102.48</v>
      </c>
      <c r="H61" s="21">
        <v>7717.36</v>
      </c>
    </row>
    <row r="62" spans="1:8">
      <c r="A62" s="25">
        <v>45010</v>
      </c>
      <c r="B62" s="21" t="s">
        <v>1538</v>
      </c>
      <c r="C62" s="21" t="s">
        <v>2551</v>
      </c>
      <c r="D62" s="21" t="s">
        <v>3664</v>
      </c>
      <c r="E62" s="21" t="s">
        <v>1516</v>
      </c>
      <c r="F62" s="21">
        <v>6</v>
      </c>
      <c r="G62" s="21">
        <v>3125.31</v>
      </c>
      <c r="H62" s="21">
        <v>18751.86</v>
      </c>
    </row>
    <row r="63" spans="1:8">
      <c r="A63" s="25">
        <v>45037</v>
      </c>
      <c r="B63" s="21" t="s">
        <v>1538</v>
      </c>
      <c r="C63" s="21" t="s">
        <v>2551</v>
      </c>
      <c r="D63" s="21" t="s">
        <v>3664</v>
      </c>
      <c r="E63" s="21" t="s">
        <v>1516</v>
      </c>
      <c r="F63" s="21">
        <v>5</v>
      </c>
      <c r="G63" s="21">
        <v>3181.48</v>
      </c>
      <c r="H63" s="21">
        <v>15907.4</v>
      </c>
    </row>
    <row r="64" spans="1:8">
      <c r="A64" s="25">
        <v>45003</v>
      </c>
      <c r="B64" s="21" t="s">
        <v>1538</v>
      </c>
      <c r="C64" s="21" t="s">
        <v>2551</v>
      </c>
      <c r="D64" s="21" t="s">
        <v>3664</v>
      </c>
      <c r="E64" s="21" t="s">
        <v>1516</v>
      </c>
      <c r="F64" s="21">
        <v>5</v>
      </c>
      <c r="G64" s="21">
        <v>2681.34</v>
      </c>
      <c r="H64" s="21">
        <v>13406.7</v>
      </c>
    </row>
    <row r="65" spans="1:8">
      <c r="A65" s="25">
        <v>45032</v>
      </c>
      <c r="B65" s="21" t="s">
        <v>1538</v>
      </c>
      <c r="C65" s="21" t="s">
        <v>2551</v>
      </c>
      <c r="D65" s="21" t="s">
        <v>3664</v>
      </c>
      <c r="E65" s="21" t="s">
        <v>1516</v>
      </c>
      <c r="F65" s="21">
        <v>2</v>
      </c>
      <c r="G65" s="21">
        <v>528.62</v>
      </c>
      <c r="H65" s="21">
        <v>1057.24</v>
      </c>
    </row>
    <row r="66" spans="1:8">
      <c r="A66" s="25">
        <v>45106</v>
      </c>
      <c r="B66" s="21" t="s">
        <v>1538</v>
      </c>
      <c r="C66" s="21" t="s">
        <v>2551</v>
      </c>
      <c r="D66" s="21" t="s">
        <v>3664</v>
      </c>
      <c r="E66" s="21" t="s">
        <v>1516</v>
      </c>
      <c r="F66" s="21">
        <v>1</v>
      </c>
      <c r="G66" s="21">
        <v>1793.18</v>
      </c>
      <c r="H66" s="21">
        <v>1793.18</v>
      </c>
    </row>
    <row r="67" spans="1:8">
      <c r="A67" s="25">
        <v>45042</v>
      </c>
      <c r="B67" s="21" t="s">
        <v>1537</v>
      </c>
      <c r="C67" s="21" t="s">
        <v>2552</v>
      </c>
      <c r="D67" s="21" t="s">
        <v>3657</v>
      </c>
      <c r="E67" s="21" t="s">
        <v>1516</v>
      </c>
      <c r="F67" s="21">
        <v>18</v>
      </c>
      <c r="G67" s="21">
        <v>1576.88</v>
      </c>
      <c r="H67" s="21">
        <v>28383.84</v>
      </c>
    </row>
    <row r="68" spans="1:8">
      <c r="A68" s="25">
        <v>45155</v>
      </c>
      <c r="B68" s="21" t="s">
        <v>1537</v>
      </c>
      <c r="C68" s="21" t="s">
        <v>2552</v>
      </c>
      <c r="D68" s="21" t="s">
        <v>3657</v>
      </c>
      <c r="E68" s="21" t="s">
        <v>1516</v>
      </c>
      <c r="F68" s="21">
        <v>17</v>
      </c>
      <c r="G68" s="21">
        <v>4517.78</v>
      </c>
      <c r="H68" s="21">
        <v>76802.259999999995</v>
      </c>
    </row>
    <row r="69" spans="1:8">
      <c r="A69" s="25">
        <v>45253</v>
      </c>
      <c r="B69" s="21" t="s">
        <v>1537</v>
      </c>
      <c r="C69" s="21" t="s">
        <v>2552</v>
      </c>
      <c r="D69" s="21" t="s">
        <v>3657</v>
      </c>
      <c r="E69" s="21" t="s">
        <v>1516</v>
      </c>
      <c r="F69" s="21">
        <v>16</v>
      </c>
      <c r="G69" s="21">
        <v>2600.48</v>
      </c>
      <c r="H69" s="21">
        <v>41607.68</v>
      </c>
    </row>
    <row r="70" spans="1:8">
      <c r="A70" s="25">
        <v>45047</v>
      </c>
      <c r="B70" s="21" t="s">
        <v>1537</v>
      </c>
      <c r="C70" s="21" t="s">
        <v>2552</v>
      </c>
      <c r="D70" s="21" t="s">
        <v>3657</v>
      </c>
      <c r="E70" s="21" t="s">
        <v>1516</v>
      </c>
      <c r="F70" s="21">
        <v>15</v>
      </c>
      <c r="G70" s="21">
        <v>1712.05</v>
      </c>
      <c r="H70" s="21">
        <v>25680.75</v>
      </c>
    </row>
    <row r="71" spans="1:8">
      <c r="A71" s="25">
        <v>45289</v>
      </c>
      <c r="B71" s="21" t="s">
        <v>1537</v>
      </c>
      <c r="C71" s="21" t="s">
        <v>2552</v>
      </c>
      <c r="D71" s="21" t="s">
        <v>3657</v>
      </c>
      <c r="E71" s="21" t="s">
        <v>1516</v>
      </c>
      <c r="F71" s="21">
        <v>13</v>
      </c>
      <c r="G71" s="21">
        <v>1929.55</v>
      </c>
      <c r="H71" s="21">
        <v>25084.15</v>
      </c>
    </row>
    <row r="72" spans="1:8">
      <c r="A72" s="25">
        <v>45144</v>
      </c>
      <c r="B72" s="21" t="s">
        <v>1537</v>
      </c>
      <c r="C72" s="21" t="s">
        <v>2552</v>
      </c>
      <c r="D72" s="21" t="s">
        <v>3657</v>
      </c>
      <c r="E72" s="21" t="s">
        <v>1516</v>
      </c>
      <c r="F72" s="21">
        <v>10</v>
      </c>
      <c r="G72" s="21">
        <v>812.98</v>
      </c>
      <c r="H72" s="21">
        <v>8129.8</v>
      </c>
    </row>
    <row r="73" spans="1:8">
      <c r="A73" s="25">
        <v>45132</v>
      </c>
      <c r="B73" s="21" t="s">
        <v>1537</v>
      </c>
      <c r="C73" s="21" t="s">
        <v>2552</v>
      </c>
      <c r="D73" s="21" t="s">
        <v>3657</v>
      </c>
      <c r="E73" s="21" t="s">
        <v>1516</v>
      </c>
      <c r="F73" s="21">
        <v>10</v>
      </c>
      <c r="G73" s="21">
        <v>159.27000000000001</v>
      </c>
      <c r="H73" s="21">
        <v>1592.7</v>
      </c>
    </row>
    <row r="74" spans="1:8">
      <c r="A74" s="25">
        <v>45208</v>
      </c>
      <c r="B74" s="21" t="s">
        <v>1537</v>
      </c>
      <c r="C74" s="21" t="s">
        <v>2552</v>
      </c>
      <c r="D74" s="21" t="s">
        <v>3657</v>
      </c>
      <c r="E74" s="21" t="s">
        <v>1516</v>
      </c>
      <c r="F74" s="21">
        <v>9</v>
      </c>
      <c r="G74" s="21">
        <v>2770.27</v>
      </c>
      <c r="H74" s="21">
        <v>24932.43</v>
      </c>
    </row>
    <row r="75" spans="1:8">
      <c r="A75" s="25">
        <v>45274</v>
      </c>
      <c r="B75" s="21" t="s">
        <v>1537</v>
      </c>
      <c r="C75" s="21" t="s">
        <v>2552</v>
      </c>
      <c r="D75" s="21" t="s">
        <v>3657</v>
      </c>
      <c r="E75" s="21" t="s">
        <v>1516</v>
      </c>
      <c r="F75" s="21">
        <v>8</v>
      </c>
      <c r="G75" s="21">
        <v>1794.45</v>
      </c>
      <c r="H75" s="21">
        <v>14355.6</v>
      </c>
    </row>
    <row r="76" spans="1:8">
      <c r="A76" s="25">
        <v>44941</v>
      </c>
      <c r="B76" s="21" t="s">
        <v>1537</v>
      </c>
      <c r="C76" s="21" t="s">
        <v>2552</v>
      </c>
      <c r="D76" s="21" t="s">
        <v>3657</v>
      </c>
      <c r="E76" s="21" t="s">
        <v>1516</v>
      </c>
      <c r="F76" s="21">
        <v>7</v>
      </c>
      <c r="G76" s="21">
        <v>3070.09</v>
      </c>
      <c r="H76" s="21">
        <v>21490.63</v>
      </c>
    </row>
    <row r="77" spans="1:8">
      <c r="A77" s="25">
        <v>45067</v>
      </c>
      <c r="B77" s="21" t="s">
        <v>1537</v>
      </c>
      <c r="C77" s="21" t="s">
        <v>2552</v>
      </c>
      <c r="D77" s="21" t="s">
        <v>3657</v>
      </c>
      <c r="E77" s="21" t="s">
        <v>1516</v>
      </c>
      <c r="F77" s="21">
        <v>5</v>
      </c>
      <c r="G77" s="21">
        <v>1757.01</v>
      </c>
      <c r="H77" s="21">
        <v>8785.0499999999993</v>
      </c>
    </row>
    <row r="78" spans="1:8">
      <c r="A78" s="25">
        <v>45011</v>
      </c>
      <c r="B78" s="21" t="s">
        <v>1537</v>
      </c>
      <c r="C78" s="21" t="s">
        <v>2552</v>
      </c>
      <c r="D78" s="21" t="s">
        <v>3657</v>
      </c>
      <c r="E78" s="21" t="s">
        <v>1516</v>
      </c>
      <c r="F78" s="21">
        <v>4</v>
      </c>
      <c r="G78" s="21">
        <v>1434.97</v>
      </c>
      <c r="H78" s="21">
        <v>5739.88</v>
      </c>
    </row>
    <row r="79" spans="1:8">
      <c r="A79" s="25">
        <v>45126</v>
      </c>
      <c r="B79" s="21" t="s">
        <v>1537</v>
      </c>
      <c r="C79" s="21" t="s">
        <v>2552</v>
      </c>
      <c r="D79" s="21" t="s">
        <v>3657</v>
      </c>
      <c r="E79" s="21" t="s">
        <v>1516</v>
      </c>
      <c r="F79" s="21">
        <v>4</v>
      </c>
      <c r="G79" s="21">
        <v>277.45</v>
      </c>
      <c r="H79" s="21">
        <v>1109.8</v>
      </c>
    </row>
    <row r="80" spans="1:8">
      <c r="A80" s="25">
        <v>45262</v>
      </c>
      <c r="B80" s="21" t="s">
        <v>1537</v>
      </c>
      <c r="C80" s="21" t="s">
        <v>2552</v>
      </c>
      <c r="D80" s="21" t="s">
        <v>3657</v>
      </c>
      <c r="E80" s="21" t="s">
        <v>1516</v>
      </c>
      <c r="F80" s="21">
        <v>3</v>
      </c>
      <c r="G80" s="21">
        <v>3445.08</v>
      </c>
      <c r="H80" s="21">
        <v>10335.24</v>
      </c>
    </row>
    <row r="81" spans="1:8">
      <c r="A81" s="25">
        <v>45033</v>
      </c>
      <c r="B81" s="21" t="s">
        <v>1537</v>
      </c>
      <c r="C81" s="21" t="s">
        <v>2552</v>
      </c>
      <c r="D81" s="21" t="s">
        <v>3657</v>
      </c>
      <c r="E81" s="21" t="s">
        <v>1516</v>
      </c>
      <c r="F81" s="21">
        <v>1</v>
      </c>
      <c r="G81" s="21">
        <v>3042.8</v>
      </c>
      <c r="H81" s="21">
        <v>3042.8</v>
      </c>
    </row>
    <row r="82" spans="1:8">
      <c r="A82" s="25">
        <v>45008</v>
      </c>
      <c r="B82" s="21" t="s">
        <v>1538</v>
      </c>
      <c r="C82" s="21" t="s">
        <v>2551</v>
      </c>
      <c r="D82" s="21" t="s">
        <v>3663</v>
      </c>
      <c r="E82" s="21" t="s">
        <v>1516</v>
      </c>
      <c r="F82" s="21">
        <v>20</v>
      </c>
      <c r="G82" s="21">
        <v>2580.02</v>
      </c>
      <c r="H82" s="21">
        <v>51600.4</v>
      </c>
    </row>
    <row r="83" spans="1:8">
      <c r="A83" s="25">
        <v>45249</v>
      </c>
      <c r="B83" s="21" t="s">
        <v>1538</v>
      </c>
      <c r="C83" s="21" t="s">
        <v>2551</v>
      </c>
      <c r="D83" s="21" t="s">
        <v>3663</v>
      </c>
      <c r="E83" s="21" t="s">
        <v>1516</v>
      </c>
      <c r="F83" s="21">
        <v>18</v>
      </c>
      <c r="G83" s="21">
        <v>2149.9899999999998</v>
      </c>
      <c r="H83" s="21">
        <v>38699.82</v>
      </c>
    </row>
    <row r="84" spans="1:8">
      <c r="A84" s="25">
        <v>45058</v>
      </c>
      <c r="B84" s="21" t="s">
        <v>1538</v>
      </c>
      <c r="C84" s="21" t="s">
        <v>2551</v>
      </c>
      <c r="D84" s="21" t="s">
        <v>3663</v>
      </c>
      <c r="E84" s="21" t="s">
        <v>1516</v>
      </c>
      <c r="F84" s="21">
        <v>16</v>
      </c>
      <c r="G84" s="21">
        <v>199.87</v>
      </c>
      <c r="H84" s="21">
        <v>3197.92</v>
      </c>
    </row>
    <row r="85" spans="1:8">
      <c r="A85" s="25">
        <v>45150</v>
      </c>
      <c r="B85" s="21" t="s">
        <v>1538</v>
      </c>
      <c r="C85" s="21" t="s">
        <v>2551</v>
      </c>
      <c r="D85" s="21" t="s">
        <v>3663</v>
      </c>
      <c r="E85" s="21" t="s">
        <v>1516</v>
      </c>
      <c r="F85" s="21">
        <v>15</v>
      </c>
      <c r="G85" s="21">
        <v>318.32</v>
      </c>
      <c r="H85" s="21">
        <v>4774.8</v>
      </c>
    </row>
    <row r="86" spans="1:8">
      <c r="A86" s="25">
        <v>45174</v>
      </c>
      <c r="B86" s="21" t="s">
        <v>1538</v>
      </c>
      <c r="C86" s="21" t="s">
        <v>2551</v>
      </c>
      <c r="D86" s="21" t="s">
        <v>3663</v>
      </c>
      <c r="E86" s="21" t="s">
        <v>1516</v>
      </c>
      <c r="F86" s="21">
        <v>13</v>
      </c>
      <c r="G86" s="21">
        <v>3724.27</v>
      </c>
      <c r="H86" s="21">
        <v>48415.51</v>
      </c>
    </row>
    <row r="87" spans="1:8">
      <c r="A87" s="25">
        <v>45033</v>
      </c>
      <c r="B87" s="21" t="s">
        <v>1538</v>
      </c>
      <c r="C87" s="21" t="s">
        <v>2551</v>
      </c>
      <c r="D87" s="21" t="s">
        <v>3663</v>
      </c>
      <c r="E87" s="21" t="s">
        <v>1516</v>
      </c>
      <c r="F87" s="21">
        <v>13</v>
      </c>
      <c r="G87" s="21">
        <v>993.43</v>
      </c>
      <c r="H87" s="21">
        <v>12914.59</v>
      </c>
    </row>
    <row r="88" spans="1:8">
      <c r="A88" s="25">
        <v>45227</v>
      </c>
      <c r="B88" s="21" t="s">
        <v>1538</v>
      </c>
      <c r="C88" s="21" t="s">
        <v>2551</v>
      </c>
      <c r="D88" s="21" t="s">
        <v>3663</v>
      </c>
      <c r="E88" s="21" t="s">
        <v>1516</v>
      </c>
      <c r="F88" s="21">
        <v>12</v>
      </c>
      <c r="G88" s="21">
        <v>225.88</v>
      </c>
      <c r="H88" s="21">
        <v>2710.56</v>
      </c>
    </row>
    <row r="89" spans="1:8">
      <c r="A89" s="25">
        <v>45228</v>
      </c>
      <c r="B89" s="21" t="s">
        <v>1538</v>
      </c>
      <c r="C89" s="21" t="s">
        <v>2551</v>
      </c>
      <c r="D89" s="21" t="s">
        <v>3663</v>
      </c>
      <c r="E89" s="21" t="s">
        <v>1516</v>
      </c>
      <c r="F89" s="21">
        <v>7</v>
      </c>
      <c r="G89" s="21">
        <v>3415.15</v>
      </c>
      <c r="H89" s="21">
        <v>23906.05</v>
      </c>
    </row>
    <row r="90" spans="1:8">
      <c r="A90" s="25">
        <v>45245</v>
      </c>
      <c r="B90" s="21" t="s">
        <v>1538</v>
      </c>
      <c r="C90" s="21" t="s">
        <v>2551</v>
      </c>
      <c r="D90" s="21" t="s">
        <v>3663</v>
      </c>
      <c r="E90" s="21" t="s">
        <v>1516</v>
      </c>
      <c r="F90" s="21">
        <v>6</v>
      </c>
      <c r="G90" s="21">
        <v>3175.44</v>
      </c>
      <c r="H90" s="21">
        <v>19052.64</v>
      </c>
    </row>
    <row r="91" spans="1:8">
      <c r="A91" s="25">
        <v>44963</v>
      </c>
      <c r="B91" s="21" t="s">
        <v>1538</v>
      </c>
      <c r="C91" s="21" t="s">
        <v>2551</v>
      </c>
      <c r="D91" s="21" t="s">
        <v>3663</v>
      </c>
      <c r="E91" s="21" t="s">
        <v>1516</v>
      </c>
      <c r="F91" s="21">
        <v>6</v>
      </c>
      <c r="G91" s="21">
        <v>2772.51</v>
      </c>
      <c r="H91" s="21">
        <v>16635.060000000001</v>
      </c>
    </row>
    <row r="92" spans="1:8">
      <c r="A92" s="25">
        <v>45109</v>
      </c>
      <c r="B92" s="21" t="s">
        <v>1538</v>
      </c>
      <c r="C92" s="21" t="s">
        <v>2551</v>
      </c>
      <c r="D92" s="21" t="s">
        <v>3663</v>
      </c>
      <c r="E92" s="21" t="s">
        <v>1516</v>
      </c>
      <c r="F92" s="21">
        <v>4</v>
      </c>
      <c r="G92" s="21">
        <v>2984.27</v>
      </c>
      <c r="H92" s="21">
        <v>11937.08</v>
      </c>
    </row>
    <row r="93" spans="1:8">
      <c r="A93" s="25">
        <v>44954</v>
      </c>
      <c r="B93" s="21" t="s">
        <v>1538</v>
      </c>
      <c r="C93" s="21" t="s">
        <v>2551</v>
      </c>
      <c r="D93" s="21" t="s">
        <v>3663</v>
      </c>
      <c r="E93" s="21" t="s">
        <v>1516</v>
      </c>
      <c r="F93" s="21">
        <v>4</v>
      </c>
      <c r="G93" s="21">
        <v>2169.61</v>
      </c>
      <c r="H93" s="21">
        <v>8678.44</v>
      </c>
    </row>
    <row r="94" spans="1:8">
      <c r="A94" s="25">
        <v>44960</v>
      </c>
      <c r="B94" s="21" t="s">
        <v>1538</v>
      </c>
      <c r="C94" s="21" t="s">
        <v>2551</v>
      </c>
      <c r="D94" s="21" t="s">
        <v>3663</v>
      </c>
      <c r="E94" s="21" t="s">
        <v>1516</v>
      </c>
      <c r="F94" s="21">
        <v>4</v>
      </c>
      <c r="G94" s="21">
        <v>1938.6</v>
      </c>
      <c r="H94" s="21">
        <v>7754.4</v>
      </c>
    </row>
    <row r="95" spans="1:8">
      <c r="A95" s="25">
        <v>44972</v>
      </c>
      <c r="B95" s="21" t="s">
        <v>1538</v>
      </c>
      <c r="C95" s="21" t="s">
        <v>2551</v>
      </c>
      <c r="D95" s="21" t="s">
        <v>3663</v>
      </c>
      <c r="E95" s="21" t="s">
        <v>1516</v>
      </c>
      <c r="F95" s="21">
        <v>1</v>
      </c>
      <c r="G95" s="21">
        <v>2466.0100000000002</v>
      </c>
      <c r="H95" s="21">
        <v>2466.0100000000002</v>
      </c>
    </row>
    <row r="96" spans="1:8">
      <c r="A96" s="25">
        <v>44996</v>
      </c>
      <c r="B96" s="21" t="s">
        <v>1537</v>
      </c>
      <c r="C96" s="21" t="s">
        <v>2550</v>
      </c>
      <c r="D96" s="21" t="s">
        <v>3653</v>
      </c>
      <c r="E96" s="21" t="s">
        <v>1516</v>
      </c>
      <c r="F96" s="21">
        <v>19</v>
      </c>
      <c r="G96" s="21">
        <v>2814.94</v>
      </c>
      <c r="H96" s="21">
        <v>53483.86</v>
      </c>
    </row>
    <row r="97" spans="1:8">
      <c r="A97" s="25">
        <v>45149</v>
      </c>
      <c r="B97" s="21" t="s">
        <v>1537</v>
      </c>
      <c r="C97" s="21" t="s">
        <v>2550</v>
      </c>
      <c r="D97" s="21" t="s">
        <v>3653</v>
      </c>
      <c r="E97" s="21" t="s">
        <v>1516</v>
      </c>
      <c r="F97" s="21">
        <v>19</v>
      </c>
      <c r="G97" s="21">
        <v>1309.6500000000001</v>
      </c>
      <c r="H97" s="21">
        <v>24883.35</v>
      </c>
    </row>
    <row r="98" spans="1:8">
      <c r="A98" s="25">
        <v>44935</v>
      </c>
      <c r="B98" s="21" t="s">
        <v>1537</v>
      </c>
      <c r="C98" s="21" t="s">
        <v>2550</v>
      </c>
      <c r="D98" s="21" t="s">
        <v>3653</v>
      </c>
      <c r="E98" s="21" t="s">
        <v>1516</v>
      </c>
      <c r="F98" s="21">
        <v>18</v>
      </c>
      <c r="G98" s="21">
        <v>4168.59</v>
      </c>
      <c r="H98" s="21">
        <v>75034.62</v>
      </c>
    </row>
    <row r="99" spans="1:8">
      <c r="A99" s="25">
        <v>45222</v>
      </c>
      <c r="B99" s="21" t="s">
        <v>1537</v>
      </c>
      <c r="C99" s="21" t="s">
        <v>2550</v>
      </c>
      <c r="D99" s="21" t="s">
        <v>3653</v>
      </c>
      <c r="E99" s="21" t="s">
        <v>1516</v>
      </c>
      <c r="F99" s="21">
        <v>18</v>
      </c>
      <c r="G99" s="21">
        <v>913.13</v>
      </c>
      <c r="H99" s="21">
        <v>16436.34</v>
      </c>
    </row>
    <row r="100" spans="1:8">
      <c r="A100" s="25">
        <v>45003</v>
      </c>
      <c r="B100" s="21" t="s">
        <v>1537</v>
      </c>
      <c r="C100" s="21" t="s">
        <v>2550</v>
      </c>
      <c r="D100" s="21" t="s">
        <v>3653</v>
      </c>
      <c r="E100" s="21" t="s">
        <v>1516</v>
      </c>
      <c r="F100" s="21">
        <v>16</v>
      </c>
      <c r="G100" s="21">
        <v>874.99</v>
      </c>
      <c r="H100" s="21">
        <v>13999.84</v>
      </c>
    </row>
    <row r="101" spans="1:8">
      <c r="A101" s="25">
        <v>45094</v>
      </c>
      <c r="B101" s="21" t="s">
        <v>1537</v>
      </c>
      <c r="C101" s="21" t="s">
        <v>2550</v>
      </c>
      <c r="D101" s="21" t="s">
        <v>3653</v>
      </c>
      <c r="E101" s="21" t="s">
        <v>1516</v>
      </c>
      <c r="F101" s="21">
        <v>15</v>
      </c>
      <c r="G101" s="21">
        <v>3048.36</v>
      </c>
      <c r="H101" s="21">
        <v>45725.4</v>
      </c>
    </row>
    <row r="102" spans="1:8">
      <c r="A102" s="25">
        <v>44942</v>
      </c>
      <c r="B102" s="21" t="s">
        <v>1537</v>
      </c>
      <c r="C102" s="21" t="s">
        <v>2550</v>
      </c>
      <c r="D102" s="21" t="s">
        <v>3653</v>
      </c>
      <c r="E102" s="21" t="s">
        <v>1516</v>
      </c>
      <c r="F102" s="21">
        <v>15</v>
      </c>
      <c r="G102" s="21">
        <v>2174.4499999999998</v>
      </c>
      <c r="H102" s="21">
        <v>32616.75</v>
      </c>
    </row>
    <row r="103" spans="1:8">
      <c r="A103" s="25">
        <v>45008</v>
      </c>
      <c r="B103" s="21" t="s">
        <v>1537</v>
      </c>
      <c r="C103" s="21" t="s">
        <v>2550</v>
      </c>
      <c r="D103" s="21" t="s">
        <v>3653</v>
      </c>
      <c r="E103" s="21" t="s">
        <v>1516</v>
      </c>
      <c r="F103" s="21">
        <v>13</v>
      </c>
      <c r="G103" s="21">
        <v>3568.86</v>
      </c>
      <c r="H103" s="21">
        <v>46395.18</v>
      </c>
    </row>
    <row r="104" spans="1:8">
      <c r="A104" s="25">
        <v>45278</v>
      </c>
      <c r="B104" s="21" t="s">
        <v>1537</v>
      </c>
      <c r="C104" s="21" t="s">
        <v>2550</v>
      </c>
      <c r="D104" s="21" t="s">
        <v>3653</v>
      </c>
      <c r="E104" s="21" t="s">
        <v>1516</v>
      </c>
      <c r="F104" s="21">
        <v>13</v>
      </c>
      <c r="G104" s="21">
        <v>2829.47</v>
      </c>
      <c r="H104" s="21">
        <v>36783.11</v>
      </c>
    </row>
    <row r="105" spans="1:8">
      <c r="A105" s="25">
        <v>45275</v>
      </c>
      <c r="B105" s="21" t="s">
        <v>1537</v>
      </c>
      <c r="C105" s="21" t="s">
        <v>2550</v>
      </c>
      <c r="D105" s="21" t="s">
        <v>3653</v>
      </c>
      <c r="E105" s="21" t="s">
        <v>1516</v>
      </c>
      <c r="F105" s="21">
        <v>12</v>
      </c>
      <c r="G105" s="21">
        <v>2882.46</v>
      </c>
      <c r="H105" s="21">
        <v>34589.519999999997</v>
      </c>
    </row>
    <row r="106" spans="1:8">
      <c r="A106" s="25">
        <v>45081</v>
      </c>
      <c r="B106" s="21" t="s">
        <v>1537</v>
      </c>
      <c r="C106" s="21" t="s">
        <v>2550</v>
      </c>
      <c r="D106" s="21" t="s">
        <v>3653</v>
      </c>
      <c r="E106" s="21" t="s">
        <v>1516</v>
      </c>
      <c r="F106" s="21">
        <v>11</v>
      </c>
      <c r="G106" s="21">
        <v>1703.12</v>
      </c>
      <c r="H106" s="21">
        <v>18734.32</v>
      </c>
    </row>
    <row r="107" spans="1:8">
      <c r="A107" s="25">
        <v>45197</v>
      </c>
      <c r="B107" s="21" t="s">
        <v>1537</v>
      </c>
      <c r="C107" s="21" t="s">
        <v>2550</v>
      </c>
      <c r="D107" s="21" t="s">
        <v>3653</v>
      </c>
      <c r="E107" s="21" t="s">
        <v>1516</v>
      </c>
      <c r="F107" s="21">
        <v>11</v>
      </c>
      <c r="G107" s="21">
        <v>146.47</v>
      </c>
      <c r="H107" s="21">
        <v>1611.17</v>
      </c>
    </row>
    <row r="108" spans="1:8">
      <c r="A108" s="25">
        <v>44931</v>
      </c>
      <c r="B108" s="21" t="s">
        <v>1537</v>
      </c>
      <c r="C108" s="21" t="s">
        <v>2550</v>
      </c>
      <c r="D108" s="21" t="s">
        <v>3653</v>
      </c>
      <c r="E108" s="21" t="s">
        <v>1516</v>
      </c>
      <c r="F108" s="21">
        <v>10</v>
      </c>
      <c r="G108" s="21">
        <v>772.21</v>
      </c>
      <c r="H108" s="21">
        <v>7722.1</v>
      </c>
    </row>
    <row r="109" spans="1:8">
      <c r="A109" s="25">
        <v>45284</v>
      </c>
      <c r="B109" s="21" t="s">
        <v>1537</v>
      </c>
      <c r="C109" s="21" t="s">
        <v>2550</v>
      </c>
      <c r="D109" s="21" t="s">
        <v>3653</v>
      </c>
      <c r="E109" s="21" t="s">
        <v>1516</v>
      </c>
      <c r="F109" s="21">
        <v>8</v>
      </c>
      <c r="G109" s="21">
        <v>1670.31</v>
      </c>
      <c r="H109" s="21">
        <v>13362.48</v>
      </c>
    </row>
    <row r="110" spans="1:8">
      <c r="A110" s="25">
        <v>45270</v>
      </c>
      <c r="B110" s="21" t="s">
        <v>1537</v>
      </c>
      <c r="C110" s="21" t="s">
        <v>2550</v>
      </c>
      <c r="D110" s="21" t="s">
        <v>3653</v>
      </c>
      <c r="E110" s="21" t="s">
        <v>1516</v>
      </c>
      <c r="F110" s="21">
        <v>8</v>
      </c>
      <c r="G110" s="21">
        <v>1595.76</v>
      </c>
      <c r="H110" s="21">
        <v>12766.08</v>
      </c>
    </row>
    <row r="111" spans="1:8">
      <c r="A111" s="25">
        <v>44977</v>
      </c>
      <c r="B111" s="21" t="s">
        <v>1537</v>
      </c>
      <c r="C111" s="21" t="s">
        <v>2550</v>
      </c>
      <c r="D111" s="21" t="s">
        <v>3653</v>
      </c>
      <c r="E111" s="21" t="s">
        <v>1516</v>
      </c>
      <c r="F111" s="21">
        <v>8</v>
      </c>
      <c r="G111" s="21">
        <v>1481.04</v>
      </c>
      <c r="H111" s="21">
        <v>11848.32</v>
      </c>
    </row>
    <row r="112" spans="1:8">
      <c r="A112" s="25">
        <v>44992</v>
      </c>
      <c r="B112" s="21" t="s">
        <v>1537</v>
      </c>
      <c r="C112" s="21" t="s">
        <v>2550</v>
      </c>
      <c r="D112" s="21" t="s">
        <v>3653</v>
      </c>
      <c r="E112" s="21" t="s">
        <v>1516</v>
      </c>
      <c r="F112" s="21">
        <v>5</v>
      </c>
      <c r="G112" s="21">
        <v>1460.84</v>
      </c>
      <c r="H112" s="21">
        <v>7304.2</v>
      </c>
    </row>
    <row r="113" spans="1:8">
      <c r="A113" s="25">
        <v>44992</v>
      </c>
      <c r="B113" s="21" t="s">
        <v>1537</v>
      </c>
      <c r="C113" s="21" t="s">
        <v>2550</v>
      </c>
      <c r="D113" s="21" t="s">
        <v>3653</v>
      </c>
      <c r="E113" s="21" t="s">
        <v>1516</v>
      </c>
      <c r="F113" s="21">
        <v>4</v>
      </c>
      <c r="G113" s="21">
        <v>1385.95</v>
      </c>
      <c r="H113" s="21">
        <v>5543.8</v>
      </c>
    </row>
    <row r="114" spans="1:8">
      <c r="A114" s="25">
        <v>45110</v>
      </c>
      <c r="B114" s="21" t="s">
        <v>1537</v>
      </c>
      <c r="C114" s="21" t="s">
        <v>2550</v>
      </c>
      <c r="D114" s="21" t="s">
        <v>3653</v>
      </c>
      <c r="E114" s="21" t="s">
        <v>1516</v>
      </c>
      <c r="F114" s="21">
        <v>3</v>
      </c>
      <c r="G114" s="21">
        <v>4999.6899999999996</v>
      </c>
      <c r="H114" s="21">
        <v>14999.07</v>
      </c>
    </row>
    <row r="115" spans="1:8">
      <c r="A115" s="25">
        <v>45129</v>
      </c>
      <c r="B115" s="21" t="s">
        <v>1535</v>
      </c>
      <c r="C115" s="21" t="s">
        <v>2549</v>
      </c>
      <c r="D115" s="21" t="s">
        <v>3649</v>
      </c>
      <c r="E115" s="21" t="s">
        <v>1516</v>
      </c>
      <c r="F115" s="21">
        <v>20</v>
      </c>
      <c r="G115" s="21">
        <v>2631.58</v>
      </c>
      <c r="H115" s="21">
        <v>52631.6</v>
      </c>
    </row>
    <row r="116" spans="1:8">
      <c r="A116" s="25">
        <v>45122</v>
      </c>
      <c r="B116" s="21" t="s">
        <v>1535</v>
      </c>
      <c r="C116" s="21" t="s">
        <v>2549</v>
      </c>
      <c r="D116" s="21" t="s">
        <v>3649</v>
      </c>
      <c r="E116" s="21" t="s">
        <v>1516</v>
      </c>
      <c r="F116" s="21">
        <v>20</v>
      </c>
      <c r="G116" s="21">
        <v>1977</v>
      </c>
      <c r="H116" s="21">
        <v>39540</v>
      </c>
    </row>
    <row r="117" spans="1:8">
      <c r="A117" s="25">
        <v>45279</v>
      </c>
      <c r="B117" s="21" t="s">
        <v>1535</v>
      </c>
      <c r="C117" s="21" t="s">
        <v>2549</v>
      </c>
      <c r="D117" s="21" t="s">
        <v>3649</v>
      </c>
      <c r="E117" s="21" t="s">
        <v>1516</v>
      </c>
      <c r="F117" s="21">
        <v>20</v>
      </c>
      <c r="G117" s="21">
        <v>1507.52</v>
      </c>
      <c r="H117" s="21">
        <v>30150.400000000001</v>
      </c>
    </row>
    <row r="118" spans="1:8">
      <c r="A118" s="25">
        <v>44996</v>
      </c>
      <c r="B118" s="21" t="s">
        <v>1535</v>
      </c>
      <c r="C118" s="21" t="s">
        <v>2549</v>
      </c>
      <c r="D118" s="21" t="s">
        <v>3649</v>
      </c>
      <c r="E118" s="21" t="s">
        <v>1516</v>
      </c>
      <c r="F118" s="21">
        <v>20</v>
      </c>
      <c r="G118" s="21">
        <v>1222.92</v>
      </c>
      <c r="H118" s="21">
        <v>24458.400000000001</v>
      </c>
    </row>
    <row r="119" spans="1:8">
      <c r="A119" s="25">
        <v>45049</v>
      </c>
      <c r="B119" s="21" t="s">
        <v>1535</v>
      </c>
      <c r="C119" s="21" t="s">
        <v>2549</v>
      </c>
      <c r="D119" s="21" t="s">
        <v>3649</v>
      </c>
      <c r="E119" s="21" t="s">
        <v>1516</v>
      </c>
      <c r="F119" s="21">
        <v>19</v>
      </c>
      <c r="G119" s="21">
        <v>4137.4399999999996</v>
      </c>
      <c r="H119" s="21">
        <v>78611.360000000001</v>
      </c>
    </row>
    <row r="120" spans="1:8">
      <c r="A120" s="25">
        <v>45092</v>
      </c>
      <c r="B120" s="21" t="s">
        <v>1535</v>
      </c>
      <c r="C120" s="21" t="s">
        <v>2549</v>
      </c>
      <c r="D120" s="21" t="s">
        <v>3649</v>
      </c>
      <c r="E120" s="21" t="s">
        <v>1516</v>
      </c>
      <c r="F120" s="21">
        <v>19</v>
      </c>
      <c r="G120" s="21">
        <v>1965.12</v>
      </c>
      <c r="H120" s="21">
        <v>37337.279999999999</v>
      </c>
    </row>
    <row r="121" spans="1:8">
      <c r="A121" s="25">
        <v>45056</v>
      </c>
      <c r="B121" s="21" t="s">
        <v>1535</v>
      </c>
      <c r="C121" s="21" t="s">
        <v>2549</v>
      </c>
      <c r="D121" s="21" t="s">
        <v>3649</v>
      </c>
      <c r="E121" s="21" t="s">
        <v>1516</v>
      </c>
      <c r="F121" s="21">
        <v>18</v>
      </c>
      <c r="G121" s="21">
        <v>2074.52</v>
      </c>
      <c r="H121" s="21">
        <v>37341.360000000001</v>
      </c>
    </row>
    <row r="122" spans="1:8">
      <c r="A122" s="25">
        <v>45290</v>
      </c>
      <c r="B122" s="21" t="s">
        <v>1535</v>
      </c>
      <c r="C122" s="21" t="s">
        <v>2549</v>
      </c>
      <c r="D122" s="21" t="s">
        <v>3649</v>
      </c>
      <c r="E122" s="21" t="s">
        <v>1516</v>
      </c>
      <c r="F122" s="21">
        <v>18</v>
      </c>
      <c r="G122" s="21">
        <v>1533.77</v>
      </c>
      <c r="H122" s="21">
        <v>27607.86</v>
      </c>
    </row>
    <row r="123" spans="1:8">
      <c r="A123" s="25">
        <v>44971</v>
      </c>
      <c r="B123" s="21" t="s">
        <v>1535</v>
      </c>
      <c r="C123" s="21" t="s">
        <v>2549</v>
      </c>
      <c r="D123" s="21" t="s">
        <v>3649</v>
      </c>
      <c r="E123" s="21" t="s">
        <v>1516</v>
      </c>
      <c r="F123" s="21">
        <v>15</v>
      </c>
      <c r="G123" s="21">
        <v>4822.26</v>
      </c>
      <c r="H123" s="21">
        <v>72333.899999999994</v>
      </c>
    </row>
    <row r="124" spans="1:8">
      <c r="A124" s="25">
        <v>45176</v>
      </c>
      <c r="B124" s="21" t="s">
        <v>1535</v>
      </c>
      <c r="C124" s="21" t="s">
        <v>2549</v>
      </c>
      <c r="D124" s="21" t="s">
        <v>3649</v>
      </c>
      <c r="E124" s="21" t="s">
        <v>1516</v>
      </c>
      <c r="F124" s="21">
        <v>13</v>
      </c>
      <c r="G124" s="21">
        <v>2809.29</v>
      </c>
      <c r="H124" s="21">
        <v>36520.769999999997</v>
      </c>
    </row>
    <row r="125" spans="1:8">
      <c r="A125" s="25">
        <v>45156</v>
      </c>
      <c r="B125" s="21" t="s">
        <v>1535</v>
      </c>
      <c r="C125" s="21" t="s">
        <v>2549</v>
      </c>
      <c r="D125" s="21" t="s">
        <v>3649</v>
      </c>
      <c r="E125" s="21" t="s">
        <v>1516</v>
      </c>
      <c r="F125" s="21">
        <v>12</v>
      </c>
      <c r="G125" s="21">
        <v>3400.71</v>
      </c>
      <c r="H125" s="21">
        <v>40808.519999999997</v>
      </c>
    </row>
    <row r="126" spans="1:8">
      <c r="A126" s="25">
        <v>45273</v>
      </c>
      <c r="B126" s="21" t="s">
        <v>1535</v>
      </c>
      <c r="C126" s="21" t="s">
        <v>2549</v>
      </c>
      <c r="D126" s="21" t="s">
        <v>3649</v>
      </c>
      <c r="E126" s="21" t="s">
        <v>1516</v>
      </c>
      <c r="F126" s="21">
        <v>11</v>
      </c>
      <c r="G126" s="21">
        <v>2097.48</v>
      </c>
      <c r="H126" s="21">
        <v>23072.28</v>
      </c>
    </row>
    <row r="127" spans="1:8">
      <c r="A127" s="25">
        <v>44949</v>
      </c>
      <c r="B127" s="21" t="s">
        <v>1535</v>
      </c>
      <c r="C127" s="21" t="s">
        <v>2549</v>
      </c>
      <c r="D127" s="21" t="s">
        <v>3649</v>
      </c>
      <c r="E127" s="21" t="s">
        <v>1516</v>
      </c>
      <c r="F127" s="21">
        <v>9</v>
      </c>
      <c r="G127" s="21">
        <v>808.93</v>
      </c>
      <c r="H127" s="21">
        <v>7280.37</v>
      </c>
    </row>
    <row r="128" spans="1:8">
      <c r="A128" s="25">
        <v>44982</v>
      </c>
      <c r="B128" s="21" t="s">
        <v>1535</v>
      </c>
      <c r="C128" s="21" t="s">
        <v>2549</v>
      </c>
      <c r="D128" s="21" t="s">
        <v>3649</v>
      </c>
      <c r="E128" s="21" t="s">
        <v>1516</v>
      </c>
      <c r="F128" s="21">
        <v>5</v>
      </c>
      <c r="G128" s="21">
        <v>3926.26</v>
      </c>
      <c r="H128" s="21">
        <v>19631.3</v>
      </c>
    </row>
    <row r="129" spans="1:8">
      <c r="A129" s="25">
        <v>45229</v>
      </c>
      <c r="B129" s="21" t="s">
        <v>1535</v>
      </c>
      <c r="C129" s="21" t="s">
        <v>2549</v>
      </c>
      <c r="D129" s="21" t="s">
        <v>3649</v>
      </c>
      <c r="E129" s="21" t="s">
        <v>1516</v>
      </c>
      <c r="F129" s="21">
        <v>5</v>
      </c>
      <c r="G129" s="21">
        <v>3288.58</v>
      </c>
      <c r="H129" s="21">
        <v>16442.900000000001</v>
      </c>
    </row>
    <row r="130" spans="1:8">
      <c r="A130" s="25">
        <v>45128</v>
      </c>
      <c r="B130" s="21" t="s">
        <v>1535</v>
      </c>
      <c r="C130" s="21" t="s">
        <v>2549</v>
      </c>
      <c r="D130" s="21" t="s">
        <v>3649</v>
      </c>
      <c r="E130" s="21" t="s">
        <v>1516</v>
      </c>
      <c r="F130" s="21">
        <v>5</v>
      </c>
      <c r="G130" s="21">
        <v>3156.9</v>
      </c>
      <c r="H130" s="21">
        <v>15784.5</v>
      </c>
    </row>
    <row r="131" spans="1:8">
      <c r="A131" s="25">
        <v>45024</v>
      </c>
      <c r="B131" s="21" t="s">
        <v>1535</v>
      </c>
      <c r="C131" s="21" t="s">
        <v>2549</v>
      </c>
      <c r="D131" s="21" t="s">
        <v>3649</v>
      </c>
      <c r="E131" s="21" t="s">
        <v>1516</v>
      </c>
      <c r="F131" s="21">
        <v>1</v>
      </c>
      <c r="G131" s="21">
        <v>3847.65</v>
      </c>
      <c r="H131" s="21">
        <v>3847.65</v>
      </c>
    </row>
    <row r="132" spans="1:8">
      <c r="A132" s="25">
        <v>45044</v>
      </c>
      <c r="B132" s="21" t="s">
        <v>1537</v>
      </c>
      <c r="C132" s="21" t="s">
        <v>2552</v>
      </c>
      <c r="D132" s="21" t="s">
        <v>3650</v>
      </c>
      <c r="E132" s="21" t="s">
        <v>1516</v>
      </c>
      <c r="F132" s="21">
        <v>20</v>
      </c>
      <c r="G132" s="21">
        <v>3937.67</v>
      </c>
      <c r="H132" s="21">
        <v>78753.399999999994</v>
      </c>
    </row>
    <row r="133" spans="1:8">
      <c r="A133" s="25">
        <v>44979</v>
      </c>
      <c r="B133" s="21" t="s">
        <v>1537</v>
      </c>
      <c r="C133" s="21" t="s">
        <v>2552</v>
      </c>
      <c r="D133" s="21" t="s">
        <v>3650</v>
      </c>
      <c r="E133" s="21" t="s">
        <v>1516</v>
      </c>
      <c r="F133" s="21">
        <v>20</v>
      </c>
      <c r="G133" s="21">
        <v>2750.28</v>
      </c>
      <c r="H133" s="21">
        <v>55005.599999999999</v>
      </c>
    </row>
    <row r="134" spans="1:8">
      <c r="A134" s="25">
        <v>45101</v>
      </c>
      <c r="B134" s="21" t="s">
        <v>1537</v>
      </c>
      <c r="C134" s="21" t="s">
        <v>2552</v>
      </c>
      <c r="D134" s="21" t="s">
        <v>3650</v>
      </c>
      <c r="E134" s="21" t="s">
        <v>1516</v>
      </c>
      <c r="F134" s="21">
        <v>19</v>
      </c>
      <c r="G134" s="21">
        <v>2873.83</v>
      </c>
      <c r="H134" s="21">
        <v>54602.77</v>
      </c>
    </row>
    <row r="135" spans="1:8">
      <c r="A135" s="25">
        <v>45070</v>
      </c>
      <c r="B135" s="21" t="s">
        <v>1537</v>
      </c>
      <c r="C135" s="21" t="s">
        <v>2552</v>
      </c>
      <c r="D135" s="21" t="s">
        <v>3650</v>
      </c>
      <c r="E135" s="21" t="s">
        <v>1516</v>
      </c>
      <c r="F135" s="21">
        <v>17</v>
      </c>
      <c r="G135" s="21">
        <v>3342.49</v>
      </c>
      <c r="H135" s="21">
        <v>56822.33</v>
      </c>
    </row>
    <row r="136" spans="1:8">
      <c r="A136" s="25">
        <v>45184</v>
      </c>
      <c r="B136" s="21" t="s">
        <v>1537</v>
      </c>
      <c r="C136" s="21" t="s">
        <v>2552</v>
      </c>
      <c r="D136" s="21" t="s">
        <v>3650</v>
      </c>
      <c r="E136" s="21" t="s">
        <v>1516</v>
      </c>
      <c r="F136" s="21">
        <v>13</v>
      </c>
      <c r="G136" s="21">
        <v>4337.22</v>
      </c>
      <c r="H136" s="21">
        <v>56383.86</v>
      </c>
    </row>
    <row r="137" spans="1:8">
      <c r="A137" s="25">
        <v>45212</v>
      </c>
      <c r="B137" s="21" t="s">
        <v>1537</v>
      </c>
      <c r="C137" s="21" t="s">
        <v>2552</v>
      </c>
      <c r="D137" s="21" t="s">
        <v>3650</v>
      </c>
      <c r="E137" s="21" t="s">
        <v>1516</v>
      </c>
      <c r="F137" s="21">
        <v>12</v>
      </c>
      <c r="G137" s="21">
        <v>835.83</v>
      </c>
      <c r="H137" s="21">
        <v>10029.959999999999</v>
      </c>
    </row>
    <row r="138" spans="1:8">
      <c r="A138" s="25">
        <v>45151</v>
      </c>
      <c r="B138" s="21" t="s">
        <v>1537</v>
      </c>
      <c r="C138" s="21" t="s">
        <v>2552</v>
      </c>
      <c r="D138" s="21" t="s">
        <v>3650</v>
      </c>
      <c r="E138" s="21" t="s">
        <v>1516</v>
      </c>
      <c r="F138" s="21">
        <v>10</v>
      </c>
      <c r="G138" s="21">
        <v>3439.35</v>
      </c>
      <c r="H138" s="21">
        <v>34393.5</v>
      </c>
    </row>
    <row r="139" spans="1:8">
      <c r="A139" s="25">
        <v>45083</v>
      </c>
      <c r="B139" s="21" t="s">
        <v>1537</v>
      </c>
      <c r="C139" s="21" t="s">
        <v>2552</v>
      </c>
      <c r="D139" s="21" t="s">
        <v>3650</v>
      </c>
      <c r="E139" s="21" t="s">
        <v>1516</v>
      </c>
      <c r="F139" s="21">
        <v>9</v>
      </c>
      <c r="G139" s="21">
        <v>2438.9899999999998</v>
      </c>
      <c r="H139" s="21">
        <v>21950.91</v>
      </c>
    </row>
    <row r="140" spans="1:8">
      <c r="A140" s="25">
        <v>45232</v>
      </c>
      <c r="B140" s="21" t="s">
        <v>1537</v>
      </c>
      <c r="C140" s="21" t="s">
        <v>2552</v>
      </c>
      <c r="D140" s="21" t="s">
        <v>3650</v>
      </c>
      <c r="E140" s="21" t="s">
        <v>1516</v>
      </c>
      <c r="F140" s="21">
        <v>9</v>
      </c>
      <c r="G140" s="21">
        <v>228.49</v>
      </c>
      <c r="H140" s="21">
        <v>2056.41</v>
      </c>
    </row>
    <row r="141" spans="1:8">
      <c r="A141" s="25">
        <v>45257</v>
      </c>
      <c r="B141" s="21" t="s">
        <v>1537</v>
      </c>
      <c r="C141" s="21" t="s">
        <v>2552</v>
      </c>
      <c r="D141" s="21" t="s">
        <v>3650</v>
      </c>
      <c r="E141" s="21" t="s">
        <v>1516</v>
      </c>
      <c r="F141" s="21">
        <v>8</v>
      </c>
      <c r="G141" s="21">
        <v>3120.6</v>
      </c>
      <c r="H141" s="21">
        <v>24964.799999999999</v>
      </c>
    </row>
    <row r="142" spans="1:8">
      <c r="A142" s="25">
        <v>45023</v>
      </c>
      <c r="B142" s="21" t="s">
        <v>1537</v>
      </c>
      <c r="C142" s="21" t="s">
        <v>2552</v>
      </c>
      <c r="D142" s="21" t="s">
        <v>3650</v>
      </c>
      <c r="E142" s="21" t="s">
        <v>1516</v>
      </c>
      <c r="F142" s="21">
        <v>7</v>
      </c>
      <c r="G142" s="21">
        <v>1849.17</v>
      </c>
      <c r="H142" s="21">
        <v>12944.19</v>
      </c>
    </row>
    <row r="143" spans="1:8">
      <c r="A143" s="25">
        <v>45040</v>
      </c>
      <c r="B143" s="21" t="s">
        <v>1537</v>
      </c>
      <c r="C143" s="21" t="s">
        <v>2552</v>
      </c>
      <c r="D143" s="21" t="s">
        <v>3650</v>
      </c>
      <c r="E143" s="21" t="s">
        <v>1516</v>
      </c>
      <c r="F143" s="21">
        <v>7</v>
      </c>
      <c r="G143" s="21">
        <v>1590.73</v>
      </c>
      <c r="H143" s="21">
        <v>11135.11</v>
      </c>
    </row>
    <row r="144" spans="1:8">
      <c r="A144" s="25">
        <v>45235</v>
      </c>
      <c r="B144" s="21" t="s">
        <v>1535</v>
      </c>
      <c r="C144" s="21" t="s">
        <v>2549</v>
      </c>
      <c r="D144" s="21" t="s">
        <v>3655</v>
      </c>
      <c r="E144" s="21" t="s">
        <v>1516</v>
      </c>
      <c r="F144" s="21">
        <v>17</v>
      </c>
      <c r="G144" s="21">
        <v>4082.38</v>
      </c>
      <c r="H144" s="21">
        <v>69400.460000000006</v>
      </c>
    </row>
    <row r="145" spans="1:8">
      <c r="A145" s="25">
        <v>45128</v>
      </c>
      <c r="B145" s="21" t="s">
        <v>1535</v>
      </c>
      <c r="C145" s="21" t="s">
        <v>2549</v>
      </c>
      <c r="D145" s="21" t="s">
        <v>3655</v>
      </c>
      <c r="E145" s="21" t="s">
        <v>1516</v>
      </c>
      <c r="F145" s="21">
        <v>16</v>
      </c>
      <c r="G145" s="21">
        <v>4780.7700000000004</v>
      </c>
      <c r="H145" s="21">
        <v>76492.320000000007</v>
      </c>
    </row>
    <row r="146" spans="1:8">
      <c r="A146" s="25">
        <v>45080</v>
      </c>
      <c r="B146" s="21" t="s">
        <v>1535</v>
      </c>
      <c r="C146" s="21" t="s">
        <v>2549</v>
      </c>
      <c r="D146" s="21" t="s">
        <v>3655</v>
      </c>
      <c r="E146" s="21" t="s">
        <v>1516</v>
      </c>
      <c r="F146" s="21">
        <v>16</v>
      </c>
      <c r="G146" s="21">
        <v>3599.32</v>
      </c>
      <c r="H146" s="21">
        <v>57589.120000000003</v>
      </c>
    </row>
    <row r="147" spans="1:8">
      <c r="A147" s="25">
        <v>45209</v>
      </c>
      <c r="B147" s="21" t="s">
        <v>1535</v>
      </c>
      <c r="C147" s="21" t="s">
        <v>2549</v>
      </c>
      <c r="D147" s="21" t="s">
        <v>3655</v>
      </c>
      <c r="E147" s="21" t="s">
        <v>1516</v>
      </c>
      <c r="F147" s="21">
        <v>15</v>
      </c>
      <c r="G147" s="21">
        <v>2148.0100000000002</v>
      </c>
      <c r="H147" s="21">
        <v>32220.15</v>
      </c>
    </row>
    <row r="148" spans="1:8">
      <c r="A148" s="25">
        <v>45069</v>
      </c>
      <c r="B148" s="21" t="s">
        <v>1535</v>
      </c>
      <c r="C148" s="21" t="s">
        <v>2549</v>
      </c>
      <c r="D148" s="21" t="s">
        <v>3655</v>
      </c>
      <c r="E148" s="21" t="s">
        <v>1516</v>
      </c>
      <c r="F148" s="21">
        <v>14</v>
      </c>
      <c r="G148" s="21">
        <v>2785.95</v>
      </c>
      <c r="H148" s="21">
        <v>39003.300000000003</v>
      </c>
    </row>
    <row r="149" spans="1:8">
      <c r="A149" s="25">
        <v>45251</v>
      </c>
      <c r="B149" s="21" t="s">
        <v>1535</v>
      </c>
      <c r="C149" s="21" t="s">
        <v>2549</v>
      </c>
      <c r="D149" s="21" t="s">
        <v>3655</v>
      </c>
      <c r="E149" s="21" t="s">
        <v>1516</v>
      </c>
      <c r="F149" s="21">
        <v>13</v>
      </c>
      <c r="G149" s="21">
        <v>1198.5</v>
      </c>
      <c r="H149" s="21">
        <v>15580.5</v>
      </c>
    </row>
    <row r="150" spans="1:8">
      <c r="A150" s="25">
        <v>45136</v>
      </c>
      <c r="B150" s="21" t="s">
        <v>1535</v>
      </c>
      <c r="C150" s="21" t="s">
        <v>2549</v>
      </c>
      <c r="D150" s="21" t="s">
        <v>3655</v>
      </c>
      <c r="E150" s="21" t="s">
        <v>1516</v>
      </c>
      <c r="F150" s="21">
        <v>12</v>
      </c>
      <c r="G150" s="21">
        <v>283.86</v>
      </c>
      <c r="H150" s="21">
        <v>3406.32</v>
      </c>
    </row>
    <row r="151" spans="1:8">
      <c r="A151" s="25">
        <v>44964</v>
      </c>
      <c r="B151" s="21" t="s">
        <v>1535</v>
      </c>
      <c r="C151" s="21" t="s">
        <v>2549</v>
      </c>
      <c r="D151" s="21" t="s">
        <v>3655</v>
      </c>
      <c r="E151" s="21" t="s">
        <v>1516</v>
      </c>
      <c r="F151" s="21">
        <v>11</v>
      </c>
      <c r="G151" s="21">
        <v>335.31</v>
      </c>
      <c r="H151" s="21">
        <v>3688.41</v>
      </c>
    </row>
    <row r="152" spans="1:8">
      <c r="A152" s="25">
        <v>45283</v>
      </c>
      <c r="B152" s="21" t="s">
        <v>1535</v>
      </c>
      <c r="C152" s="21" t="s">
        <v>2549</v>
      </c>
      <c r="D152" s="21" t="s">
        <v>3655</v>
      </c>
      <c r="E152" s="21" t="s">
        <v>1516</v>
      </c>
      <c r="F152" s="21">
        <v>10</v>
      </c>
      <c r="G152" s="21">
        <v>3907.49</v>
      </c>
      <c r="H152" s="21">
        <v>39074.9</v>
      </c>
    </row>
    <row r="153" spans="1:8">
      <c r="A153" s="25">
        <v>45180</v>
      </c>
      <c r="B153" s="21" t="s">
        <v>1535</v>
      </c>
      <c r="C153" s="21" t="s">
        <v>2549</v>
      </c>
      <c r="D153" s="21" t="s">
        <v>3655</v>
      </c>
      <c r="E153" s="21" t="s">
        <v>1516</v>
      </c>
      <c r="F153" s="21">
        <v>10</v>
      </c>
      <c r="G153" s="21">
        <v>2853.88</v>
      </c>
      <c r="H153" s="21">
        <v>28538.799999999999</v>
      </c>
    </row>
    <row r="154" spans="1:8">
      <c r="A154" s="25">
        <v>44977</v>
      </c>
      <c r="B154" s="21" t="s">
        <v>1535</v>
      </c>
      <c r="C154" s="21" t="s">
        <v>2549</v>
      </c>
      <c r="D154" s="21" t="s">
        <v>3655</v>
      </c>
      <c r="E154" s="21" t="s">
        <v>1516</v>
      </c>
      <c r="F154" s="21">
        <v>7</v>
      </c>
      <c r="G154" s="21">
        <v>4046.34</v>
      </c>
      <c r="H154" s="21">
        <v>28324.38</v>
      </c>
    </row>
    <row r="155" spans="1:8">
      <c r="A155" s="25">
        <v>45179</v>
      </c>
      <c r="B155" s="21" t="s">
        <v>1535</v>
      </c>
      <c r="C155" s="21" t="s">
        <v>2549</v>
      </c>
      <c r="D155" s="21" t="s">
        <v>3655</v>
      </c>
      <c r="E155" s="21" t="s">
        <v>1516</v>
      </c>
      <c r="F155" s="21">
        <v>7</v>
      </c>
      <c r="G155" s="21">
        <v>2384.5100000000002</v>
      </c>
      <c r="H155" s="21">
        <v>16691.57</v>
      </c>
    </row>
    <row r="156" spans="1:8">
      <c r="A156" s="25">
        <v>45192</v>
      </c>
      <c r="B156" s="21" t="s">
        <v>1535</v>
      </c>
      <c r="C156" s="21" t="s">
        <v>2549</v>
      </c>
      <c r="D156" s="21" t="s">
        <v>3655</v>
      </c>
      <c r="E156" s="21" t="s">
        <v>1516</v>
      </c>
      <c r="F156" s="21">
        <v>7</v>
      </c>
      <c r="G156" s="21">
        <v>1801.74</v>
      </c>
      <c r="H156" s="21">
        <v>12612.18</v>
      </c>
    </row>
    <row r="157" spans="1:8">
      <c r="A157" s="25">
        <v>45194</v>
      </c>
      <c r="B157" s="21" t="s">
        <v>1535</v>
      </c>
      <c r="C157" s="21" t="s">
        <v>2549</v>
      </c>
      <c r="D157" s="21" t="s">
        <v>3655</v>
      </c>
      <c r="E157" s="21" t="s">
        <v>1516</v>
      </c>
      <c r="F157" s="21">
        <v>7</v>
      </c>
      <c r="G157" s="21">
        <v>392.9</v>
      </c>
      <c r="H157" s="21">
        <v>2750.3</v>
      </c>
    </row>
    <row r="158" spans="1:8">
      <c r="A158" s="25">
        <v>45253</v>
      </c>
      <c r="B158" s="21" t="s">
        <v>1535</v>
      </c>
      <c r="C158" s="21" t="s">
        <v>2549</v>
      </c>
      <c r="D158" s="21" t="s">
        <v>3655</v>
      </c>
      <c r="E158" s="21" t="s">
        <v>1516</v>
      </c>
      <c r="F158" s="21">
        <v>6</v>
      </c>
      <c r="G158" s="21">
        <v>4908.9799999999996</v>
      </c>
      <c r="H158" s="21">
        <v>29453.88</v>
      </c>
    </row>
    <row r="159" spans="1:8">
      <c r="A159" s="25">
        <v>45182</v>
      </c>
      <c r="B159" s="21" t="s">
        <v>1535</v>
      </c>
      <c r="C159" s="21" t="s">
        <v>2549</v>
      </c>
      <c r="D159" s="21" t="s">
        <v>3655</v>
      </c>
      <c r="E159" s="21" t="s">
        <v>1516</v>
      </c>
      <c r="F159" s="21">
        <v>6</v>
      </c>
      <c r="G159" s="21">
        <v>3279.45</v>
      </c>
      <c r="H159" s="21">
        <v>19676.7</v>
      </c>
    </row>
    <row r="160" spans="1:8">
      <c r="A160" s="25">
        <v>44996</v>
      </c>
      <c r="B160" s="21" t="s">
        <v>1535</v>
      </c>
      <c r="C160" s="21" t="s">
        <v>2549</v>
      </c>
      <c r="D160" s="21" t="s">
        <v>3655</v>
      </c>
      <c r="E160" s="21" t="s">
        <v>1516</v>
      </c>
      <c r="F160" s="21">
        <v>5</v>
      </c>
      <c r="G160" s="21">
        <v>3732.82</v>
      </c>
      <c r="H160" s="21">
        <v>18664.099999999999</v>
      </c>
    </row>
    <row r="161" spans="1:8">
      <c r="A161" s="25">
        <v>45265</v>
      </c>
      <c r="B161" s="21" t="s">
        <v>1535</v>
      </c>
      <c r="C161" s="21" t="s">
        <v>2549</v>
      </c>
      <c r="D161" s="21" t="s">
        <v>3655</v>
      </c>
      <c r="E161" s="21" t="s">
        <v>1516</v>
      </c>
      <c r="F161" s="21">
        <v>4</v>
      </c>
      <c r="G161" s="21">
        <v>4020.65</v>
      </c>
      <c r="H161" s="21">
        <v>16082.6</v>
      </c>
    </row>
    <row r="162" spans="1:8">
      <c r="A162" s="25">
        <v>45001</v>
      </c>
      <c r="B162" s="21" t="s">
        <v>1535</v>
      </c>
      <c r="C162" s="21" t="s">
        <v>2549</v>
      </c>
      <c r="D162" s="21" t="s">
        <v>3655</v>
      </c>
      <c r="E162" s="21" t="s">
        <v>1516</v>
      </c>
      <c r="F162" s="21">
        <v>4</v>
      </c>
      <c r="G162" s="21">
        <v>1256.3399999999999</v>
      </c>
      <c r="H162" s="21">
        <v>5025.3599999999997</v>
      </c>
    </row>
    <row r="163" spans="1:8">
      <c r="A163" s="25">
        <v>45180</v>
      </c>
      <c r="B163" s="21" t="s">
        <v>1535</v>
      </c>
      <c r="C163" s="21" t="s">
        <v>2549</v>
      </c>
      <c r="D163" s="21" t="s">
        <v>3655</v>
      </c>
      <c r="E163" s="21" t="s">
        <v>1516</v>
      </c>
      <c r="F163" s="21">
        <v>3</v>
      </c>
      <c r="G163" s="21">
        <v>116.58</v>
      </c>
      <c r="H163" s="21">
        <v>349.74</v>
      </c>
    </row>
    <row r="164" spans="1:8">
      <c r="A164" s="25">
        <v>45083</v>
      </c>
      <c r="B164" s="21" t="s">
        <v>1535</v>
      </c>
      <c r="C164" s="21" t="s">
        <v>2549</v>
      </c>
      <c r="D164" s="21" t="s">
        <v>3655</v>
      </c>
      <c r="E164" s="21" t="s">
        <v>1516</v>
      </c>
      <c r="F164" s="21">
        <v>1</v>
      </c>
      <c r="G164" s="21">
        <v>4681.07</v>
      </c>
      <c r="H164" s="21">
        <v>4681.07</v>
      </c>
    </row>
    <row r="165" spans="1:8">
      <c r="A165" s="25">
        <v>44975</v>
      </c>
      <c r="B165" s="21" t="s">
        <v>1538</v>
      </c>
      <c r="C165" s="21" t="s">
        <v>2551</v>
      </c>
      <c r="D165" s="21" t="s">
        <v>3654</v>
      </c>
      <c r="E165" s="21" t="s">
        <v>1516</v>
      </c>
      <c r="F165" s="21">
        <v>19</v>
      </c>
      <c r="G165" s="21">
        <v>609.63</v>
      </c>
      <c r="H165" s="21">
        <v>11582.97</v>
      </c>
    </row>
    <row r="166" spans="1:8">
      <c r="A166" s="25">
        <v>45116</v>
      </c>
      <c r="B166" s="21" t="s">
        <v>1538</v>
      </c>
      <c r="C166" s="21" t="s">
        <v>2551</v>
      </c>
      <c r="D166" s="21" t="s">
        <v>3654</v>
      </c>
      <c r="E166" s="21" t="s">
        <v>1516</v>
      </c>
      <c r="F166" s="21">
        <v>17</v>
      </c>
      <c r="G166" s="21">
        <v>3679.89</v>
      </c>
      <c r="H166" s="21">
        <v>62558.13</v>
      </c>
    </row>
    <row r="167" spans="1:8">
      <c r="A167" s="25">
        <v>45110</v>
      </c>
      <c r="B167" s="21" t="s">
        <v>1538</v>
      </c>
      <c r="C167" s="21" t="s">
        <v>2551</v>
      </c>
      <c r="D167" s="21" t="s">
        <v>3654</v>
      </c>
      <c r="E167" s="21" t="s">
        <v>1516</v>
      </c>
      <c r="F167" s="21">
        <v>17</v>
      </c>
      <c r="G167" s="21">
        <v>2045.39</v>
      </c>
      <c r="H167" s="21">
        <v>34771.629999999997</v>
      </c>
    </row>
    <row r="168" spans="1:8">
      <c r="A168" s="25">
        <v>45020</v>
      </c>
      <c r="B168" s="21" t="s">
        <v>1538</v>
      </c>
      <c r="C168" s="21" t="s">
        <v>2551</v>
      </c>
      <c r="D168" s="21" t="s">
        <v>3654</v>
      </c>
      <c r="E168" s="21" t="s">
        <v>1516</v>
      </c>
      <c r="F168" s="21">
        <v>14</v>
      </c>
      <c r="G168" s="21">
        <v>1116.79</v>
      </c>
      <c r="H168" s="21">
        <v>15635.06</v>
      </c>
    </row>
    <row r="169" spans="1:8">
      <c r="A169" s="25">
        <v>45282</v>
      </c>
      <c r="B169" s="21" t="s">
        <v>1538</v>
      </c>
      <c r="C169" s="21" t="s">
        <v>2551</v>
      </c>
      <c r="D169" s="21" t="s">
        <v>3654</v>
      </c>
      <c r="E169" s="21" t="s">
        <v>1516</v>
      </c>
      <c r="F169" s="21">
        <v>12</v>
      </c>
      <c r="G169" s="21">
        <v>538.91</v>
      </c>
      <c r="H169" s="21">
        <v>6466.92</v>
      </c>
    </row>
    <row r="170" spans="1:8">
      <c r="A170" s="25">
        <v>44958</v>
      </c>
      <c r="B170" s="21" t="s">
        <v>1538</v>
      </c>
      <c r="C170" s="21" t="s">
        <v>2551</v>
      </c>
      <c r="D170" s="21" t="s">
        <v>3654</v>
      </c>
      <c r="E170" s="21" t="s">
        <v>1516</v>
      </c>
      <c r="F170" s="21">
        <v>10</v>
      </c>
      <c r="G170" s="21">
        <v>4298.32</v>
      </c>
      <c r="H170" s="21">
        <v>42983.199999999997</v>
      </c>
    </row>
    <row r="171" spans="1:8">
      <c r="A171" s="25">
        <v>45186</v>
      </c>
      <c r="B171" s="21" t="s">
        <v>1538</v>
      </c>
      <c r="C171" s="21" t="s">
        <v>2551</v>
      </c>
      <c r="D171" s="21" t="s">
        <v>3654</v>
      </c>
      <c r="E171" s="21" t="s">
        <v>1516</v>
      </c>
      <c r="F171" s="21">
        <v>7</v>
      </c>
      <c r="G171" s="21">
        <v>3063.53</v>
      </c>
      <c r="H171" s="21">
        <v>21444.71</v>
      </c>
    </row>
    <row r="172" spans="1:8">
      <c r="A172" s="25">
        <v>45186</v>
      </c>
      <c r="B172" s="21" t="s">
        <v>1538</v>
      </c>
      <c r="C172" s="21" t="s">
        <v>2551</v>
      </c>
      <c r="D172" s="21" t="s">
        <v>3654</v>
      </c>
      <c r="E172" s="21" t="s">
        <v>1516</v>
      </c>
      <c r="F172" s="21">
        <v>7</v>
      </c>
      <c r="G172" s="21">
        <v>252.75</v>
      </c>
      <c r="H172" s="21">
        <v>1769.25</v>
      </c>
    </row>
    <row r="173" spans="1:8">
      <c r="A173" s="25">
        <v>45003</v>
      </c>
      <c r="B173" s="21" t="s">
        <v>1538</v>
      </c>
      <c r="C173" s="21" t="s">
        <v>2551</v>
      </c>
      <c r="D173" s="21" t="s">
        <v>3654</v>
      </c>
      <c r="E173" s="21" t="s">
        <v>1516</v>
      </c>
      <c r="F173" s="21">
        <v>6</v>
      </c>
      <c r="G173" s="21">
        <v>4984.92</v>
      </c>
      <c r="H173" s="21">
        <v>29909.52</v>
      </c>
    </row>
    <row r="174" spans="1:8">
      <c r="A174" s="25">
        <v>45134</v>
      </c>
      <c r="B174" s="21" t="s">
        <v>1538</v>
      </c>
      <c r="C174" s="21" t="s">
        <v>2551</v>
      </c>
      <c r="D174" s="21" t="s">
        <v>3654</v>
      </c>
      <c r="E174" s="21" t="s">
        <v>1516</v>
      </c>
      <c r="F174" s="21">
        <v>6</v>
      </c>
      <c r="G174" s="21">
        <v>4100.9799999999996</v>
      </c>
      <c r="H174" s="21">
        <v>24605.88</v>
      </c>
    </row>
    <row r="175" spans="1:8">
      <c r="A175" s="25">
        <v>45226</v>
      </c>
      <c r="B175" s="21" t="s">
        <v>1538</v>
      </c>
      <c r="C175" s="21" t="s">
        <v>2551</v>
      </c>
      <c r="D175" s="21" t="s">
        <v>3654</v>
      </c>
      <c r="E175" s="21" t="s">
        <v>1516</v>
      </c>
      <c r="F175" s="21">
        <v>5</v>
      </c>
      <c r="G175" s="21">
        <v>4993.87</v>
      </c>
      <c r="H175" s="21">
        <v>24969.35</v>
      </c>
    </row>
    <row r="176" spans="1:8">
      <c r="A176" s="25">
        <v>45016</v>
      </c>
      <c r="B176" s="21" t="s">
        <v>1538</v>
      </c>
      <c r="C176" s="21" t="s">
        <v>2551</v>
      </c>
      <c r="D176" s="21" t="s">
        <v>3654</v>
      </c>
      <c r="E176" s="21" t="s">
        <v>1516</v>
      </c>
      <c r="F176" s="21">
        <v>5</v>
      </c>
      <c r="G176" s="21">
        <v>2846.34</v>
      </c>
      <c r="H176" s="21">
        <v>14231.7</v>
      </c>
    </row>
    <row r="177" spans="1:8">
      <c r="A177" s="25">
        <v>45129</v>
      </c>
      <c r="B177" s="21" t="s">
        <v>1538</v>
      </c>
      <c r="C177" s="21" t="s">
        <v>2551</v>
      </c>
      <c r="D177" s="21" t="s">
        <v>3654</v>
      </c>
      <c r="E177" s="21" t="s">
        <v>1516</v>
      </c>
      <c r="F177" s="21">
        <v>5</v>
      </c>
      <c r="G177" s="21">
        <v>2463.9499999999998</v>
      </c>
      <c r="H177" s="21">
        <v>12319.75</v>
      </c>
    </row>
    <row r="178" spans="1:8">
      <c r="A178" s="25">
        <v>45143</v>
      </c>
      <c r="B178" s="21" t="s">
        <v>1538</v>
      </c>
      <c r="C178" s="21" t="s">
        <v>2551</v>
      </c>
      <c r="D178" s="21" t="s">
        <v>3654</v>
      </c>
      <c r="E178" s="21" t="s">
        <v>1516</v>
      </c>
      <c r="F178" s="21">
        <v>3</v>
      </c>
      <c r="G178" s="21">
        <v>3366.66</v>
      </c>
      <c r="H178" s="21">
        <v>10099.98</v>
      </c>
    </row>
    <row r="179" spans="1:8">
      <c r="A179" s="25">
        <v>45267</v>
      </c>
      <c r="B179" s="21" t="s">
        <v>1538</v>
      </c>
      <c r="C179" s="21" t="s">
        <v>2551</v>
      </c>
      <c r="D179" s="21" t="s">
        <v>3654</v>
      </c>
      <c r="E179" s="21" t="s">
        <v>1516</v>
      </c>
      <c r="F179" s="21">
        <v>3</v>
      </c>
      <c r="G179" s="21">
        <v>144.38999999999999</v>
      </c>
      <c r="H179" s="21">
        <v>433.17</v>
      </c>
    </row>
    <row r="180" spans="1:8">
      <c r="A180" s="25">
        <v>45008</v>
      </c>
      <c r="B180" s="21" t="s">
        <v>1538</v>
      </c>
      <c r="C180" s="21" t="s">
        <v>2551</v>
      </c>
      <c r="D180" s="21" t="s">
        <v>3654</v>
      </c>
      <c r="E180" s="21" t="s">
        <v>1516</v>
      </c>
      <c r="F180" s="21">
        <v>2</v>
      </c>
      <c r="G180" s="21">
        <v>233.75</v>
      </c>
      <c r="H180" s="21">
        <v>467.5</v>
      </c>
    </row>
    <row r="181" spans="1:8">
      <c r="A181" s="25">
        <v>44977</v>
      </c>
      <c r="B181" s="21" t="s">
        <v>1535</v>
      </c>
      <c r="C181" s="21" t="s">
        <v>2549</v>
      </c>
      <c r="D181" s="21" t="s">
        <v>3660</v>
      </c>
      <c r="E181" s="21" t="s">
        <v>1516</v>
      </c>
      <c r="F181" s="21">
        <v>19</v>
      </c>
      <c r="G181" s="21">
        <v>3683.04</v>
      </c>
      <c r="H181" s="21">
        <v>69977.759999999995</v>
      </c>
    </row>
    <row r="182" spans="1:8">
      <c r="A182" s="25">
        <v>45207</v>
      </c>
      <c r="B182" s="21" t="s">
        <v>1535</v>
      </c>
      <c r="C182" s="21" t="s">
        <v>2549</v>
      </c>
      <c r="D182" s="21" t="s">
        <v>3660</v>
      </c>
      <c r="E182" s="21" t="s">
        <v>1516</v>
      </c>
      <c r="F182" s="21">
        <v>19</v>
      </c>
      <c r="G182" s="21">
        <v>182.01</v>
      </c>
      <c r="H182" s="21">
        <v>3458.19</v>
      </c>
    </row>
    <row r="183" spans="1:8">
      <c r="A183" s="25">
        <v>44939</v>
      </c>
      <c r="B183" s="21" t="s">
        <v>1535</v>
      </c>
      <c r="C183" s="21" t="s">
        <v>2549</v>
      </c>
      <c r="D183" s="21" t="s">
        <v>3660</v>
      </c>
      <c r="E183" s="21" t="s">
        <v>1516</v>
      </c>
      <c r="F183" s="21">
        <v>18</v>
      </c>
      <c r="G183" s="21">
        <v>2777.65</v>
      </c>
      <c r="H183" s="21">
        <v>49997.7</v>
      </c>
    </row>
    <row r="184" spans="1:8">
      <c r="A184" s="25">
        <v>44992</v>
      </c>
      <c r="B184" s="21" t="s">
        <v>1535</v>
      </c>
      <c r="C184" s="21" t="s">
        <v>2549</v>
      </c>
      <c r="D184" s="21" t="s">
        <v>3660</v>
      </c>
      <c r="E184" s="21" t="s">
        <v>1516</v>
      </c>
      <c r="F184" s="21">
        <v>17</v>
      </c>
      <c r="G184" s="21">
        <v>1759.91</v>
      </c>
      <c r="H184" s="21">
        <v>29918.47</v>
      </c>
    </row>
    <row r="185" spans="1:8">
      <c r="A185" s="25">
        <v>45214</v>
      </c>
      <c r="B185" s="21" t="s">
        <v>1535</v>
      </c>
      <c r="C185" s="21" t="s">
        <v>2549</v>
      </c>
      <c r="D185" s="21" t="s">
        <v>3660</v>
      </c>
      <c r="E185" s="21" t="s">
        <v>1516</v>
      </c>
      <c r="F185" s="21">
        <v>17</v>
      </c>
      <c r="G185" s="21">
        <v>1307.24</v>
      </c>
      <c r="H185" s="21">
        <v>22223.08</v>
      </c>
    </row>
    <row r="186" spans="1:8">
      <c r="A186" s="25">
        <v>44968</v>
      </c>
      <c r="B186" s="21" t="s">
        <v>1535</v>
      </c>
      <c r="C186" s="21" t="s">
        <v>2549</v>
      </c>
      <c r="D186" s="21" t="s">
        <v>3660</v>
      </c>
      <c r="E186" s="21" t="s">
        <v>1516</v>
      </c>
      <c r="F186" s="21">
        <v>13</v>
      </c>
      <c r="G186" s="21">
        <v>2745.75</v>
      </c>
      <c r="H186" s="21">
        <v>35694.75</v>
      </c>
    </row>
    <row r="187" spans="1:8">
      <c r="A187" s="25">
        <v>45104</v>
      </c>
      <c r="B187" s="21" t="s">
        <v>1535</v>
      </c>
      <c r="C187" s="21" t="s">
        <v>2549</v>
      </c>
      <c r="D187" s="21" t="s">
        <v>3660</v>
      </c>
      <c r="E187" s="21" t="s">
        <v>1516</v>
      </c>
      <c r="F187" s="21">
        <v>12</v>
      </c>
      <c r="G187" s="21">
        <v>3076.03</v>
      </c>
      <c r="H187" s="21">
        <v>36912.36</v>
      </c>
    </row>
    <row r="188" spans="1:8">
      <c r="A188" s="25">
        <v>45014</v>
      </c>
      <c r="B188" s="21" t="s">
        <v>1535</v>
      </c>
      <c r="C188" s="21" t="s">
        <v>2549</v>
      </c>
      <c r="D188" s="21" t="s">
        <v>3660</v>
      </c>
      <c r="E188" s="21" t="s">
        <v>1516</v>
      </c>
      <c r="F188" s="21">
        <v>12</v>
      </c>
      <c r="G188" s="21">
        <v>593.52</v>
      </c>
      <c r="H188" s="21">
        <v>7122.24</v>
      </c>
    </row>
    <row r="189" spans="1:8">
      <c r="A189" s="25">
        <v>45146</v>
      </c>
      <c r="B189" s="21" t="s">
        <v>1535</v>
      </c>
      <c r="C189" s="21" t="s">
        <v>2549</v>
      </c>
      <c r="D189" s="21" t="s">
        <v>3660</v>
      </c>
      <c r="E189" s="21" t="s">
        <v>1516</v>
      </c>
      <c r="F189" s="21">
        <v>8</v>
      </c>
      <c r="G189" s="21">
        <v>1461.31</v>
      </c>
      <c r="H189" s="21">
        <v>11690.48</v>
      </c>
    </row>
    <row r="190" spans="1:8">
      <c r="A190" s="25">
        <v>45047</v>
      </c>
      <c r="B190" s="21" t="s">
        <v>1535</v>
      </c>
      <c r="C190" s="21" t="s">
        <v>2549</v>
      </c>
      <c r="D190" s="21" t="s">
        <v>3660</v>
      </c>
      <c r="E190" s="21" t="s">
        <v>1516</v>
      </c>
      <c r="F190" s="21">
        <v>7</v>
      </c>
      <c r="G190" s="21">
        <v>3931.73</v>
      </c>
      <c r="H190" s="21">
        <v>27522.11</v>
      </c>
    </row>
    <row r="191" spans="1:8">
      <c r="A191" s="25">
        <v>45030</v>
      </c>
      <c r="B191" s="21" t="s">
        <v>1535</v>
      </c>
      <c r="C191" s="21" t="s">
        <v>2549</v>
      </c>
      <c r="D191" s="21" t="s">
        <v>3660</v>
      </c>
      <c r="E191" s="21" t="s">
        <v>1516</v>
      </c>
      <c r="F191" s="21">
        <v>1</v>
      </c>
      <c r="G191" s="21">
        <v>2517.3200000000002</v>
      </c>
      <c r="H191" s="21">
        <v>2517.3200000000002</v>
      </c>
    </row>
    <row r="192" spans="1:8">
      <c r="A192" s="25">
        <v>45200</v>
      </c>
      <c r="B192" s="21" t="s">
        <v>1535</v>
      </c>
      <c r="C192" s="21" t="s">
        <v>2548</v>
      </c>
      <c r="D192" s="21" t="s">
        <v>3661</v>
      </c>
      <c r="E192" s="21" t="s">
        <v>1516</v>
      </c>
      <c r="F192" s="21">
        <v>20</v>
      </c>
      <c r="G192" s="21">
        <v>4712.75</v>
      </c>
      <c r="H192" s="21">
        <v>94255</v>
      </c>
    </row>
    <row r="193" spans="1:8">
      <c r="A193" s="25">
        <v>44976</v>
      </c>
      <c r="B193" s="21" t="s">
        <v>1535</v>
      </c>
      <c r="C193" s="21" t="s">
        <v>2548</v>
      </c>
      <c r="D193" s="21" t="s">
        <v>3661</v>
      </c>
      <c r="E193" s="21" t="s">
        <v>1516</v>
      </c>
      <c r="F193" s="21">
        <v>19</v>
      </c>
      <c r="G193" s="21">
        <v>3649.75</v>
      </c>
      <c r="H193" s="21">
        <v>69345.25</v>
      </c>
    </row>
    <row r="194" spans="1:8">
      <c r="A194" s="25">
        <v>45150</v>
      </c>
      <c r="B194" s="21" t="s">
        <v>1535</v>
      </c>
      <c r="C194" s="21" t="s">
        <v>2548</v>
      </c>
      <c r="D194" s="21" t="s">
        <v>3661</v>
      </c>
      <c r="E194" s="21" t="s">
        <v>1516</v>
      </c>
      <c r="F194" s="21">
        <v>13</v>
      </c>
      <c r="G194" s="21">
        <v>2475.98</v>
      </c>
      <c r="H194" s="21">
        <v>32187.74</v>
      </c>
    </row>
    <row r="195" spans="1:8">
      <c r="A195" s="25">
        <v>44929</v>
      </c>
      <c r="B195" s="21" t="s">
        <v>1535</v>
      </c>
      <c r="C195" s="21" t="s">
        <v>2548</v>
      </c>
      <c r="D195" s="21" t="s">
        <v>3661</v>
      </c>
      <c r="E195" s="21" t="s">
        <v>1516</v>
      </c>
      <c r="F195" s="21">
        <v>12</v>
      </c>
      <c r="G195" s="21">
        <v>1169.8399999999999</v>
      </c>
      <c r="H195" s="21">
        <v>14038.08</v>
      </c>
    </row>
    <row r="196" spans="1:8">
      <c r="A196" s="25">
        <v>45199</v>
      </c>
      <c r="B196" s="21" t="s">
        <v>1535</v>
      </c>
      <c r="C196" s="21" t="s">
        <v>2548</v>
      </c>
      <c r="D196" s="21" t="s">
        <v>3661</v>
      </c>
      <c r="E196" s="21" t="s">
        <v>1516</v>
      </c>
      <c r="F196" s="21">
        <v>11</v>
      </c>
      <c r="G196" s="21">
        <v>793.45</v>
      </c>
      <c r="H196" s="21">
        <v>8727.9500000000007</v>
      </c>
    </row>
    <row r="197" spans="1:8">
      <c r="A197" s="25">
        <v>45257</v>
      </c>
      <c r="B197" s="21" t="s">
        <v>1535</v>
      </c>
      <c r="C197" s="21" t="s">
        <v>2548</v>
      </c>
      <c r="D197" s="21" t="s">
        <v>3661</v>
      </c>
      <c r="E197" s="21" t="s">
        <v>1516</v>
      </c>
      <c r="F197" s="21">
        <v>4</v>
      </c>
      <c r="G197" s="21">
        <v>1303.8800000000001</v>
      </c>
      <c r="H197" s="21">
        <v>5215.5200000000004</v>
      </c>
    </row>
    <row r="198" spans="1:8">
      <c r="A198" s="25">
        <v>44956</v>
      </c>
      <c r="B198" s="21" t="s">
        <v>1535</v>
      </c>
      <c r="C198" s="21" t="s">
        <v>2548</v>
      </c>
      <c r="D198" s="21" t="s">
        <v>3661</v>
      </c>
      <c r="E198" s="21" t="s">
        <v>1516</v>
      </c>
      <c r="F198" s="21">
        <v>3</v>
      </c>
      <c r="G198" s="21">
        <v>4678.38</v>
      </c>
      <c r="H198" s="21">
        <v>14035.14</v>
      </c>
    </row>
    <row r="199" spans="1:8">
      <c r="A199" s="25">
        <v>45247</v>
      </c>
      <c r="B199" s="21" t="s">
        <v>1535</v>
      </c>
      <c r="C199" s="21" t="s">
        <v>2548</v>
      </c>
      <c r="D199" s="21" t="s">
        <v>3661</v>
      </c>
      <c r="E199" s="21" t="s">
        <v>1516</v>
      </c>
      <c r="F199" s="21">
        <v>3</v>
      </c>
      <c r="G199" s="21">
        <v>1818.3</v>
      </c>
      <c r="H199" s="21">
        <v>5454.9</v>
      </c>
    </row>
    <row r="200" spans="1:8">
      <c r="A200" s="25">
        <v>45214</v>
      </c>
      <c r="B200" s="21" t="s">
        <v>1535</v>
      </c>
      <c r="C200" s="21" t="s">
        <v>2548</v>
      </c>
      <c r="D200" s="21" t="s">
        <v>3661</v>
      </c>
      <c r="E200" s="21" t="s">
        <v>1516</v>
      </c>
      <c r="F200" s="21">
        <v>1</v>
      </c>
      <c r="G200" s="21">
        <v>3658.84</v>
      </c>
      <c r="H200" s="21">
        <v>3658.84</v>
      </c>
    </row>
    <row r="201" spans="1:8">
      <c r="A201" s="25">
        <v>45119</v>
      </c>
      <c r="B201" s="21" t="s">
        <v>1535</v>
      </c>
      <c r="C201" s="21" t="s">
        <v>2548</v>
      </c>
      <c r="D201" s="21" t="s">
        <v>3661</v>
      </c>
      <c r="E201" s="21" t="s">
        <v>1516</v>
      </c>
      <c r="F201" s="21">
        <v>1</v>
      </c>
      <c r="G201" s="21">
        <v>2716.98</v>
      </c>
      <c r="H201" s="21">
        <v>2716.98</v>
      </c>
    </row>
    <row r="202" spans="1:8">
      <c r="A202" s="25">
        <v>45077</v>
      </c>
      <c r="B202" s="21" t="s">
        <v>1535</v>
      </c>
      <c r="C202" s="21" t="s">
        <v>2548</v>
      </c>
      <c r="D202" s="21" t="s">
        <v>3659</v>
      </c>
      <c r="E202" s="21" t="s">
        <v>1516</v>
      </c>
      <c r="F202" s="21">
        <v>19</v>
      </c>
      <c r="G202" s="21">
        <v>1641.98</v>
      </c>
      <c r="H202" s="21">
        <v>31197.62</v>
      </c>
    </row>
    <row r="203" spans="1:8">
      <c r="A203" s="25">
        <v>45162</v>
      </c>
      <c r="B203" s="21" t="s">
        <v>1535</v>
      </c>
      <c r="C203" s="21" t="s">
        <v>2548</v>
      </c>
      <c r="D203" s="21" t="s">
        <v>3659</v>
      </c>
      <c r="E203" s="21" t="s">
        <v>1516</v>
      </c>
      <c r="F203" s="21">
        <v>16</v>
      </c>
      <c r="G203" s="21">
        <v>2666.78</v>
      </c>
      <c r="H203" s="21">
        <v>42668.480000000003</v>
      </c>
    </row>
    <row r="204" spans="1:8">
      <c r="A204" s="25">
        <v>44992</v>
      </c>
      <c r="B204" s="21" t="s">
        <v>1535</v>
      </c>
      <c r="C204" s="21" t="s">
        <v>2548</v>
      </c>
      <c r="D204" s="21" t="s">
        <v>3659</v>
      </c>
      <c r="E204" s="21" t="s">
        <v>1516</v>
      </c>
      <c r="F204" s="21">
        <v>16</v>
      </c>
      <c r="G204" s="21">
        <v>1025.8</v>
      </c>
      <c r="H204" s="21">
        <v>16412.8</v>
      </c>
    </row>
    <row r="205" spans="1:8">
      <c r="A205" s="25">
        <v>45212</v>
      </c>
      <c r="B205" s="21" t="s">
        <v>1535</v>
      </c>
      <c r="C205" s="21" t="s">
        <v>2548</v>
      </c>
      <c r="D205" s="21" t="s">
        <v>3659</v>
      </c>
      <c r="E205" s="21" t="s">
        <v>1516</v>
      </c>
      <c r="F205" s="21">
        <v>14</v>
      </c>
      <c r="G205" s="21">
        <v>3931.74</v>
      </c>
      <c r="H205" s="21">
        <v>55044.36</v>
      </c>
    </row>
    <row r="206" spans="1:8">
      <c r="A206" s="25">
        <v>45286</v>
      </c>
      <c r="B206" s="21" t="s">
        <v>1535</v>
      </c>
      <c r="C206" s="21" t="s">
        <v>2548</v>
      </c>
      <c r="D206" s="21" t="s">
        <v>3659</v>
      </c>
      <c r="E206" s="21" t="s">
        <v>1516</v>
      </c>
      <c r="F206" s="21">
        <v>14</v>
      </c>
      <c r="G206" s="21">
        <v>2260.17</v>
      </c>
      <c r="H206" s="21">
        <v>31642.38</v>
      </c>
    </row>
    <row r="207" spans="1:8">
      <c r="A207" s="25">
        <v>44929</v>
      </c>
      <c r="B207" s="21" t="s">
        <v>1535</v>
      </c>
      <c r="C207" s="21" t="s">
        <v>2548</v>
      </c>
      <c r="D207" s="21" t="s">
        <v>3659</v>
      </c>
      <c r="E207" s="21" t="s">
        <v>1516</v>
      </c>
      <c r="F207" s="21">
        <v>12</v>
      </c>
      <c r="G207" s="21">
        <v>2232.4899999999998</v>
      </c>
      <c r="H207" s="21">
        <v>26789.88</v>
      </c>
    </row>
    <row r="208" spans="1:8">
      <c r="A208" s="25">
        <v>45257</v>
      </c>
      <c r="B208" s="21" t="s">
        <v>1535</v>
      </c>
      <c r="C208" s="21" t="s">
        <v>2548</v>
      </c>
      <c r="D208" s="21" t="s">
        <v>3659</v>
      </c>
      <c r="E208" s="21" t="s">
        <v>1516</v>
      </c>
      <c r="F208" s="21">
        <v>12</v>
      </c>
      <c r="G208" s="21">
        <v>749.68</v>
      </c>
      <c r="H208" s="21">
        <v>8996.16</v>
      </c>
    </row>
    <row r="209" spans="1:8">
      <c r="A209" s="25">
        <v>45013</v>
      </c>
      <c r="B209" s="21" t="s">
        <v>1535</v>
      </c>
      <c r="C209" s="21" t="s">
        <v>2548</v>
      </c>
      <c r="D209" s="21" t="s">
        <v>3659</v>
      </c>
      <c r="E209" s="21" t="s">
        <v>1516</v>
      </c>
      <c r="F209" s="21">
        <v>10</v>
      </c>
      <c r="G209" s="21">
        <v>4718.03</v>
      </c>
      <c r="H209" s="21">
        <v>47180.3</v>
      </c>
    </row>
    <row r="210" spans="1:8">
      <c r="A210" s="25">
        <v>45175</v>
      </c>
      <c r="B210" s="21" t="s">
        <v>1535</v>
      </c>
      <c r="C210" s="21" t="s">
        <v>2548</v>
      </c>
      <c r="D210" s="21" t="s">
        <v>3659</v>
      </c>
      <c r="E210" s="21" t="s">
        <v>1516</v>
      </c>
      <c r="F210" s="21">
        <v>10</v>
      </c>
      <c r="G210" s="21">
        <v>3205.57</v>
      </c>
      <c r="H210" s="21">
        <v>32055.7</v>
      </c>
    </row>
    <row r="211" spans="1:8">
      <c r="A211" s="25">
        <v>45244</v>
      </c>
      <c r="B211" s="21" t="s">
        <v>1535</v>
      </c>
      <c r="C211" s="21" t="s">
        <v>2548</v>
      </c>
      <c r="D211" s="21" t="s">
        <v>3659</v>
      </c>
      <c r="E211" s="21" t="s">
        <v>1516</v>
      </c>
      <c r="F211" s="21">
        <v>8</v>
      </c>
      <c r="G211" s="21">
        <v>758.58</v>
      </c>
      <c r="H211" s="21">
        <v>6068.64</v>
      </c>
    </row>
    <row r="212" spans="1:8">
      <c r="A212" s="25">
        <v>45025</v>
      </c>
      <c r="B212" s="21" t="s">
        <v>1535</v>
      </c>
      <c r="C212" s="21" t="s">
        <v>2548</v>
      </c>
      <c r="D212" s="21" t="s">
        <v>3659</v>
      </c>
      <c r="E212" s="21" t="s">
        <v>1516</v>
      </c>
      <c r="F212" s="21">
        <v>5</v>
      </c>
      <c r="G212" s="21">
        <v>4182.07</v>
      </c>
      <c r="H212" s="21">
        <v>20910.349999999999</v>
      </c>
    </row>
    <row r="213" spans="1:8">
      <c r="A213" s="25">
        <v>45095</v>
      </c>
      <c r="B213" s="21" t="s">
        <v>1535</v>
      </c>
      <c r="C213" s="21" t="s">
        <v>2548</v>
      </c>
      <c r="D213" s="21" t="s">
        <v>3659</v>
      </c>
      <c r="E213" s="21" t="s">
        <v>1516</v>
      </c>
      <c r="F213" s="21">
        <v>5</v>
      </c>
      <c r="G213" s="21">
        <v>3860.73</v>
      </c>
      <c r="H213" s="21">
        <v>19303.650000000001</v>
      </c>
    </row>
    <row r="214" spans="1:8">
      <c r="A214" s="25">
        <v>45140</v>
      </c>
      <c r="B214" s="21" t="s">
        <v>1535</v>
      </c>
      <c r="C214" s="21" t="s">
        <v>2548</v>
      </c>
      <c r="D214" s="21" t="s">
        <v>3659</v>
      </c>
      <c r="E214" s="21" t="s">
        <v>1516</v>
      </c>
      <c r="F214" s="21">
        <v>5</v>
      </c>
      <c r="G214" s="21">
        <v>1997.76</v>
      </c>
      <c r="H214" s="21">
        <v>9988.7999999999993</v>
      </c>
    </row>
    <row r="215" spans="1:8">
      <c r="A215" s="25">
        <v>45195</v>
      </c>
      <c r="B215" s="21" t="s">
        <v>1535</v>
      </c>
      <c r="C215" s="21" t="s">
        <v>2548</v>
      </c>
      <c r="D215" s="21" t="s">
        <v>3659</v>
      </c>
      <c r="E215" s="21" t="s">
        <v>1516</v>
      </c>
      <c r="F215" s="21">
        <v>4</v>
      </c>
      <c r="G215" s="21">
        <v>4697.07</v>
      </c>
      <c r="H215" s="21">
        <v>18788.28</v>
      </c>
    </row>
    <row r="216" spans="1:8">
      <c r="A216" s="25">
        <v>45059</v>
      </c>
      <c r="B216" s="21" t="s">
        <v>1535</v>
      </c>
      <c r="C216" s="21" t="s">
        <v>2548</v>
      </c>
      <c r="D216" s="21" t="s">
        <v>3659</v>
      </c>
      <c r="E216" s="21" t="s">
        <v>1516</v>
      </c>
      <c r="F216" s="21">
        <v>3</v>
      </c>
      <c r="G216" s="21">
        <v>4059.76</v>
      </c>
      <c r="H216" s="21">
        <v>12179.28</v>
      </c>
    </row>
    <row r="217" spans="1:8">
      <c r="A217" s="25">
        <v>45215</v>
      </c>
      <c r="B217" s="21" t="s">
        <v>1535</v>
      </c>
      <c r="C217" s="21" t="s">
        <v>2548</v>
      </c>
      <c r="D217" s="21" t="s">
        <v>3659</v>
      </c>
      <c r="E217" s="21" t="s">
        <v>1516</v>
      </c>
      <c r="F217" s="21">
        <v>2</v>
      </c>
      <c r="G217" s="21">
        <v>1673.1</v>
      </c>
      <c r="H217" s="21">
        <v>3346.2</v>
      </c>
    </row>
    <row r="218" spans="1:8">
      <c r="A218" s="25">
        <v>45261</v>
      </c>
      <c r="B218" s="21" t="s">
        <v>1535</v>
      </c>
      <c r="C218" s="21" t="s">
        <v>2548</v>
      </c>
      <c r="D218" s="21" t="s">
        <v>3659</v>
      </c>
      <c r="E218" s="21" t="s">
        <v>1516</v>
      </c>
      <c r="F218" s="21">
        <v>1</v>
      </c>
      <c r="G218" s="21">
        <v>4557.0600000000004</v>
      </c>
      <c r="H218" s="21">
        <v>4557.0600000000004</v>
      </c>
    </row>
    <row r="219" spans="1:8">
      <c r="A219" s="25">
        <v>45212</v>
      </c>
      <c r="B219" s="21" t="s">
        <v>1535</v>
      </c>
      <c r="C219" s="21" t="s">
        <v>2548</v>
      </c>
      <c r="D219" s="21" t="s">
        <v>3658</v>
      </c>
      <c r="E219" s="38" t="s">
        <v>1514</v>
      </c>
      <c r="F219" s="21">
        <v>20</v>
      </c>
      <c r="G219" s="21">
        <v>2133.5300000000002</v>
      </c>
      <c r="H219" s="21">
        <v>42670.6</v>
      </c>
    </row>
    <row r="220" spans="1:8">
      <c r="A220" s="25">
        <v>45162</v>
      </c>
      <c r="B220" s="21" t="s">
        <v>1535</v>
      </c>
      <c r="C220" s="21" t="s">
        <v>2548</v>
      </c>
      <c r="D220" s="21" t="s">
        <v>3658</v>
      </c>
      <c r="E220" s="21" t="s">
        <v>1514</v>
      </c>
      <c r="F220" s="21">
        <v>16</v>
      </c>
      <c r="G220" s="21">
        <v>796.69</v>
      </c>
      <c r="H220" s="21">
        <v>12747.04</v>
      </c>
    </row>
    <row r="221" spans="1:8">
      <c r="A221" s="25">
        <v>45085</v>
      </c>
      <c r="B221" s="21" t="s">
        <v>1535</v>
      </c>
      <c r="C221" s="21" t="s">
        <v>2548</v>
      </c>
      <c r="D221" s="21" t="s">
        <v>3658</v>
      </c>
      <c r="E221" s="21" t="s">
        <v>1514</v>
      </c>
      <c r="F221" s="21">
        <v>15</v>
      </c>
      <c r="G221" s="21">
        <v>2514.9499999999998</v>
      </c>
      <c r="H221" s="21">
        <v>37724.25</v>
      </c>
    </row>
    <row r="222" spans="1:8">
      <c r="A222" s="25">
        <v>45283</v>
      </c>
      <c r="B222" s="21" t="s">
        <v>1535</v>
      </c>
      <c r="C222" s="21" t="s">
        <v>2548</v>
      </c>
      <c r="D222" s="21" t="s">
        <v>3658</v>
      </c>
      <c r="E222" s="21" t="s">
        <v>1514</v>
      </c>
      <c r="F222" s="21">
        <v>14</v>
      </c>
      <c r="G222" s="21">
        <v>1215.6199999999999</v>
      </c>
      <c r="H222" s="21">
        <v>17018.68</v>
      </c>
    </row>
    <row r="223" spans="1:8">
      <c r="A223" s="25">
        <v>44952</v>
      </c>
      <c r="B223" s="21" t="s">
        <v>1535</v>
      </c>
      <c r="C223" s="21" t="s">
        <v>2548</v>
      </c>
      <c r="D223" s="21" t="s">
        <v>3658</v>
      </c>
      <c r="E223" s="21" t="s">
        <v>1514</v>
      </c>
      <c r="F223" s="21">
        <v>13</v>
      </c>
      <c r="G223" s="21">
        <v>1753.48</v>
      </c>
      <c r="H223" s="21">
        <v>22795.24</v>
      </c>
    </row>
    <row r="224" spans="1:8">
      <c r="A224" s="25">
        <v>45219</v>
      </c>
      <c r="B224" s="21" t="s">
        <v>1535</v>
      </c>
      <c r="C224" s="21" t="s">
        <v>2548</v>
      </c>
      <c r="D224" s="21" t="s">
        <v>3658</v>
      </c>
      <c r="E224" s="21" t="s">
        <v>1514</v>
      </c>
      <c r="F224" s="21">
        <v>12</v>
      </c>
      <c r="G224" s="21">
        <v>2384.1</v>
      </c>
      <c r="H224" s="21">
        <v>28609.200000000001</v>
      </c>
    </row>
    <row r="225" spans="1:8">
      <c r="A225" s="25">
        <v>45100</v>
      </c>
      <c r="B225" s="21" t="s">
        <v>1535</v>
      </c>
      <c r="C225" s="21" t="s">
        <v>2548</v>
      </c>
      <c r="D225" s="21" t="s">
        <v>3658</v>
      </c>
      <c r="E225" s="21" t="s">
        <v>1514</v>
      </c>
      <c r="F225" s="21">
        <v>12</v>
      </c>
      <c r="G225" s="21">
        <v>255.59</v>
      </c>
      <c r="H225" s="21">
        <v>3067.08</v>
      </c>
    </row>
    <row r="226" spans="1:8">
      <c r="A226" s="25">
        <v>45164</v>
      </c>
      <c r="B226" s="21" t="s">
        <v>1535</v>
      </c>
      <c r="C226" s="21" t="s">
        <v>2548</v>
      </c>
      <c r="D226" s="21" t="s">
        <v>3658</v>
      </c>
      <c r="E226" s="21" t="s">
        <v>1514</v>
      </c>
      <c r="F226" s="21">
        <v>11</v>
      </c>
      <c r="G226" s="21">
        <v>3538.83</v>
      </c>
      <c r="H226" s="21">
        <v>38927.129999999997</v>
      </c>
    </row>
    <row r="227" spans="1:8">
      <c r="A227" s="25">
        <v>44972</v>
      </c>
      <c r="B227" s="21" t="s">
        <v>1535</v>
      </c>
      <c r="C227" s="21" t="s">
        <v>2548</v>
      </c>
      <c r="D227" s="21" t="s">
        <v>3658</v>
      </c>
      <c r="E227" s="21" t="s">
        <v>1514</v>
      </c>
      <c r="F227" s="21">
        <v>10</v>
      </c>
      <c r="G227" s="21">
        <v>843.5</v>
      </c>
      <c r="H227" s="21">
        <v>8435</v>
      </c>
    </row>
    <row r="228" spans="1:8">
      <c r="A228" s="25">
        <v>45107</v>
      </c>
      <c r="B228" s="21" t="s">
        <v>1535</v>
      </c>
      <c r="C228" s="21" t="s">
        <v>2548</v>
      </c>
      <c r="D228" s="21" t="s">
        <v>3658</v>
      </c>
      <c r="E228" s="21" t="s">
        <v>1514</v>
      </c>
      <c r="F228" s="21">
        <v>8</v>
      </c>
      <c r="G228" s="21">
        <v>1916.14</v>
      </c>
      <c r="H228" s="21">
        <v>15329.12</v>
      </c>
    </row>
    <row r="229" spans="1:8">
      <c r="A229" s="25">
        <v>45097</v>
      </c>
      <c r="B229" s="21" t="s">
        <v>1535</v>
      </c>
      <c r="C229" s="21" t="s">
        <v>2548</v>
      </c>
      <c r="D229" s="21" t="s">
        <v>3658</v>
      </c>
      <c r="E229" s="21" t="s">
        <v>1514</v>
      </c>
      <c r="F229" s="21">
        <v>4</v>
      </c>
      <c r="G229" s="21">
        <v>3561.12</v>
      </c>
      <c r="H229" s="21">
        <v>14244.48</v>
      </c>
    </row>
    <row r="230" spans="1:8">
      <c r="A230" s="25">
        <v>45000</v>
      </c>
      <c r="B230" s="21" t="s">
        <v>1535</v>
      </c>
      <c r="C230" s="21" t="s">
        <v>2548</v>
      </c>
      <c r="D230" s="21" t="s">
        <v>3658</v>
      </c>
      <c r="E230" s="21" t="s">
        <v>1514</v>
      </c>
      <c r="F230" s="21">
        <v>3</v>
      </c>
      <c r="G230" s="21">
        <v>4083.59</v>
      </c>
      <c r="H230" s="21">
        <v>12250.77</v>
      </c>
    </row>
    <row r="231" spans="1:8">
      <c r="A231" s="25">
        <v>45054</v>
      </c>
      <c r="B231" s="21" t="s">
        <v>1535</v>
      </c>
      <c r="C231" s="21" t="s">
        <v>2548</v>
      </c>
      <c r="D231" s="21" t="s">
        <v>3658</v>
      </c>
      <c r="E231" s="21" t="s">
        <v>1514</v>
      </c>
      <c r="F231" s="21">
        <v>3</v>
      </c>
      <c r="G231" s="21">
        <v>3861.09</v>
      </c>
      <c r="H231" s="21">
        <v>11583.27</v>
      </c>
    </row>
    <row r="232" spans="1:8">
      <c r="A232" s="25">
        <v>45233</v>
      </c>
      <c r="B232" s="21" t="s">
        <v>1535</v>
      </c>
      <c r="C232" s="21" t="s">
        <v>2548</v>
      </c>
      <c r="D232" s="21" t="s">
        <v>3658</v>
      </c>
      <c r="E232" s="21" t="s">
        <v>1514</v>
      </c>
      <c r="F232" s="21">
        <v>3</v>
      </c>
      <c r="G232" s="21">
        <v>884.5</v>
      </c>
      <c r="H232" s="21">
        <v>2653.5</v>
      </c>
    </row>
    <row r="233" spans="1:8">
      <c r="A233" s="25">
        <v>45222</v>
      </c>
      <c r="B233" s="21" t="s">
        <v>1537</v>
      </c>
      <c r="C233" s="21" t="s">
        <v>2552</v>
      </c>
      <c r="D233" s="21" t="s">
        <v>3662</v>
      </c>
      <c r="E233" s="21" t="s">
        <v>1514</v>
      </c>
      <c r="F233" s="21">
        <v>19</v>
      </c>
      <c r="G233" s="21">
        <v>2900.31</v>
      </c>
      <c r="H233" s="21">
        <v>55105.89</v>
      </c>
    </row>
    <row r="234" spans="1:8">
      <c r="A234" s="25">
        <v>45127</v>
      </c>
      <c r="B234" s="21" t="s">
        <v>1537</v>
      </c>
      <c r="C234" s="21" t="s">
        <v>2552</v>
      </c>
      <c r="D234" s="21" t="s">
        <v>3662</v>
      </c>
      <c r="E234" s="21" t="s">
        <v>1514</v>
      </c>
      <c r="F234" s="21">
        <v>14</v>
      </c>
      <c r="G234" s="21">
        <v>4894.84</v>
      </c>
      <c r="H234" s="21">
        <v>68527.759999999995</v>
      </c>
    </row>
    <row r="235" spans="1:8">
      <c r="A235" s="25">
        <v>45206</v>
      </c>
      <c r="B235" s="21" t="s">
        <v>1537</v>
      </c>
      <c r="C235" s="21" t="s">
        <v>2552</v>
      </c>
      <c r="D235" s="21" t="s">
        <v>3662</v>
      </c>
      <c r="E235" s="21" t="s">
        <v>1514</v>
      </c>
      <c r="F235" s="21">
        <v>13</v>
      </c>
      <c r="G235" s="21">
        <v>2238.96</v>
      </c>
      <c r="H235" s="21">
        <v>29106.48</v>
      </c>
    </row>
    <row r="236" spans="1:8">
      <c r="A236" s="25">
        <v>45159</v>
      </c>
      <c r="B236" s="21" t="s">
        <v>1537</v>
      </c>
      <c r="C236" s="21" t="s">
        <v>2552</v>
      </c>
      <c r="D236" s="21" t="s">
        <v>3662</v>
      </c>
      <c r="E236" s="21" t="s">
        <v>1514</v>
      </c>
      <c r="F236" s="21">
        <v>9</v>
      </c>
      <c r="G236" s="21">
        <v>515.97</v>
      </c>
      <c r="H236" s="21">
        <v>4643.7299999999996</v>
      </c>
    </row>
    <row r="237" spans="1:8">
      <c r="A237" s="25">
        <v>45029</v>
      </c>
      <c r="B237" s="21" t="s">
        <v>1537</v>
      </c>
      <c r="C237" s="21" t="s">
        <v>2552</v>
      </c>
      <c r="D237" s="21" t="s">
        <v>3662</v>
      </c>
      <c r="E237" s="21" t="s">
        <v>1514</v>
      </c>
      <c r="F237" s="21">
        <v>8</v>
      </c>
      <c r="G237" s="21">
        <v>4402.3599999999997</v>
      </c>
      <c r="H237" s="21">
        <v>35218.879999999997</v>
      </c>
    </row>
    <row r="238" spans="1:8">
      <c r="A238" s="25">
        <v>44985</v>
      </c>
      <c r="B238" s="21" t="s">
        <v>1537</v>
      </c>
      <c r="C238" s="21" t="s">
        <v>2552</v>
      </c>
      <c r="D238" s="21" t="s">
        <v>3662</v>
      </c>
      <c r="E238" s="21" t="s">
        <v>1514</v>
      </c>
      <c r="F238" s="21">
        <v>8</v>
      </c>
      <c r="G238" s="21">
        <v>372.22</v>
      </c>
      <c r="H238" s="21">
        <v>2977.76</v>
      </c>
    </row>
    <row r="239" spans="1:8">
      <c r="A239" s="25">
        <v>44960</v>
      </c>
      <c r="B239" s="21" t="s">
        <v>1537</v>
      </c>
      <c r="C239" s="21" t="s">
        <v>2552</v>
      </c>
      <c r="D239" s="21" t="s">
        <v>3662</v>
      </c>
      <c r="E239" s="21" t="s">
        <v>1514</v>
      </c>
      <c r="F239" s="21">
        <v>7</v>
      </c>
      <c r="G239" s="21">
        <v>1164.5999999999999</v>
      </c>
      <c r="H239" s="21">
        <v>8152.2</v>
      </c>
    </row>
    <row r="240" spans="1:8">
      <c r="A240" s="25">
        <v>45268</v>
      </c>
      <c r="B240" s="21" t="s">
        <v>1537</v>
      </c>
      <c r="C240" s="21" t="s">
        <v>2552</v>
      </c>
      <c r="D240" s="21" t="s">
        <v>3662</v>
      </c>
      <c r="E240" s="21" t="s">
        <v>1514</v>
      </c>
      <c r="F240" s="21">
        <v>5</v>
      </c>
      <c r="G240" s="21">
        <v>1372.78</v>
      </c>
      <c r="H240" s="21">
        <v>6863.9</v>
      </c>
    </row>
    <row r="241" spans="1:8">
      <c r="A241" s="25">
        <v>45104</v>
      </c>
      <c r="B241" s="21" t="s">
        <v>1537</v>
      </c>
      <c r="C241" s="21" t="s">
        <v>2552</v>
      </c>
      <c r="D241" s="21" t="s">
        <v>3662</v>
      </c>
      <c r="E241" s="21" t="s">
        <v>1514</v>
      </c>
      <c r="F241" s="21">
        <v>3</v>
      </c>
      <c r="G241" s="21">
        <v>772.21</v>
      </c>
      <c r="H241" s="21">
        <v>2316.63</v>
      </c>
    </row>
    <row r="242" spans="1:8">
      <c r="A242" s="25">
        <v>45230</v>
      </c>
      <c r="B242" s="21" t="s">
        <v>1537</v>
      </c>
      <c r="C242" s="21" t="s">
        <v>2552</v>
      </c>
      <c r="D242" s="21" t="s">
        <v>3662</v>
      </c>
      <c r="E242" s="21" t="s">
        <v>1514</v>
      </c>
      <c r="F242" s="21">
        <v>2</v>
      </c>
      <c r="G242" s="21">
        <v>2287.09</v>
      </c>
      <c r="H242" s="21">
        <v>4574.18</v>
      </c>
    </row>
    <row r="243" spans="1:8">
      <c r="A243" s="25">
        <v>45191</v>
      </c>
      <c r="B243" s="21" t="s">
        <v>1537</v>
      </c>
      <c r="C243" s="21" t="s">
        <v>2550</v>
      </c>
      <c r="D243" s="21" t="s">
        <v>3651</v>
      </c>
      <c r="E243" s="21" t="s">
        <v>1514</v>
      </c>
      <c r="F243" s="21">
        <v>20</v>
      </c>
      <c r="G243" s="21">
        <v>4710.8500000000004</v>
      </c>
      <c r="H243" s="21">
        <v>94217</v>
      </c>
    </row>
    <row r="244" spans="1:8">
      <c r="A244" s="25">
        <v>44993</v>
      </c>
      <c r="B244" s="21" t="s">
        <v>1537</v>
      </c>
      <c r="C244" s="21" t="s">
        <v>2550</v>
      </c>
      <c r="D244" s="21" t="s">
        <v>3651</v>
      </c>
      <c r="E244" s="21" t="s">
        <v>1514</v>
      </c>
      <c r="F244" s="21">
        <v>19</v>
      </c>
      <c r="G244" s="21">
        <v>4642.84</v>
      </c>
      <c r="H244" s="21">
        <v>88213.96</v>
      </c>
    </row>
    <row r="245" spans="1:8">
      <c r="A245" s="25">
        <v>45285</v>
      </c>
      <c r="B245" s="21" t="s">
        <v>1537</v>
      </c>
      <c r="C245" s="21" t="s">
        <v>2550</v>
      </c>
      <c r="D245" s="21" t="s">
        <v>3651</v>
      </c>
      <c r="E245" s="21" t="s">
        <v>1514</v>
      </c>
      <c r="F245" s="21">
        <v>18</v>
      </c>
      <c r="G245" s="21">
        <v>1279.4100000000001</v>
      </c>
      <c r="H245" s="21">
        <v>23029.38</v>
      </c>
    </row>
    <row r="246" spans="1:8">
      <c r="A246" s="25">
        <v>45284</v>
      </c>
      <c r="B246" s="21" t="s">
        <v>1537</v>
      </c>
      <c r="C246" s="21" t="s">
        <v>2550</v>
      </c>
      <c r="D246" s="21" t="s">
        <v>3651</v>
      </c>
      <c r="E246" s="21" t="s">
        <v>1514</v>
      </c>
      <c r="F246" s="21">
        <v>15</v>
      </c>
      <c r="G246" s="21">
        <v>170.6</v>
      </c>
      <c r="H246" s="21">
        <v>2559</v>
      </c>
    </row>
    <row r="247" spans="1:8">
      <c r="A247" s="25">
        <v>44940</v>
      </c>
      <c r="B247" s="21" t="s">
        <v>1537</v>
      </c>
      <c r="C247" s="21" t="s">
        <v>2550</v>
      </c>
      <c r="D247" s="21" t="s">
        <v>3651</v>
      </c>
      <c r="E247" s="21" t="s">
        <v>1514</v>
      </c>
      <c r="F247" s="21">
        <v>14</v>
      </c>
      <c r="G247" s="21">
        <v>1293.27</v>
      </c>
      <c r="H247" s="21">
        <v>18105.78</v>
      </c>
    </row>
    <row r="248" spans="1:8">
      <c r="A248" s="25">
        <v>44989</v>
      </c>
      <c r="B248" s="21" t="s">
        <v>1537</v>
      </c>
      <c r="C248" s="21" t="s">
        <v>2550</v>
      </c>
      <c r="D248" s="21" t="s">
        <v>3651</v>
      </c>
      <c r="E248" s="21" t="s">
        <v>1514</v>
      </c>
      <c r="F248" s="21">
        <v>13</v>
      </c>
      <c r="G248" s="21">
        <v>2693.09</v>
      </c>
      <c r="H248" s="21">
        <v>35010.17</v>
      </c>
    </row>
    <row r="249" spans="1:8">
      <c r="A249" s="25">
        <v>45116</v>
      </c>
      <c r="B249" s="21" t="s">
        <v>1537</v>
      </c>
      <c r="C249" s="21" t="s">
        <v>2550</v>
      </c>
      <c r="D249" s="21" t="s">
        <v>3651</v>
      </c>
      <c r="E249" s="21" t="s">
        <v>1514</v>
      </c>
      <c r="F249" s="21">
        <v>4</v>
      </c>
      <c r="G249" s="21">
        <v>3022.72</v>
      </c>
      <c r="H249" s="21">
        <v>12090.88</v>
      </c>
    </row>
    <row r="250" spans="1:8">
      <c r="A250" s="25">
        <v>44986</v>
      </c>
      <c r="B250" s="21" t="s">
        <v>1537</v>
      </c>
      <c r="C250" s="21" t="s">
        <v>2550</v>
      </c>
      <c r="D250" s="21" t="s">
        <v>3651</v>
      </c>
      <c r="E250" s="21" t="s">
        <v>1514</v>
      </c>
      <c r="F250" s="21">
        <v>3</v>
      </c>
      <c r="G250" s="21">
        <v>4132.17</v>
      </c>
      <c r="H250" s="21">
        <v>12396.51</v>
      </c>
    </row>
    <row r="251" spans="1:8">
      <c r="A251" s="25">
        <v>45074</v>
      </c>
      <c r="B251" s="21" t="s">
        <v>1537</v>
      </c>
      <c r="C251" s="21" t="s">
        <v>2550</v>
      </c>
      <c r="D251" s="21" t="s">
        <v>3656</v>
      </c>
      <c r="E251" s="21" t="s">
        <v>1514</v>
      </c>
      <c r="F251" s="21">
        <v>20</v>
      </c>
      <c r="G251" s="21">
        <v>2860.96</v>
      </c>
      <c r="H251" s="21">
        <v>57219.199999999997</v>
      </c>
    </row>
    <row r="252" spans="1:8">
      <c r="A252" s="25">
        <v>45133</v>
      </c>
      <c r="B252" s="21" t="s">
        <v>1537</v>
      </c>
      <c r="C252" s="21" t="s">
        <v>2550</v>
      </c>
      <c r="D252" s="21" t="s">
        <v>3656</v>
      </c>
      <c r="E252" s="21" t="s">
        <v>1514</v>
      </c>
      <c r="F252" s="21">
        <v>20</v>
      </c>
      <c r="G252" s="21">
        <v>2446.31</v>
      </c>
      <c r="H252" s="21">
        <v>48926.2</v>
      </c>
    </row>
    <row r="253" spans="1:8">
      <c r="A253" s="25">
        <v>45174</v>
      </c>
      <c r="B253" s="21" t="s">
        <v>1537</v>
      </c>
      <c r="C253" s="21" t="s">
        <v>2550</v>
      </c>
      <c r="D253" s="21" t="s">
        <v>3656</v>
      </c>
      <c r="E253" s="21" t="s">
        <v>1514</v>
      </c>
      <c r="F253" s="21">
        <v>20</v>
      </c>
      <c r="G253" s="21">
        <v>774.07</v>
      </c>
      <c r="H253" s="21">
        <v>15481.4</v>
      </c>
    </row>
    <row r="254" spans="1:8">
      <c r="A254" s="25">
        <v>45161</v>
      </c>
      <c r="B254" s="21" t="s">
        <v>1537</v>
      </c>
      <c r="C254" s="21" t="s">
        <v>2550</v>
      </c>
      <c r="D254" s="21" t="s">
        <v>3656</v>
      </c>
      <c r="E254" s="21" t="s">
        <v>1514</v>
      </c>
      <c r="F254" s="21">
        <v>19</v>
      </c>
      <c r="G254" s="21">
        <v>3336.46</v>
      </c>
      <c r="H254" s="21">
        <v>63392.74</v>
      </c>
    </row>
    <row r="255" spans="1:8">
      <c r="A255" s="25">
        <v>45231</v>
      </c>
      <c r="B255" s="21" t="s">
        <v>1537</v>
      </c>
      <c r="C255" s="21" t="s">
        <v>2550</v>
      </c>
      <c r="D255" s="21" t="s">
        <v>3656</v>
      </c>
      <c r="E255" s="21" t="s">
        <v>1514</v>
      </c>
      <c r="F255" s="21">
        <v>18</v>
      </c>
      <c r="G255" s="21">
        <v>262.12</v>
      </c>
      <c r="H255" s="21">
        <v>4718.16</v>
      </c>
    </row>
    <row r="256" spans="1:8">
      <c r="A256" s="25">
        <v>45015</v>
      </c>
      <c r="B256" s="21" t="s">
        <v>1537</v>
      </c>
      <c r="C256" s="21" t="s">
        <v>2550</v>
      </c>
      <c r="D256" s="21" t="s">
        <v>3656</v>
      </c>
      <c r="E256" s="21" t="s">
        <v>1514</v>
      </c>
      <c r="F256" s="21">
        <v>17</v>
      </c>
      <c r="G256" s="21">
        <v>2664.62</v>
      </c>
      <c r="H256" s="21">
        <v>45298.54</v>
      </c>
    </row>
    <row r="257" spans="1:8">
      <c r="A257" s="25">
        <v>45265</v>
      </c>
      <c r="B257" s="21" t="s">
        <v>1537</v>
      </c>
      <c r="C257" s="21" t="s">
        <v>2550</v>
      </c>
      <c r="D257" s="21" t="s">
        <v>3656</v>
      </c>
      <c r="E257" s="21" t="s">
        <v>1514</v>
      </c>
      <c r="F257" s="21">
        <v>13</v>
      </c>
      <c r="G257" s="21">
        <v>3190.8</v>
      </c>
      <c r="H257" s="21">
        <v>41480.400000000001</v>
      </c>
    </row>
    <row r="258" spans="1:8">
      <c r="A258" s="25">
        <v>45291</v>
      </c>
      <c r="B258" s="21" t="s">
        <v>1537</v>
      </c>
      <c r="C258" s="21" t="s">
        <v>2550</v>
      </c>
      <c r="D258" s="21" t="s">
        <v>3656</v>
      </c>
      <c r="E258" s="21" t="s">
        <v>1514</v>
      </c>
      <c r="F258" s="21">
        <v>13</v>
      </c>
      <c r="G258" s="21">
        <v>1647.87</v>
      </c>
      <c r="H258" s="21">
        <v>21422.31</v>
      </c>
    </row>
    <row r="259" spans="1:8">
      <c r="A259" s="25">
        <v>45120</v>
      </c>
      <c r="B259" s="21" t="s">
        <v>1537</v>
      </c>
      <c r="C259" s="21" t="s">
        <v>2550</v>
      </c>
      <c r="D259" s="21" t="s">
        <v>3656</v>
      </c>
      <c r="E259" s="21" t="s">
        <v>1514</v>
      </c>
      <c r="F259" s="21">
        <v>9</v>
      </c>
      <c r="G259" s="21">
        <v>491.64</v>
      </c>
      <c r="H259" s="21">
        <v>4424.76</v>
      </c>
    </row>
    <row r="260" spans="1:8">
      <c r="A260" s="25">
        <v>45229</v>
      </c>
      <c r="B260" s="21" t="s">
        <v>1537</v>
      </c>
      <c r="C260" s="21" t="s">
        <v>2550</v>
      </c>
      <c r="D260" s="21" t="s">
        <v>3656</v>
      </c>
      <c r="E260" s="21" t="s">
        <v>1514</v>
      </c>
      <c r="F260" s="21">
        <v>7</v>
      </c>
      <c r="G260" s="21">
        <v>1316.13</v>
      </c>
      <c r="H260" s="21">
        <v>9212.91</v>
      </c>
    </row>
    <row r="261" spans="1:8">
      <c r="A261" s="25">
        <v>45127</v>
      </c>
      <c r="B261" s="21" t="s">
        <v>1537</v>
      </c>
      <c r="C261" s="21" t="s">
        <v>2550</v>
      </c>
      <c r="D261" s="21" t="s">
        <v>3656</v>
      </c>
      <c r="E261" s="21" t="s">
        <v>1514</v>
      </c>
      <c r="F261" s="21">
        <v>7</v>
      </c>
      <c r="G261" s="21">
        <v>222.61</v>
      </c>
      <c r="H261" s="21">
        <v>1558.27</v>
      </c>
    </row>
    <row r="262" spans="1:8">
      <c r="A262" s="25">
        <v>45038</v>
      </c>
      <c r="B262" s="21" t="s">
        <v>1537</v>
      </c>
      <c r="C262" s="21" t="s">
        <v>2550</v>
      </c>
      <c r="D262" s="21" t="s">
        <v>3656</v>
      </c>
      <c r="E262" s="21" t="s">
        <v>1514</v>
      </c>
      <c r="F262" s="21">
        <v>4</v>
      </c>
      <c r="G262" s="21">
        <v>4782.74</v>
      </c>
      <c r="H262" s="21">
        <v>19130.96</v>
      </c>
    </row>
    <row r="263" spans="1:8">
      <c r="A263" s="25">
        <v>45183</v>
      </c>
      <c r="B263" s="21" t="s">
        <v>1537</v>
      </c>
      <c r="C263" s="21" t="s">
        <v>2550</v>
      </c>
      <c r="D263" s="21" t="s">
        <v>3656</v>
      </c>
      <c r="E263" s="21" t="s">
        <v>1514</v>
      </c>
      <c r="F263" s="21">
        <v>2</v>
      </c>
      <c r="G263" s="21">
        <v>1983.93</v>
      </c>
      <c r="H263" s="21">
        <v>3967.86</v>
      </c>
    </row>
    <row r="264" spans="1:8">
      <c r="A264" s="25">
        <v>45114</v>
      </c>
      <c r="B264" s="21" t="s">
        <v>1537</v>
      </c>
      <c r="C264" s="21" t="s">
        <v>2550</v>
      </c>
      <c r="D264" s="21" t="s">
        <v>3656</v>
      </c>
      <c r="E264" s="21" t="s">
        <v>1514</v>
      </c>
      <c r="F264" s="21">
        <v>1</v>
      </c>
      <c r="G264" s="21">
        <v>1355.14</v>
      </c>
      <c r="H264" s="21">
        <v>1355.14</v>
      </c>
    </row>
    <row r="265" spans="1:8">
      <c r="A265" s="25">
        <v>45159</v>
      </c>
      <c r="B265" s="21" t="s">
        <v>1538</v>
      </c>
      <c r="C265" s="21" t="s">
        <v>2551</v>
      </c>
      <c r="D265" s="21" t="s">
        <v>3664</v>
      </c>
      <c r="E265" s="21" t="s">
        <v>1514</v>
      </c>
      <c r="F265" s="21">
        <v>20</v>
      </c>
      <c r="G265" s="21">
        <v>3438.25</v>
      </c>
      <c r="H265" s="21">
        <v>68765</v>
      </c>
    </row>
    <row r="266" spans="1:8">
      <c r="A266" s="25">
        <v>45274</v>
      </c>
      <c r="B266" s="21" t="s">
        <v>1538</v>
      </c>
      <c r="C266" s="21" t="s">
        <v>2551</v>
      </c>
      <c r="D266" s="21" t="s">
        <v>3664</v>
      </c>
      <c r="E266" s="21" t="s">
        <v>1514</v>
      </c>
      <c r="F266" s="21">
        <v>18</v>
      </c>
      <c r="G266" s="21">
        <v>1601.74</v>
      </c>
      <c r="H266" s="21">
        <v>28831.32</v>
      </c>
    </row>
    <row r="267" spans="1:8">
      <c r="A267" s="25">
        <v>45107</v>
      </c>
      <c r="B267" s="21" t="s">
        <v>1538</v>
      </c>
      <c r="C267" s="21" t="s">
        <v>2551</v>
      </c>
      <c r="D267" s="21" t="s">
        <v>3664</v>
      </c>
      <c r="E267" s="21" t="s">
        <v>1514</v>
      </c>
      <c r="F267" s="21">
        <v>12</v>
      </c>
      <c r="G267" s="21">
        <v>3981.34</v>
      </c>
      <c r="H267" s="21">
        <v>47776.08</v>
      </c>
    </row>
    <row r="268" spans="1:8">
      <c r="A268" s="25">
        <v>45187</v>
      </c>
      <c r="B268" s="21" t="s">
        <v>1538</v>
      </c>
      <c r="C268" s="21" t="s">
        <v>2551</v>
      </c>
      <c r="D268" s="21" t="s">
        <v>3664</v>
      </c>
      <c r="E268" s="21" t="s">
        <v>1514</v>
      </c>
      <c r="F268" s="21">
        <v>12</v>
      </c>
      <c r="G268" s="21">
        <v>1673.01</v>
      </c>
      <c r="H268" s="21">
        <v>20076.12</v>
      </c>
    </row>
    <row r="269" spans="1:8">
      <c r="A269" s="25">
        <v>45013</v>
      </c>
      <c r="B269" s="21" t="s">
        <v>1538</v>
      </c>
      <c r="C269" s="21" t="s">
        <v>2551</v>
      </c>
      <c r="D269" s="21" t="s">
        <v>3664</v>
      </c>
      <c r="E269" s="21" t="s">
        <v>1514</v>
      </c>
      <c r="F269" s="21">
        <v>11</v>
      </c>
      <c r="G269" s="21">
        <v>1069.3900000000001</v>
      </c>
      <c r="H269" s="21">
        <v>11763.29</v>
      </c>
    </row>
    <row r="270" spans="1:8">
      <c r="A270" s="25">
        <v>45172</v>
      </c>
      <c r="B270" s="21" t="s">
        <v>1538</v>
      </c>
      <c r="C270" s="21" t="s">
        <v>2551</v>
      </c>
      <c r="D270" s="21" t="s">
        <v>3664</v>
      </c>
      <c r="E270" s="21" t="s">
        <v>1514</v>
      </c>
      <c r="F270" s="21">
        <v>5</v>
      </c>
      <c r="G270" s="21">
        <v>4165.41</v>
      </c>
      <c r="H270" s="21">
        <v>20827.05</v>
      </c>
    </row>
    <row r="271" spans="1:8">
      <c r="A271" s="25">
        <v>44961</v>
      </c>
      <c r="B271" s="21" t="s">
        <v>1538</v>
      </c>
      <c r="C271" s="21" t="s">
        <v>2551</v>
      </c>
      <c r="D271" s="21" t="s">
        <v>3664</v>
      </c>
      <c r="E271" s="21" t="s">
        <v>1514</v>
      </c>
      <c r="F271" s="21">
        <v>5</v>
      </c>
      <c r="G271" s="21">
        <v>968.86</v>
      </c>
      <c r="H271" s="21">
        <v>4844.3</v>
      </c>
    </row>
    <row r="272" spans="1:8">
      <c r="A272" s="25">
        <v>44994</v>
      </c>
      <c r="B272" s="21" t="s">
        <v>1538</v>
      </c>
      <c r="C272" s="21" t="s">
        <v>2551</v>
      </c>
      <c r="D272" s="21" t="s">
        <v>3664</v>
      </c>
      <c r="E272" s="21" t="s">
        <v>1514</v>
      </c>
      <c r="F272" s="21">
        <v>5</v>
      </c>
      <c r="G272" s="21">
        <v>912.33</v>
      </c>
      <c r="H272" s="21">
        <v>4561.6499999999996</v>
      </c>
    </row>
    <row r="273" spans="1:8">
      <c r="A273" s="25">
        <v>44994</v>
      </c>
      <c r="B273" s="21" t="s">
        <v>1538</v>
      </c>
      <c r="C273" s="21" t="s">
        <v>2551</v>
      </c>
      <c r="D273" s="21" t="s">
        <v>3664</v>
      </c>
      <c r="E273" s="21" t="s">
        <v>1514</v>
      </c>
      <c r="F273" s="21">
        <v>4</v>
      </c>
      <c r="G273" s="21">
        <v>1181.3900000000001</v>
      </c>
      <c r="H273" s="21">
        <v>4725.5600000000004</v>
      </c>
    </row>
    <row r="274" spans="1:8">
      <c r="A274" s="25">
        <v>44979</v>
      </c>
      <c r="B274" s="21" t="s">
        <v>1538</v>
      </c>
      <c r="C274" s="21" t="s">
        <v>2551</v>
      </c>
      <c r="D274" s="21" t="s">
        <v>3664</v>
      </c>
      <c r="E274" s="21" t="s">
        <v>1514</v>
      </c>
      <c r="F274" s="21">
        <v>3</v>
      </c>
      <c r="G274" s="21">
        <v>4020.68</v>
      </c>
      <c r="H274" s="21">
        <v>12062.04</v>
      </c>
    </row>
    <row r="275" spans="1:8">
      <c r="A275" s="25">
        <v>45139</v>
      </c>
      <c r="B275" s="21" t="s">
        <v>1537</v>
      </c>
      <c r="C275" s="21" t="s">
        <v>2552</v>
      </c>
      <c r="D275" s="21" t="s">
        <v>3657</v>
      </c>
      <c r="E275" s="21" t="s">
        <v>1514</v>
      </c>
      <c r="F275" s="21">
        <v>20</v>
      </c>
      <c r="G275" s="21">
        <v>3728.46</v>
      </c>
      <c r="H275" s="21">
        <v>74569.2</v>
      </c>
    </row>
    <row r="276" spans="1:8">
      <c r="A276" s="25">
        <v>45016</v>
      </c>
      <c r="B276" s="21" t="s">
        <v>1537</v>
      </c>
      <c r="C276" s="21" t="s">
        <v>2552</v>
      </c>
      <c r="D276" s="21" t="s">
        <v>3657</v>
      </c>
      <c r="E276" s="21" t="s">
        <v>1514</v>
      </c>
      <c r="F276" s="21">
        <v>18</v>
      </c>
      <c r="G276" s="21">
        <v>4450.2299999999996</v>
      </c>
      <c r="H276" s="21">
        <v>80104.14</v>
      </c>
    </row>
    <row r="277" spans="1:8">
      <c r="A277" s="25">
        <v>45055</v>
      </c>
      <c r="B277" s="21" t="s">
        <v>1537</v>
      </c>
      <c r="C277" s="21" t="s">
        <v>2552</v>
      </c>
      <c r="D277" s="21" t="s">
        <v>3657</v>
      </c>
      <c r="E277" s="21" t="s">
        <v>1514</v>
      </c>
      <c r="F277" s="21">
        <v>18</v>
      </c>
      <c r="G277" s="21">
        <v>696.83</v>
      </c>
      <c r="H277" s="21">
        <v>12542.94</v>
      </c>
    </row>
    <row r="278" spans="1:8">
      <c r="A278" s="25">
        <v>45199</v>
      </c>
      <c r="B278" s="21" t="s">
        <v>1537</v>
      </c>
      <c r="C278" s="21" t="s">
        <v>2552</v>
      </c>
      <c r="D278" s="21" t="s">
        <v>3657</v>
      </c>
      <c r="E278" s="21" t="s">
        <v>1514</v>
      </c>
      <c r="F278" s="21">
        <v>18</v>
      </c>
      <c r="G278" s="21">
        <v>678.76</v>
      </c>
      <c r="H278" s="21">
        <v>12217.68</v>
      </c>
    </row>
    <row r="279" spans="1:8">
      <c r="A279" s="25">
        <v>45201</v>
      </c>
      <c r="B279" s="21" t="s">
        <v>1537</v>
      </c>
      <c r="C279" s="21" t="s">
        <v>2552</v>
      </c>
      <c r="D279" s="21" t="s">
        <v>3657</v>
      </c>
      <c r="E279" s="21" t="s">
        <v>1514</v>
      </c>
      <c r="F279" s="21">
        <v>16</v>
      </c>
      <c r="G279" s="21">
        <v>4720.2299999999996</v>
      </c>
      <c r="H279" s="21">
        <v>75523.679999999993</v>
      </c>
    </row>
    <row r="280" spans="1:8">
      <c r="A280" s="25">
        <v>45141</v>
      </c>
      <c r="B280" s="21" t="s">
        <v>1537</v>
      </c>
      <c r="C280" s="21" t="s">
        <v>2552</v>
      </c>
      <c r="D280" s="21" t="s">
        <v>3657</v>
      </c>
      <c r="E280" s="21" t="s">
        <v>1514</v>
      </c>
      <c r="F280" s="21">
        <v>15</v>
      </c>
      <c r="G280" s="21">
        <v>624.87</v>
      </c>
      <c r="H280" s="21">
        <v>9373.0499999999993</v>
      </c>
    </row>
    <row r="281" spans="1:8">
      <c r="A281" s="25">
        <v>45044</v>
      </c>
      <c r="B281" s="21" t="s">
        <v>1537</v>
      </c>
      <c r="C281" s="21" t="s">
        <v>2552</v>
      </c>
      <c r="D281" s="21" t="s">
        <v>3657</v>
      </c>
      <c r="E281" s="21" t="s">
        <v>1514</v>
      </c>
      <c r="F281" s="21">
        <v>12</v>
      </c>
      <c r="G281" s="21">
        <v>1104.74</v>
      </c>
      <c r="H281" s="21">
        <v>13256.88</v>
      </c>
    </row>
    <row r="282" spans="1:8">
      <c r="A282" s="25">
        <v>44932</v>
      </c>
      <c r="B282" s="21" t="s">
        <v>1537</v>
      </c>
      <c r="C282" s="21" t="s">
        <v>2552</v>
      </c>
      <c r="D282" s="21" t="s">
        <v>3657</v>
      </c>
      <c r="E282" s="21" t="s">
        <v>1514</v>
      </c>
      <c r="F282" s="21">
        <v>12</v>
      </c>
      <c r="G282" s="21">
        <v>1061.49</v>
      </c>
      <c r="H282" s="21">
        <v>12737.88</v>
      </c>
    </row>
    <row r="283" spans="1:8">
      <c r="A283" s="25">
        <v>45187</v>
      </c>
      <c r="B283" s="21" t="s">
        <v>1537</v>
      </c>
      <c r="C283" s="21" t="s">
        <v>2552</v>
      </c>
      <c r="D283" s="21" t="s">
        <v>3657</v>
      </c>
      <c r="E283" s="21" t="s">
        <v>1514</v>
      </c>
      <c r="F283" s="21">
        <v>11</v>
      </c>
      <c r="G283" s="21">
        <v>2677.03</v>
      </c>
      <c r="H283" s="21">
        <v>29447.33</v>
      </c>
    </row>
    <row r="284" spans="1:8">
      <c r="A284" s="25">
        <v>45104</v>
      </c>
      <c r="B284" s="21" t="s">
        <v>1537</v>
      </c>
      <c r="C284" s="21" t="s">
        <v>2552</v>
      </c>
      <c r="D284" s="21" t="s">
        <v>3657</v>
      </c>
      <c r="E284" s="21" t="s">
        <v>1514</v>
      </c>
      <c r="F284" s="21">
        <v>8</v>
      </c>
      <c r="G284" s="21">
        <v>720.07</v>
      </c>
      <c r="H284" s="21">
        <v>5760.56</v>
      </c>
    </row>
    <row r="285" spans="1:8">
      <c r="A285" s="25">
        <v>44951</v>
      </c>
      <c r="B285" s="21" t="s">
        <v>1537</v>
      </c>
      <c r="C285" s="21" t="s">
        <v>2552</v>
      </c>
      <c r="D285" s="21" t="s">
        <v>3657</v>
      </c>
      <c r="E285" s="21" t="s">
        <v>1514</v>
      </c>
      <c r="F285" s="21">
        <v>4</v>
      </c>
      <c r="G285" s="21">
        <v>2625.31</v>
      </c>
      <c r="H285" s="21">
        <v>10501.24</v>
      </c>
    </row>
    <row r="286" spans="1:8">
      <c r="A286" s="25">
        <v>44955</v>
      </c>
      <c r="B286" s="21" t="s">
        <v>1537</v>
      </c>
      <c r="C286" s="21" t="s">
        <v>2552</v>
      </c>
      <c r="D286" s="21" t="s">
        <v>3657</v>
      </c>
      <c r="E286" s="21" t="s">
        <v>1514</v>
      </c>
      <c r="F286" s="21">
        <v>2</v>
      </c>
      <c r="G286" s="21">
        <v>161.19</v>
      </c>
      <c r="H286" s="21">
        <v>322.38</v>
      </c>
    </row>
    <row r="287" spans="1:8">
      <c r="A287" s="25">
        <v>45288</v>
      </c>
      <c r="B287" s="21" t="s">
        <v>1537</v>
      </c>
      <c r="C287" s="21" t="s">
        <v>2552</v>
      </c>
      <c r="D287" s="21" t="s">
        <v>3657</v>
      </c>
      <c r="E287" s="21" t="s">
        <v>1514</v>
      </c>
      <c r="F287" s="21">
        <v>1</v>
      </c>
      <c r="G287" s="21">
        <v>979.17</v>
      </c>
      <c r="H287" s="21">
        <v>979.17</v>
      </c>
    </row>
    <row r="288" spans="1:8">
      <c r="A288" s="25">
        <v>45033</v>
      </c>
      <c r="B288" s="21" t="s">
        <v>1538</v>
      </c>
      <c r="C288" s="21" t="s">
        <v>2551</v>
      </c>
      <c r="D288" s="21" t="s">
        <v>3663</v>
      </c>
      <c r="E288" s="21" t="s">
        <v>1514</v>
      </c>
      <c r="F288" s="21">
        <v>13</v>
      </c>
      <c r="G288" s="21">
        <v>4542.74</v>
      </c>
      <c r="H288" s="21">
        <v>59055.62</v>
      </c>
    </row>
    <row r="289" spans="1:8">
      <c r="A289" s="25">
        <v>45055</v>
      </c>
      <c r="B289" s="21" t="s">
        <v>1538</v>
      </c>
      <c r="C289" s="21" t="s">
        <v>2551</v>
      </c>
      <c r="D289" s="21" t="s">
        <v>3663</v>
      </c>
      <c r="E289" s="21" t="s">
        <v>1514</v>
      </c>
      <c r="F289" s="21">
        <v>12</v>
      </c>
      <c r="G289" s="21">
        <v>2581.09</v>
      </c>
      <c r="H289" s="21">
        <v>30973.08</v>
      </c>
    </row>
    <row r="290" spans="1:8">
      <c r="A290" s="25">
        <v>45144</v>
      </c>
      <c r="B290" s="21" t="s">
        <v>1538</v>
      </c>
      <c r="C290" s="21" t="s">
        <v>2551</v>
      </c>
      <c r="D290" s="21" t="s">
        <v>3663</v>
      </c>
      <c r="E290" s="21" t="s">
        <v>1514</v>
      </c>
      <c r="F290" s="21">
        <v>12</v>
      </c>
      <c r="G290" s="21">
        <v>1304.81</v>
      </c>
      <c r="H290" s="21">
        <v>15657.72</v>
      </c>
    </row>
    <row r="291" spans="1:8">
      <c r="A291" s="25">
        <v>45191</v>
      </c>
      <c r="B291" s="21" t="s">
        <v>1538</v>
      </c>
      <c r="C291" s="21" t="s">
        <v>2551</v>
      </c>
      <c r="D291" s="21" t="s">
        <v>3663</v>
      </c>
      <c r="E291" s="21" t="s">
        <v>1514</v>
      </c>
      <c r="F291" s="21">
        <v>11</v>
      </c>
      <c r="G291" s="21">
        <v>1065.6400000000001</v>
      </c>
      <c r="H291" s="21">
        <v>11722.04</v>
      </c>
    </row>
    <row r="292" spans="1:8">
      <c r="A292" s="25">
        <v>44993</v>
      </c>
      <c r="B292" s="21" t="s">
        <v>1538</v>
      </c>
      <c r="C292" s="21" t="s">
        <v>2551</v>
      </c>
      <c r="D292" s="21" t="s">
        <v>3663</v>
      </c>
      <c r="E292" s="21" t="s">
        <v>1514</v>
      </c>
      <c r="F292" s="21">
        <v>11</v>
      </c>
      <c r="G292" s="21">
        <v>377.1</v>
      </c>
      <c r="H292" s="21">
        <v>4148.1000000000004</v>
      </c>
    </row>
    <row r="293" spans="1:8">
      <c r="A293" s="25">
        <v>45282</v>
      </c>
      <c r="B293" s="21" t="s">
        <v>1538</v>
      </c>
      <c r="C293" s="21" t="s">
        <v>2551</v>
      </c>
      <c r="D293" s="21" t="s">
        <v>3663</v>
      </c>
      <c r="E293" s="21" t="s">
        <v>1514</v>
      </c>
      <c r="F293" s="21">
        <v>4</v>
      </c>
      <c r="G293" s="21">
        <v>1128.8900000000001</v>
      </c>
      <c r="H293" s="21">
        <v>4515.5600000000004</v>
      </c>
    </row>
    <row r="294" spans="1:8">
      <c r="A294" s="25">
        <v>45076</v>
      </c>
      <c r="B294" s="21" t="s">
        <v>1538</v>
      </c>
      <c r="C294" s="21" t="s">
        <v>2551</v>
      </c>
      <c r="D294" s="21" t="s">
        <v>3663</v>
      </c>
      <c r="E294" s="21" t="s">
        <v>1514</v>
      </c>
      <c r="F294" s="21">
        <v>2</v>
      </c>
      <c r="G294" s="21">
        <v>2119.5100000000002</v>
      </c>
      <c r="H294" s="21">
        <v>4239.0200000000004</v>
      </c>
    </row>
    <row r="295" spans="1:8">
      <c r="A295" s="25">
        <v>45082</v>
      </c>
      <c r="B295" s="21" t="s">
        <v>1538</v>
      </c>
      <c r="C295" s="21" t="s">
        <v>2551</v>
      </c>
      <c r="D295" s="21" t="s">
        <v>3663</v>
      </c>
      <c r="E295" s="21" t="s">
        <v>1514</v>
      </c>
      <c r="F295" s="21">
        <v>1</v>
      </c>
      <c r="G295" s="21">
        <v>1591.88</v>
      </c>
      <c r="H295" s="21">
        <v>1591.88</v>
      </c>
    </row>
    <row r="296" spans="1:8">
      <c r="A296" s="25">
        <v>45193</v>
      </c>
      <c r="B296" s="21" t="s">
        <v>1537</v>
      </c>
      <c r="C296" s="21" t="s">
        <v>2550</v>
      </c>
      <c r="D296" s="21" t="s">
        <v>3653</v>
      </c>
      <c r="E296" s="21" t="s">
        <v>1514</v>
      </c>
      <c r="F296" s="21">
        <v>17</v>
      </c>
      <c r="G296" s="21">
        <v>3933.92</v>
      </c>
      <c r="H296" s="21">
        <v>66876.639999999999</v>
      </c>
    </row>
    <row r="297" spans="1:8">
      <c r="A297" s="25">
        <v>45061</v>
      </c>
      <c r="B297" s="21" t="s">
        <v>1537</v>
      </c>
      <c r="C297" s="21" t="s">
        <v>2550</v>
      </c>
      <c r="D297" s="21" t="s">
        <v>3653</v>
      </c>
      <c r="E297" s="21" t="s">
        <v>1514</v>
      </c>
      <c r="F297" s="21">
        <v>16</v>
      </c>
      <c r="G297" s="21">
        <v>325.52</v>
      </c>
      <c r="H297" s="21">
        <v>5208.32</v>
      </c>
    </row>
    <row r="298" spans="1:8">
      <c r="A298" s="25">
        <v>45214</v>
      </c>
      <c r="B298" s="21" t="s">
        <v>1537</v>
      </c>
      <c r="C298" s="21" t="s">
        <v>2550</v>
      </c>
      <c r="D298" s="21" t="s">
        <v>3653</v>
      </c>
      <c r="E298" s="21" t="s">
        <v>1514</v>
      </c>
      <c r="F298" s="21">
        <v>15</v>
      </c>
      <c r="G298" s="21">
        <v>346.45</v>
      </c>
      <c r="H298" s="21">
        <v>5196.75</v>
      </c>
    </row>
    <row r="299" spans="1:8">
      <c r="A299" s="25">
        <v>44930</v>
      </c>
      <c r="B299" s="21" t="s">
        <v>1537</v>
      </c>
      <c r="C299" s="21" t="s">
        <v>2550</v>
      </c>
      <c r="D299" s="21" t="s">
        <v>3653</v>
      </c>
      <c r="E299" s="21" t="s">
        <v>1514</v>
      </c>
      <c r="F299" s="21">
        <v>13</v>
      </c>
      <c r="G299" s="21">
        <v>2913.56</v>
      </c>
      <c r="H299" s="21">
        <v>37876.28</v>
      </c>
    </row>
    <row r="300" spans="1:8">
      <c r="A300" s="25">
        <v>45140</v>
      </c>
      <c r="B300" s="21" t="s">
        <v>1537</v>
      </c>
      <c r="C300" s="21" t="s">
        <v>2550</v>
      </c>
      <c r="D300" s="21" t="s">
        <v>3653</v>
      </c>
      <c r="E300" s="21" t="s">
        <v>1514</v>
      </c>
      <c r="F300" s="21">
        <v>13</v>
      </c>
      <c r="G300" s="21">
        <v>1220.76</v>
      </c>
      <c r="H300" s="21">
        <v>15869.88</v>
      </c>
    </row>
    <row r="301" spans="1:8">
      <c r="A301" s="25">
        <v>45058</v>
      </c>
      <c r="B301" s="21" t="s">
        <v>1537</v>
      </c>
      <c r="C301" s="21" t="s">
        <v>2550</v>
      </c>
      <c r="D301" s="21" t="s">
        <v>3653</v>
      </c>
      <c r="E301" s="21" t="s">
        <v>1514</v>
      </c>
      <c r="F301" s="21">
        <v>11</v>
      </c>
      <c r="G301" s="21">
        <v>2852.22</v>
      </c>
      <c r="H301" s="21">
        <v>31374.42</v>
      </c>
    </row>
    <row r="302" spans="1:8">
      <c r="A302" s="25">
        <v>44936</v>
      </c>
      <c r="B302" s="21" t="s">
        <v>1537</v>
      </c>
      <c r="C302" s="21" t="s">
        <v>2550</v>
      </c>
      <c r="D302" s="21" t="s">
        <v>3653</v>
      </c>
      <c r="E302" s="21" t="s">
        <v>1514</v>
      </c>
      <c r="F302" s="21">
        <v>11</v>
      </c>
      <c r="G302" s="21">
        <v>2491.8000000000002</v>
      </c>
      <c r="H302" s="21">
        <v>27409.8</v>
      </c>
    </row>
    <row r="303" spans="1:8">
      <c r="A303" s="25">
        <v>45229</v>
      </c>
      <c r="B303" s="21" t="s">
        <v>1537</v>
      </c>
      <c r="C303" s="21" t="s">
        <v>2550</v>
      </c>
      <c r="D303" s="21" t="s">
        <v>3653</v>
      </c>
      <c r="E303" s="21" t="s">
        <v>1514</v>
      </c>
      <c r="F303" s="21">
        <v>9</v>
      </c>
      <c r="G303" s="21">
        <v>3643.26</v>
      </c>
      <c r="H303" s="21">
        <v>32789.339999999997</v>
      </c>
    </row>
    <row r="304" spans="1:8">
      <c r="A304" s="25">
        <v>45119</v>
      </c>
      <c r="B304" s="21" t="s">
        <v>1537</v>
      </c>
      <c r="C304" s="21" t="s">
        <v>2550</v>
      </c>
      <c r="D304" s="21" t="s">
        <v>3653</v>
      </c>
      <c r="E304" s="21" t="s">
        <v>1514</v>
      </c>
      <c r="F304" s="21">
        <v>9</v>
      </c>
      <c r="G304" s="21">
        <v>2427.88</v>
      </c>
      <c r="H304" s="21">
        <v>21850.92</v>
      </c>
    </row>
    <row r="305" spans="1:8">
      <c r="A305" s="25">
        <v>45095</v>
      </c>
      <c r="B305" s="21" t="s">
        <v>1537</v>
      </c>
      <c r="C305" s="21" t="s">
        <v>2550</v>
      </c>
      <c r="D305" s="21" t="s">
        <v>3653</v>
      </c>
      <c r="E305" s="21" t="s">
        <v>1514</v>
      </c>
      <c r="F305" s="21">
        <v>8</v>
      </c>
      <c r="G305" s="21">
        <v>308.68</v>
      </c>
      <c r="H305" s="21">
        <v>2469.44</v>
      </c>
    </row>
    <row r="306" spans="1:8">
      <c r="A306" s="25">
        <v>45039</v>
      </c>
      <c r="B306" s="21" t="s">
        <v>1537</v>
      </c>
      <c r="C306" s="21" t="s">
        <v>2550</v>
      </c>
      <c r="D306" s="21" t="s">
        <v>3653</v>
      </c>
      <c r="E306" s="21" t="s">
        <v>1514</v>
      </c>
      <c r="F306" s="21">
        <v>3</v>
      </c>
      <c r="G306" s="21">
        <v>938.33</v>
      </c>
      <c r="H306" s="21">
        <v>2814.99</v>
      </c>
    </row>
    <row r="307" spans="1:8">
      <c r="A307" s="25">
        <v>45236</v>
      </c>
      <c r="B307" s="21" t="s">
        <v>1537</v>
      </c>
      <c r="C307" s="21" t="s">
        <v>2550</v>
      </c>
      <c r="D307" s="21" t="s">
        <v>3653</v>
      </c>
      <c r="E307" s="21" t="s">
        <v>1514</v>
      </c>
      <c r="F307" s="21">
        <v>1</v>
      </c>
      <c r="G307" s="21">
        <v>585.58000000000004</v>
      </c>
      <c r="H307" s="21">
        <v>585.58000000000004</v>
      </c>
    </row>
    <row r="308" spans="1:8">
      <c r="A308" s="25">
        <v>45279</v>
      </c>
      <c r="B308" s="21" t="s">
        <v>1535</v>
      </c>
      <c r="C308" s="21" t="s">
        <v>2549</v>
      </c>
      <c r="D308" s="21" t="s">
        <v>3649</v>
      </c>
      <c r="E308" s="21" t="s">
        <v>1514</v>
      </c>
      <c r="F308" s="21">
        <v>19</v>
      </c>
      <c r="G308" s="21">
        <v>3718.59</v>
      </c>
      <c r="H308" s="21">
        <v>70653.210000000006</v>
      </c>
    </row>
    <row r="309" spans="1:8">
      <c r="A309" s="25">
        <v>44961</v>
      </c>
      <c r="B309" s="21" t="s">
        <v>1535</v>
      </c>
      <c r="C309" s="21" t="s">
        <v>2549</v>
      </c>
      <c r="D309" s="21" t="s">
        <v>3649</v>
      </c>
      <c r="E309" s="21" t="s">
        <v>1514</v>
      </c>
      <c r="F309" s="21">
        <v>17</v>
      </c>
      <c r="G309" s="21">
        <v>4100.2700000000004</v>
      </c>
      <c r="H309" s="21">
        <v>69704.59</v>
      </c>
    </row>
    <row r="310" spans="1:8">
      <c r="A310" s="25">
        <v>44968</v>
      </c>
      <c r="B310" s="21" t="s">
        <v>1535</v>
      </c>
      <c r="C310" s="21" t="s">
        <v>2549</v>
      </c>
      <c r="D310" s="21" t="s">
        <v>3649</v>
      </c>
      <c r="E310" s="21" t="s">
        <v>1514</v>
      </c>
      <c r="F310" s="21">
        <v>16</v>
      </c>
      <c r="G310" s="21">
        <v>2954.32</v>
      </c>
      <c r="H310" s="21">
        <v>47269.120000000003</v>
      </c>
    </row>
    <row r="311" spans="1:8">
      <c r="A311" s="25">
        <v>45229</v>
      </c>
      <c r="B311" s="21" t="s">
        <v>1535</v>
      </c>
      <c r="C311" s="21" t="s">
        <v>2549</v>
      </c>
      <c r="D311" s="21" t="s">
        <v>3649</v>
      </c>
      <c r="E311" s="21" t="s">
        <v>1514</v>
      </c>
      <c r="F311" s="21">
        <v>15</v>
      </c>
      <c r="G311" s="21">
        <v>1113.76</v>
      </c>
      <c r="H311" s="21">
        <v>16706.400000000001</v>
      </c>
    </row>
    <row r="312" spans="1:8">
      <c r="A312" s="25">
        <v>45095</v>
      </c>
      <c r="B312" s="21" t="s">
        <v>1535</v>
      </c>
      <c r="C312" s="21" t="s">
        <v>2549</v>
      </c>
      <c r="D312" s="21" t="s">
        <v>3649</v>
      </c>
      <c r="E312" s="21" t="s">
        <v>1514</v>
      </c>
      <c r="F312" s="21">
        <v>14</v>
      </c>
      <c r="G312" s="21">
        <v>4428</v>
      </c>
      <c r="H312" s="21">
        <v>61992</v>
      </c>
    </row>
    <row r="313" spans="1:8">
      <c r="A313" s="25">
        <v>45039</v>
      </c>
      <c r="B313" s="21" t="s">
        <v>1535</v>
      </c>
      <c r="C313" s="21" t="s">
        <v>2549</v>
      </c>
      <c r="D313" s="21" t="s">
        <v>3649</v>
      </c>
      <c r="E313" s="21" t="s">
        <v>1514</v>
      </c>
      <c r="F313" s="21">
        <v>14</v>
      </c>
      <c r="G313" s="21">
        <v>2775.33</v>
      </c>
      <c r="H313" s="21">
        <v>38854.620000000003</v>
      </c>
    </row>
    <row r="314" spans="1:8">
      <c r="A314" s="25">
        <v>45026</v>
      </c>
      <c r="B314" s="21" t="s">
        <v>1535</v>
      </c>
      <c r="C314" s="21" t="s">
        <v>2549</v>
      </c>
      <c r="D314" s="21" t="s">
        <v>3649</v>
      </c>
      <c r="E314" s="21" t="s">
        <v>1514</v>
      </c>
      <c r="F314" s="21">
        <v>11</v>
      </c>
      <c r="G314" s="21">
        <v>1708.99</v>
      </c>
      <c r="H314" s="21">
        <v>18798.89</v>
      </c>
    </row>
    <row r="315" spans="1:8">
      <c r="A315" s="25">
        <v>45119</v>
      </c>
      <c r="B315" s="21" t="s">
        <v>1535</v>
      </c>
      <c r="C315" s="21" t="s">
        <v>2549</v>
      </c>
      <c r="D315" s="21" t="s">
        <v>3649</v>
      </c>
      <c r="E315" s="21" t="s">
        <v>1514</v>
      </c>
      <c r="F315" s="21">
        <v>9</v>
      </c>
      <c r="G315" s="21">
        <v>4757.53</v>
      </c>
      <c r="H315" s="21">
        <v>42817.77</v>
      </c>
    </row>
    <row r="316" spans="1:8">
      <c r="A316" s="25">
        <v>45066</v>
      </c>
      <c r="B316" s="21" t="s">
        <v>1535</v>
      </c>
      <c r="C316" s="21" t="s">
        <v>2549</v>
      </c>
      <c r="D316" s="21" t="s">
        <v>3649</v>
      </c>
      <c r="E316" s="21" t="s">
        <v>1514</v>
      </c>
      <c r="F316" s="21">
        <v>8</v>
      </c>
      <c r="G316" s="21">
        <v>4576.97</v>
      </c>
      <c r="H316" s="21">
        <v>36615.760000000002</v>
      </c>
    </row>
    <row r="317" spans="1:8">
      <c r="A317" s="25">
        <v>45242</v>
      </c>
      <c r="B317" s="21" t="s">
        <v>1535</v>
      </c>
      <c r="C317" s="21" t="s">
        <v>2549</v>
      </c>
      <c r="D317" s="21" t="s">
        <v>3649</v>
      </c>
      <c r="E317" s="21" t="s">
        <v>1514</v>
      </c>
      <c r="F317" s="21">
        <v>7</v>
      </c>
      <c r="G317" s="21">
        <v>1458</v>
      </c>
      <c r="H317" s="21">
        <v>10206</v>
      </c>
    </row>
    <row r="318" spans="1:8">
      <c r="A318" s="25">
        <v>45146</v>
      </c>
      <c r="B318" s="21" t="s">
        <v>1535</v>
      </c>
      <c r="C318" s="21" t="s">
        <v>2549</v>
      </c>
      <c r="D318" s="21" t="s">
        <v>3649</v>
      </c>
      <c r="E318" s="21" t="s">
        <v>1514</v>
      </c>
      <c r="F318" s="21">
        <v>6</v>
      </c>
      <c r="G318" s="21">
        <v>1701.04</v>
      </c>
      <c r="H318" s="21">
        <v>10206.24</v>
      </c>
    </row>
    <row r="319" spans="1:8">
      <c r="A319" s="25">
        <v>45192</v>
      </c>
      <c r="B319" s="21" t="s">
        <v>1535</v>
      </c>
      <c r="C319" s="21" t="s">
        <v>2549</v>
      </c>
      <c r="D319" s="21" t="s">
        <v>3649</v>
      </c>
      <c r="E319" s="21" t="s">
        <v>1514</v>
      </c>
      <c r="F319" s="21">
        <v>6</v>
      </c>
      <c r="G319" s="21">
        <v>686.38</v>
      </c>
      <c r="H319" s="21">
        <v>4118.28</v>
      </c>
    </row>
    <row r="320" spans="1:8">
      <c r="A320" s="25">
        <v>45177</v>
      </c>
      <c r="B320" s="21" t="s">
        <v>1535</v>
      </c>
      <c r="C320" s="21" t="s">
        <v>2549</v>
      </c>
      <c r="D320" s="21" t="s">
        <v>3649</v>
      </c>
      <c r="E320" s="21" t="s">
        <v>1514</v>
      </c>
      <c r="F320" s="21">
        <v>4</v>
      </c>
      <c r="G320" s="21">
        <v>3725.78</v>
      </c>
      <c r="H320" s="21">
        <v>14903.12</v>
      </c>
    </row>
    <row r="321" spans="1:8">
      <c r="A321" s="25">
        <v>45164</v>
      </c>
      <c r="B321" s="21" t="s">
        <v>1535</v>
      </c>
      <c r="C321" s="21" t="s">
        <v>2549</v>
      </c>
      <c r="D321" s="21" t="s">
        <v>3649</v>
      </c>
      <c r="E321" s="21" t="s">
        <v>1514</v>
      </c>
      <c r="F321" s="21">
        <v>4</v>
      </c>
      <c r="G321" s="21">
        <v>1788.95</v>
      </c>
      <c r="H321" s="21">
        <v>7155.8</v>
      </c>
    </row>
    <row r="322" spans="1:8">
      <c r="A322" s="25">
        <v>45096</v>
      </c>
      <c r="B322" s="21" t="s">
        <v>1535</v>
      </c>
      <c r="C322" s="21" t="s">
        <v>2549</v>
      </c>
      <c r="D322" s="21" t="s">
        <v>3649</v>
      </c>
      <c r="E322" s="21" t="s">
        <v>1514</v>
      </c>
      <c r="F322" s="21">
        <v>2</v>
      </c>
      <c r="G322" s="21">
        <v>3239.94</v>
      </c>
      <c r="H322" s="21">
        <v>6479.88</v>
      </c>
    </row>
    <row r="323" spans="1:8">
      <c r="A323" s="25">
        <v>45001</v>
      </c>
      <c r="B323" s="21" t="s">
        <v>1535</v>
      </c>
      <c r="C323" s="21" t="s">
        <v>2549</v>
      </c>
      <c r="D323" s="21" t="s">
        <v>3649</v>
      </c>
      <c r="E323" s="21" t="s">
        <v>1514</v>
      </c>
      <c r="F323" s="21">
        <v>1</v>
      </c>
      <c r="G323" s="21">
        <v>568.54999999999995</v>
      </c>
      <c r="H323" s="21">
        <v>568.54999999999995</v>
      </c>
    </row>
    <row r="324" spans="1:8">
      <c r="A324" s="25">
        <v>45272</v>
      </c>
      <c r="B324" s="21" t="s">
        <v>1537</v>
      </c>
      <c r="C324" s="21" t="s">
        <v>2552</v>
      </c>
      <c r="D324" s="21" t="s">
        <v>3650</v>
      </c>
      <c r="E324" s="21" t="s">
        <v>1514</v>
      </c>
      <c r="F324" s="21">
        <v>18</v>
      </c>
      <c r="G324" s="21">
        <v>2784.49</v>
      </c>
      <c r="H324" s="21">
        <v>50120.82</v>
      </c>
    </row>
    <row r="325" spans="1:8">
      <c r="A325" s="25">
        <v>45202</v>
      </c>
      <c r="B325" s="21" t="s">
        <v>1537</v>
      </c>
      <c r="C325" s="21" t="s">
        <v>2552</v>
      </c>
      <c r="D325" s="21" t="s">
        <v>3650</v>
      </c>
      <c r="E325" s="21" t="s">
        <v>1514</v>
      </c>
      <c r="F325" s="21">
        <v>17</v>
      </c>
      <c r="G325" s="21">
        <v>1194.33</v>
      </c>
      <c r="H325" s="21">
        <v>20303.61</v>
      </c>
    </row>
    <row r="326" spans="1:8">
      <c r="A326" s="25">
        <v>45270</v>
      </c>
      <c r="B326" s="21" t="s">
        <v>1537</v>
      </c>
      <c r="C326" s="21" t="s">
        <v>2552</v>
      </c>
      <c r="D326" s="21" t="s">
        <v>3650</v>
      </c>
      <c r="E326" s="21" t="s">
        <v>1514</v>
      </c>
      <c r="F326" s="21">
        <v>16</v>
      </c>
      <c r="G326" s="21">
        <v>4999.8999999999996</v>
      </c>
      <c r="H326" s="21">
        <v>79998.399999999994</v>
      </c>
    </row>
    <row r="327" spans="1:8">
      <c r="A327" s="25">
        <v>45266</v>
      </c>
      <c r="B327" s="21" t="s">
        <v>1537</v>
      </c>
      <c r="C327" s="21" t="s">
        <v>2552</v>
      </c>
      <c r="D327" s="21" t="s">
        <v>3650</v>
      </c>
      <c r="E327" s="21" t="s">
        <v>1514</v>
      </c>
      <c r="F327" s="21">
        <v>16</v>
      </c>
      <c r="G327" s="21">
        <v>3897.57</v>
      </c>
      <c r="H327" s="21">
        <v>62361.120000000003</v>
      </c>
    </row>
    <row r="328" spans="1:8">
      <c r="A328" s="25">
        <v>44957</v>
      </c>
      <c r="B328" s="21" t="s">
        <v>1537</v>
      </c>
      <c r="C328" s="21" t="s">
        <v>2552</v>
      </c>
      <c r="D328" s="21" t="s">
        <v>3650</v>
      </c>
      <c r="E328" s="21" t="s">
        <v>1514</v>
      </c>
      <c r="F328" s="21">
        <v>15</v>
      </c>
      <c r="G328" s="21">
        <v>3270.81</v>
      </c>
      <c r="H328" s="21">
        <v>49062.15</v>
      </c>
    </row>
    <row r="329" spans="1:8">
      <c r="A329" s="25">
        <v>45048</v>
      </c>
      <c r="B329" s="21" t="s">
        <v>1537</v>
      </c>
      <c r="C329" s="21" t="s">
        <v>2552</v>
      </c>
      <c r="D329" s="21" t="s">
        <v>3650</v>
      </c>
      <c r="E329" s="21" t="s">
        <v>1514</v>
      </c>
      <c r="F329" s="21">
        <v>12</v>
      </c>
      <c r="G329" s="21">
        <v>3358.78</v>
      </c>
      <c r="H329" s="21">
        <v>40305.360000000001</v>
      </c>
    </row>
    <row r="330" spans="1:8">
      <c r="A330" s="25">
        <v>45173</v>
      </c>
      <c r="B330" s="21" t="s">
        <v>1537</v>
      </c>
      <c r="C330" s="21" t="s">
        <v>2552</v>
      </c>
      <c r="D330" s="21" t="s">
        <v>3650</v>
      </c>
      <c r="E330" s="21" t="s">
        <v>1514</v>
      </c>
      <c r="F330" s="21">
        <v>11</v>
      </c>
      <c r="G330" s="21">
        <v>1169.3</v>
      </c>
      <c r="H330" s="21">
        <v>12862.3</v>
      </c>
    </row>
    <row r="331" spans="1:8">
      <c r="A331" s="25">
        <v>45118</v>
      </c>
      <c r="B331" s="21" t="s">
        <v>1537</v>
      </c>
      <c r="C331" s="21" t="s">
        <v>2552</v>
      </c>
      <c r="D331" s="21" t="s">
        <v>3650</v>
      </c>
      <c r="E331" s="21" t="s">
        <v>1514</v>
      </c>
      <c r="F331" s="21">
        <v>9</v>
      </c>
      <c r="G331" s="21">
        <v>773.71</v>
      </c>
      <c r="H331" s="21">
        <v>6963.39</v>
      </c>
    </row>
    <row r="332" spans="1:8">
      <c r="A332" s="25">
        <v>44943</v>
      </c>
      <c r="B332" s="21" t="s">
        <v>1537</v>
      </c>
      <c r="C332" s="21" t="s">
        <v>2552</v>
      </c>
      <c r="D332" s="21" t="s">
        <v>3650</v>
      </c>
      <c r="E332" s="21" t="s">
        <v>1514</v>
      </c>
      <c r="F332" s="21">
        <v>8</v>
      </c>
      <c r="G332" s="21">
        <v>918.76</v>
      </c>
      <c r="H332" s="21">
        <v>7350.08</v>
      </c>
    </row>
    <row r="333" spans="1:8">
      <c r="A333" s="25">
        <v>45209</v>
      </c>
      <c r="B333" s="21" t="s">
        <v>1537</v>
      </c>
      <c r="C333" s="21" t="s">
        <v>2552</v>
      </c>
      <c r="D333" s="21" t="s">
        <v>3650</v>
      </c>
      <c r="E333" s="21" t="s">
        <v>1514</v>
      </c>
      <c r="F333" s="21">
        <v>7</v>
      </c>
      <c r="G333" s="21">
        <v>702.24</v>
      </c>
      <c r="H333" s="21">
        <v>4915.68</v>
      </c>
    </row>
    <row r="334" spans="1:8">
      <c r="A334" s="25">
        <v>45038</v>
      </c>
      <c r="B334" s="21" t="s">
        <v>1537</v>
      </c>
      <c r="C334" s="21" t="s">
        <v>2552</v>
      </c>
      <c r="D334" s="21" t="s">
        <v>3650</v>
      </c>
      <c r="E334" s="21" t="s">
        <v>1514</v>
      </c>
      <c r="F334" s="21">
        <v>5</v>
      </c>
      <c r="G334" s="21">
        <v>1566.04</v>
      </c>
      <c r="H334" s="21">
        <v>7830.2</v>
      </c>
    </row>
    <row r="335" spans="1:8">
      <c r="A335" s="25">
        <v>44940</v>
      </c>
      <c r="B335" s="21" t="s">
        <v>1537</v>
      </c>
      <c r="C335" s="21" t="s">
        <v>2552</v>
      </c>
      <c r="D335" s="21" t="s">
        <v>3650</v>
      </c>
      <c r="E335" s="21" t="s">
        <v>1514</v>
      </c>
      <c r="F335" s="21">
        <v>2</v>
      </c>
      <c r="G335" s="21">
        <v>659.83</v>
      </c>
      <c r="H335" s="21">
        <v>1319.66</v>
      </c>
    </row>
    <row r="336" spans="1:8">
      <c r="A336" s="25">
        <v>45162</v>
      </c>
      <c r="B336" s="21" t="s">
        <v>1537</v>
      </c>
      <c r="C336" s="21" t="s">
        <v>2552</v>
      </c>
      <c r="D336" s="21" t="s">
        <v>3650</v>
      </c>
      <c r="E336" s="21" t="s">
        <v>1514</v>
      </c>
      <c r="F336" s="21">
        <v>1</v>
      </c>
      <c r="G336" s="21">
        <v>2710.27</v>
      </c>
      <c r="H336" s="21">
        <v>2710.27</v>
      </c>
    </row>
    <row r="337" spans="1:8">
      <c r="A337" s="25">
        <v>45256</v>
      </c>
      <c r="B337" s="21" t="s">
        <v>1535</v>
      </c>
      <c r="C337" s="21" t="s">
        <v>2549</v>
      </c>
      <c r="D337" s="21" t="s">
        <v>3655</v>
      </c>
      <c r="E337" s="21" t="s">
        <v>1514</v>
      </c>
      <c r="F337" s="21">
        <v>20</v>
      </c>
      <c r="G337" s="21">
        <v>1260.25</v>
      </c>
      <c r="H337" s="21">
        <v>25205</v>
      </c>
    </row>
    <row r="338" spans="1:8">
      <c r="A338" s="25">
        <v>45040</v>
      </c>
      <c r="B338" s="21" t="s">
        <v>1535</v>
      </c>
      <c r="C338" s="21" t="s">
        <v>2549</v>
      </c>
      <c r="D338" s="21" t="s">
        <v>3655</v>
      </c>
      <c r="E338" s="21" t="s">
        <v>1514</v>
      </c>
      <c r="F338" s="21">
        <v>19</v>
      </c>
      <c r="G338" s="21">
        <v>4943.6899999999996</v>
      </c>
      <c r="H338" s="21">
        <v>93930.11</v>
      </c>
    </row>
    <row r="339" spans="1:8">
      <c r="A339" s="25">
        <v>45055</v>
      </c>
      <c r="B339" s="21" t="s">
        <v>1535</v>
      </c>
      <c r="C339" s="21" t="s">
        <v>2549</v>
      </c>
      <c r="D339" s="21" t="s">
        <v>3655</v>
      </c>
      <c r="E339" s="21" t="s">
        <v>1514</v>
      </c>
      <c r="F339" s="21">
        <v>19</v>
      </c>
      <c r="G339" s="21">
        <v>3374.33</v>
      </c>
      <c r="H339" s="21">
        <v>64112.27</v>
      </c>
    </row>
    <row r="340" spans="1:8">
      <c r="A340" s="25">
        <v>45289</v>
      </c>
      <c r="B340" s="21" t="s">
        <v>1535</v>
      </c>
      <c r="C340" s="21" t="s">
        <v>2549</v>
      </c>
      <c r="D340" s="21" t="s">
        <v>3655</v>
      </c>
      <c r="E340" s="21" t="s">
        <v>1514</v>
      </c>
      <c r="F340" s="21">
        <v>18</v>
      </c>
      <c r="G340" s="21">
        <v>2494.9499999999998</v>
      </c>
      <c r="H340" s="21">
        <v>44909.1</v>
      </c>
    </row>
    <row r="341" spans="1:8">
      <c r="A341" s="25">
        <v>44955</v>
      </c>
      <c r="B341" s="21" t="s">
        <v>1535</v>
      </c>
      <c r="C341" s="21" t="s">
        <v>2549</v>
      </c>
      <c r="D341" s="21" t="s">
        <v>3655</v>
      </c>
      <c r="E341" s="21" t="s">
        <v>1514</v>
      </c>
      <c r="F341" s="21">
        <v>17</v>
      </c>
      <c r="G341" s="21">
        <v>1457.07</v>
      </c>
      <c r="H341" s="21">
        <v>24770.19</v>
      </c>
    </row>
    <row r="342" spans="1:8">
      <c r="A342" s="25">
        <v>45113</v>
      </c>
      <c r="B342" s="21" t="s">
        <v>1535</v>
      </c>
      <c r="C342" s="21" t="s">
        <v>2549</v>
      </c>
      <c r="D342" s="21" t="s">
        <v>3655</v>
      </c>
      <c r="E342" s="21" t="s">
        <v>1514</v>
      </c>
      <c r="F342" s="21">
        <v>15</v>
      </c>
      <c r="G342" s="21">
        <v>2551.6</v>
      </c>
      <c r="H342" s="21">
        <v>38274</v>
      </c>
    </row>
    <row r="343" spans="1:8">
      <c r="A343" s="25">
        <v>45178</v>
      </c>
      <c r="B343" s="21" t="s">
        <v>1535</v>
      </c>
      <c r="C343" s="21" t="s">
        <v>2549</v>
      </c>
      <c r="D343" s="21" t="s">
        <v>3655</v>
      </c>
      <c r="E343" s="21" t="s">
        <v>1514</v>
      </c>
      <c r="F343" s="21">
        <v>15</v>
      </c>
      <c r="G343" s="21">
        <v>1790.03</v>
      </c>
      <c r="H343" s="21">
        <v>26850.45</v>
      </c>
    </row>
    <row r="344" spans="1:8">
      <c r="A344" s="25">
        <v>45245</v>
      </c>
      <c r="B344" s="21" t="s">
        <v>1535</v>
      </c>
      <c r="C344" s="21" t="s">
        <v>2549</v>
      </c>
      <c r="D344" s="21" t="s">
        <v>3655</v>
      </c>
      <c r="E344" s="21" t="s">
        <v>1514</v>
      </c>
      <c r="F344" s="21">
        <v>12</v>
      </c>
      <c r="G344" s="21">
        <v>4713.26</v>
      </c>
      <c r="H344" s="21">
        <v>56559.12</v>
      </c>
    </row>
    <row r="345" spans="1:8">
      <c r="A345" s="25">
        <v>45134</v>
      </c>
      <c r="B345" s="21" t="s">
        <v>1535</v>
      </c>
      <c r="C345" s="21" t="s">
        <v>2549</v>
      </c>
      <c r="D345" s="21" t="s">
        <v>3655</v>
      </c>
      <c r="E345" s="21" t="s">
        <v>1514</v>
      </c>
      <c r="F345" s="21">
        <v>12</v>
      </c>
      <c r="G345" s="21">
        <v>1333.81</v>
      </c>
      <c r="H345" s="21">
        <v>16005.72</v>
      </c>
    </row>
    <row r="346" spans="1:8">
      <c r="A346" s="25">
        <v>44988</v>
      </c>
      <c r="B346" s="21" t="s">
        <v>1535</v>
      </c>
      <c r="C346" s="21" t="s">
        <v>2549</v>
      </c>
      <c r="D346" s="21" t="s">
        <v>3655</v>
      </c>
      <c r="E346" s="21" t="s">
        <v>1514</v>
      </c>
      <c r="F346" s="21">
        <v>11</v>
      </c>
      <c r="G346" s="21">
        <v>3584.06</v>
      </c>
      <c r="H346" s="21">
        <v>39424.660000000003</v>
      </c>
    </row>
    <row r="347" spans="1:8">
      <c r="A347" s="25">
        <v>45004</v>
      </c>
      <c r="B347" s="21" t="s">
        <v>1535</v>
      </c>
      <c r="C347" s="21" t="s">
        <v>2549</v>
      </c>
      <c r="D347" s="21" t="s">
        <v>3655</v>
      </c>
      <c r="E347" s="21" t="s">
        <v>1514</v>
      </c>
      <c r="F347" s="21">
        <v>9</v>
      </c>
      <c r="G347" s="21">
        <v>4953.3999999999996</v>
      </c>
      <c r="H347" s="21">
        <v>44580.6</v>
      </c>
    </row>
    <row r="348" spans="1:8">
      <c r="A348" s="25">
        <v>45134</v>
      </c>
      <c r="B348" s="21" t="s">
        <v>1535</v>
      </c>
      <c r="C348" s="21" t="s">
        <v>2549</v>
      </c>
      <c r="D348" s="21" t="s">
        <v>3655</v>
      </c>
      <c r="E348" s="21" t="s">
        <v>1514</v>
      </c>
      <c r="F348" s="21">
        <v>9</v>
      </c>
      <c r="G348" s="21">
        <v>1280.74</v>
      </c>
      <c r="H348" s="21">
        <v>11526.66</v>
      </c>
    </row>
    <row r="349" spans="1:8">
      <c r="A349" s="25">
        <v>45218</v>
      </c>
      <c r="B349" s="21" t="s">
        <v>1535</v>
      </c>
      <c r="C349" s="21" t="s">
        <v>2549</v>
      </c>
      <c r="D349" s="21" t="s">
        <v>3655</v>
      </c>
      <c r="E349" s="21" t="s">
        <v>1514</v>
      </c>
      <c r="F349" s="21">
        <v>8</v>
      </c>
      <c r="G349" s="21">
        <v>3615.06</v>
      </c>
      <c r="H349" s="21">
        <v>28920.48</v>
      </c>
    </row>
    <row r="350" spans="1:8">
      <c r="A350" s="25">
        <v>45028</v>
      </c>
      <c r="B350" s="21" t="s">
        <v>1535</v>
      </c>
      <c r="C350" s="21" t="s">
        <v>2549</v>
      </c>
      <c r="D350" s="21" t="s">
        <v>3655</v>
      </c>
      <c r="E350" s="21" t="s">
        <v>1514</v>
      </c>
      <c r="F350" s="21">
        <v>7</v>
      </c>
      <c r="G350" s="21">
        <v>1576.4</v>
      </c>
      <c r="H350" s="21">
        <v>11034.8</v>
      </c>
    </row>
    <row r="351" spans="1:8">
      <c r="A351" s="25">
        <v>45238</v>
      </c>
      <c r="B351" s="21" t="s">
        <v>1538</v>
      </c>
      <c r="C351" s="21" t="s">
        <v>2551</v>
      </c>
      <c r="D351" s="21" t="s">
        <v>3654</v>
      </c>
      <c r="E351" s="21" t="s">
        <v>1514</v>
      </c>
      <c r="F351" s="21">
        <v>17</v>
      </c>
      <c r="G351" s="21">
        <v>2216.38</v>
      </c>
      <c r="H351" s="21">
        <v>37678.46</v>
      </c>
    </row>
    <row r="352" spans="1:8">
      <c r="A352" s="25">
        <v>45203</v>
      </c>
      <c r="B352" s="21" t="s">
        <v>1538</v>
      </c>
      <c r="C352" s="21" t="s">
        <v>2551</v>
      </c>
      <c r="D352" s="21" t="s">
        <v>3654</v>
      </c>
      <c r="E352" s="21" t="s">
        <v>1514</v>
      </c>
      <c r="F352" s="21">
        <v>16</v>
      </c>
      <c r="G352" s="21">
        <v>4860.07</v>
      </c>
      <c r="H352" s="21">
        <v>77761.119999999995</v>
      </c>
    </row>
    <row r="353" spans="1:8">
      <c r="A353" s="25">
        <v>44935</v>
      </c>
      <c r="B353" s="21" t="s">
        <v>1538</v>
      </c>
      <c r="C353" s="21" t="s">
        <v>2551</v>
      </c>
      <c r="D353" s="21" t="s">
        <v>3654</v>
      </c>
      <c r="E353" s="21" t="s">
        <v>1514</v>
      </c>
      <c r="F353" s="21">
        <v>16</v>
      </c>
      <c r="G353" s="21">
        <v>3625.28</v>
      </c>
      <c r="H353" s="21">
        <v>58004.480000000003</v>
      </c>
    </row>
    <row r="354" spans="1:8">
      <c r="A354" s="25">
        <v>45121</v>
      </c>
      <c r="B354" s="21" t="s">
        <v>1538</v>
      </c>
      <c r="C354" s="21" t="s">
        <v>2551</v>
      </c>
      <c r="D354" s="21" t="s">
        <v>3654</v>
      </c>
      <c r="E354" s="21" t="s">
        <v>1514</v>
      </c>
      <c r="F354" s="21">
        <v>16</v>
      </c>
      <c r="G354" s="21">
        <v>1192.3800000000001</v>
      </c>
      <c r="H354" s="21">
        <v>19078.080000000002</v>
      </c>
    </row>
    <row r="355" spans="1:8">
      <c r="A355" s="25">
        <v>45178</v>
      </c>
      <c r="B355" s="21" t="s">
        <v>1538</v>
      </c>
      <c r="C355" s="21" t="s">
        <v>2551</v>
      </c>
      <c r="D355" s="21" t="s">
        <v>3654</v>
      </c>
      <c r="E355" s="21" t="s">
        <v>1514</v>
      </c>
      <c r="F355" s="21">
        <v>15</v>
      </c>
      <c r="G355" s="21">
        <v>4667.42</v>
      </c>
      <c r="H355" s="21">
        <v>70011.3</v>
      </c>
    </row>
    <row r="356" spans="1:8">
      <c r="A356" s="25">
        <v>45238</v>
      </c>
      <c r="B356" s="21" t="s">
        <v>1538</v>
      </c>
      <c r="C356" s="21" t="s">
        <v>2551</v>
      </c>
      <c r="D356" s="21" t="s">
        <v>3654</v>
      </c>
      <c r="E356" s="21" t="s">
        <v>1514</v>
      </c>
      <c r="F356" s="21">
        <v>15</v>
      </c>
      <c r="G356" s="21">
        <v>1543.85</v>
      </c>
      <c r="H356" s="21">
        <v>23157.75</v>
      </c>
    </row>
    <row r="357" spans="1:8">
      <c r="A357" s="25">
        <v>45247</v>
      </c>
      <c r="B357" s="21" t="s">
        <v>1538</v>
      </c>
      <c r="C357" s="21" t="s">
        <v>2551</v>
      </c>
      <c r="D357" s="21" t="s">
        <v>3654</v>
      </c>
      <c r="E357" s="21" t="s">
        <v>1514</v>
      </c>
      <c r="F357" s="21">
        <v>13</v>
      </c>
      <c r="G357" s="21">
        <v>4339.46</v>
      </c>
      <c r="H357" s="21">
        <v>56412.98</v>
      </c>
    </row>
    <row r="358" spans="1:8">
      <c r="A358" s="25">
        <v>45198</v>
      </c>
      <c r="B358" s="21" t="s">
        <v>1538</v>
      </c>
      <c r="C358" s="21" t="s">
        <v>2551</v>
      </c>
      <c r="D358" s="21" t="s">
        <v>3654</v>
      </c>
      <c r="E358" s="21" t="s">
        <v>1514</v>
      </c>
      <c r="F358" s="21">
        <v>13</v>
      </c>
      <c r="G358" s="21">
        <v>4084.32</v>
      </c>
      <c r="H358" s="21">
        <v>53096.160000000003</v>
      </c>
    </row>
    <row r="359" spans="1:8">
      <c r="A359" s="25">
        <v>45112</v>
      </c>
      <c r="B359" s="21" t="s">
        <v>1538</v>
      </c>
      <c r="C359" s="21" t="s">
        <v>2551</v>
      </c>
      <c r="D359" s="21" t="s">
        <v>3654</v>
      </c>
      <c r="E359" s="21" t="s">
        <v>1514</v>
      </c>
      <c r="F359" s="21">
        <v>10</v>
      </c>
      <c r="G359" s="21">
        <v>3411.13</v>
      </c>
      <c r="H359" s="21">
        <v>34111.300000000003</v>
      </c>
    </row>
    <row r="360" spans="1:8">
      <c r="A360" s="25">
        <v>44950</v>
      </c>
      <c r="B360" s="21" t="s">
        <v>1538</v>
      </c>
      <c r="C360" s="21" t="s">
        <v>2551</v>
      </c>
      <c r="D360" s="21" t="s">
        <v>3654</v>
      </c>
      <c r="E360" s="21" t="s">
        <v>1514</v>
      </c>
      <c r="F360" s="21">
        <v>8</v>
      </c>
      <c r="G360" s="21">
        <v>4986.3100000000004</v>
      </c>
      <c r="H360" s="21">
        <v>39890.480000000003</v>
      </c>
    </row>
    <row r="361" spans="1:8">
      <c r="A361" s="25">
        <v>45191</v>
      </c>
      <c r="B361" s="21" t="s">
        <v>1538</v>
      </c>
      <c r="C361" s="21" t="s">
        <v>2551</v>
      </c>
      <c r="D361" s="21" t="s">
        <v>3654</v>
      </c>
      <c r="E361" s="21" t="s">
        <v>1514</v>
      </c>
      <c r="F361" s="21">
        <v>8</v>
      </c>
      <c r="G361" s="21">
        <v>4866.58</v>
      </c>
      <c r="H361" s="21">
        <v>38932.639999999999</v>
      </c>
    </row>
    <row r="362" spans="1:8">
      <c r="A362" s="25">
        <v>45117</v>
      </c>
      <c r="B362" s="21" t="s">
        <v>1538</v>
      </c>
      <c r="C362" s="21" t="s">
        <v>2551</v>
      </c>
      <c r="D362" s="21" t="s">
        <v>3654</v>
      </c>
      <c r="E362" s="21" t="s">
        <v>1514</v>
      </c>
      <c r="F362" s="21">
        <v>8</v>
      </c>
      <c r="G362" s="21">
        <v>2606.36</v>
      </c>
      <c r="H362" s="21">
        <v>20850.88</v>
      </c>
    </row>
    <row r="363" spans="1:8">
      <c r="A363" s="25">
        <v>44945</v>
      </c>
      <c r="B363" s="21" t="s">
        <v>1538</v>
      </c>
      <c r="C363" s="21" t="s">
        <v>2551</v>
      </c>
      <c r="D363" s="21" t="s">
        <v>3654</v>
      </c>
      <c r="E363" s="21" t="s">
        <v>1514</v>
      </c>
      <c r="F363" s="21">
        <v>8</v>
      </c>
      <c r="G363" s="21">
        <v>2019.04</v>
      </c>
      <c r="H363" s="21">
        <v>16152.32</v>
      </c>
    </row>
    <row r="364" spans="1:8">
      <c r="A364" s="25">
        <v>45205</v>
      </c>
      <c r="B364" s="21" t="s">
        <v>1538</v>
      </c>
      <c r="C364" s="21" t="s">
        <v>2551</v>
      </c>
      <c r="D364" s="21" t="s">
        <v>3654</v>
      </c>
      <c r="E364" s="21" t="s">
        <v>1514</v>
      </c>
      <c r="F364" s="21">
        <v>4</v>
      </c>
      <c r="G364" s="21">
        <v>1147.06</v>
      </c>
      <c r="H364" s="21">
        <v>4588.24</v>
      </c>
    </row>
    <row r="365" spans="1:8">
      <c r="A365" s="25">
        <v>45070</v>
      </c>
      <c r="B365" s="21" t="s">
        <v>1538</v>
      </c>
      <c r="C365" s="21" t="s">
        <v>2551</v>
      </c>
      <c r="D365" s="21" t="s">
        <v>3654</v>
      </c>
      <c r="E365" s="21" t="s">
        <v>1514</v>
      </c>
      <c r="F365" s="21">
        <v>4</v>
      </c>
      <c r="G365" s="21">
        <v>1020.23</v>
      </c>
      <c r="H365" s="21">
        <v>4080.92</v>
      </c>
    </row>
    <row r="366" spans="1:8">
      <c r="A366" s="25">
        <v>45015</v>
      </c>
      <c r="B366" s="21" t="s">
        <v>1538</v>
      </c>
      <c r="C366" s="21" t="s">
        <v>2551</v>
      </c>
      <c r="D366" s="21" t="s">
        <v>3654</v>
      </c>
      <c r="E366" s="21" t="s">
        <v>1514</v>
      </c>
      <c r="F366" s="21">
        <v>3</v>
      </c>
      <c r="G366" s="21">
        <v>4608.8900000000003</v>
      </c>
      <c r="H366" s="21">
        <v>13826.67</v>
      </c>
    </row>
    <row r="367" spans="1:8">
      <c r="A367" s="25">
        <v>44995</v>
      </c>
      <c r="B367" s="21" t="s">
        <v>1538</v>
      </c>
      <c r="C367" s="21" t="s">
        <v>2551</v>
      </c>
      <c r="D367" s="21" t="s">
        <v>3654</v>
      </c>
      <c r="E367" s="21" t="s">
        <v>1514</v>
      </c>
      <c r="F367" s="21">
        <v>3</v>
      </c>
      <c r="G367" s="21">
        <v>4229.84</v>
      </c>
      <c r="H367" s="21">
        <v>12689.52</v>
      </c>
    </row>
    <row r="368" spans="1:8">
      <c r="A368" s="25">
        <v>45026</v>
      </c>
      <c r="B368" s="21" t="s">
        <v>1538</v>
      </c>
      <c r="C368" s="21" t="s">
        <v>2551</v>
      </c>
      <c r="D368" s="21" t="s">
        <v>3654</v>
      </c>
      <c r="E368" s="21" t="s">
        <v>1514</v>
      </c>
      <c r="F368" s="21">
        <v>3</v>
      </c>
      <c r="G368" s="21">
        <v>4201.09</v>
      </c>
      <c r="H368" s="21">
        <v>12603.27</v>
      </c>
    </row>
    <row r="369" spans="1:8">
      <c r="A369" s="25">
        <v>45013</v>
      </c>
      <c r="B369" s="21" t="s">
        <v>1538</v>
      </c>
      <c r="C369" s="21" t="s">
        <v>2551</v>
      </c>
      <c r="D369" s="21" t="s">
        <v>3654</v>
      </c>
      <c r="E369" s="21" t="s">
        <v>1514</v>
      </c>
      <c r="F369" s="21">
        <v>1</v>
      </c>
      <c r="G369" s="21">
        <v>1967.8</v>
      </c>
      <c r="H369" s="21">
        <v>1967.8</v>
      </c>
    </row>
    <row r="370" spans="1:8">
      <c r="A370" s="25">
        <v>44956</v>
      </c>
      <c r="B370" s="21" t="s">
        <v>1535</v>
      </c>
      <c r="C370" s="21" t="s">
        <v>2549</v>
      </c>
      <c r="D370" s="21" t="s">
        <v>3660</v>
      </c>
      <c r="E370" s="21" t="s">
        <v>1514</v>
      </c>
      <c r="F370" s="21">
        <v>20</v>
      </c>
      <c r="G370" s="21">
        <v>486.25</v>
      </c>
      <c r="H370" s="21">
        <v>9725</v>
      </c>
    </row>
    <row r="371" spans="1:8">
      <c r="A371" s="25">
        <v>45116</v>
      </c>
      <c r="B371" s="21" t="s">
        <v>1535</v>
      </c>
      <c r="C371" s="21" t="s">
        <v>2549</v>
      </c>
      <c r="D371" s="21" t="s">
        <v>3660</v>
      </c>
      <c r="E371" s="21" t="s">
        <v>1514</v>
      </c>
      <c r="F371" s="21">
        <v>18</v>
      </c>
      <c r="G371" s="21">
        <v>1177.8</v>
      </c>
      <c r="H371" s="21">
        <v>21200.400000000001</v>
      </c>
    </row>
    <row r="372" spans="1:8">
      <c r="A372" s="25">
        <v>44998</v>
      </c>
      <c r="B372" s="21" t="s">
        <v>1535</v>
      </c>
      <c r="C372" s="21" t="s">
        <v>2549</v>
      </c>
      <c r="D372" s="21" t="s">
        <v>3660</v>
      </c>
      <c r="E372" s="21" t="s">
        <v>1514</v>
      </c>
      <c r="F372" s="21">
        <v>11</v>
      </c>
      <c r="G372" s="21">
        <v>4681.04</v>
      </c>
      <c r="H372" s="21">
        <v>51491.44</v>
      </c>
    </row>
    <row r="373" spans="1:8">
      <c r="A373" s="25">
        <v>45098</v>
      </c>
      <c r="B373" s="21" t="s">
        <v>1535</v>
      </c>
      <c r="C373" s="21" t="s">
        <v>2549</v>
      </c>
      <c r="D373" s="21" t="s">
        <v>3660</v>
      </c>
      <c r="E373" s="21" t="s">
        <v>1514</v>
      </c>
      <c r="F373" s="21">
        <v>7</v>
      </c>
      <c r="G373" s="21">
        <v>859.87</v>
      </c>
      <c r="H373" s="21">
        <v>6019.09</v>
      </c>
    </row>
    <row r="374" spans="1:8">
      <c r="A374" s="25">
        <v>45247</v>
      </c>
      <c r="B374" s="21" t="s">
        <v>1535</v>
      </c>
      <c r="C374" s="21" t="s">
        <v>2548</v>
      </c>
      <c r="D374" s="21" t="s">
        <v>3661</v>
      </c>
      <c r="E374" s="21" t="s">
        <v>1514</v>
      </c>
      <c r="F374" s="21">
        <v>19</v>
      </c>
      <c r="G374" s="21">
        <v>1809.9</v>
      </c>
      <c r="H374" s="21">
        <v>34388.1</v>
      </c>
    </row>
    <row r="375" spans="1:8">
      <c r="A375" s="25">
        <v>45025</v>
      </c>
      <c r="B375" s="21" t="s">
        <v>1535</v>
      </c>
      <c r="C375" s="21" t="s">
        <v>2548</v>
      </c>
      <c r="D375" s="21" t="s">
        <v>3661</v>
      </c>
      <c r="E375" s="21" t="s">
        <v>1514</v>
      </c>
      <c r="F375" s="21">
        <v>18</v>
      </c>
      <c r="G375" s="21">
        <v>3982.89</v>
      </c>
      <c r="H375" s="21">
        <v>71692.02</v>
      </c>
    </row>
    <row r="376" spans="1:8">
      <c r="A376" s="25">
        <v>44942</v>
      </c>
      <c r="B376" s="21" t="s">
        <v>1535</v>
      </c>
      <c r="C376" s="21" t="s">
        <v>2548</v>
      </c>
      <c r="D376" s="21" t="s">
        <v>3661</v>
      </c>
      <c r="E376" s="21" t="s">
        <v>1514</v>
      </c>
      <c r="F376" s="21">
        <v>18</v>
      </c>
      <c r="G376" s="21">
        <v>3561.06</v>
      </c>
      <c r="H376" s="21">
        <v>64099.08</v>
      </c>
    </row>
    <row r="377" spans="1:8">
      <c r="A377" s="25">
        <v>44999</v>
      </c>
      <c r="B377" s="21" t="s">
        <v>1535</v>
      </c>
      <c r="C377" s="21" t="s">
        <v>2548</v>
      </c>
      <c r="D377" s="21" t="s">
        <v>3661</v>
      </c>
      <c r="E377" s="21" t="s">
        <v>1514</v>
      </c>
      <c r="F377" s="21">
        <v>13</v>
      </c>
      <c r="G377" s="21">
        <v>2163.4</v>
      </c>
      <c r="H377" s="21">
        <v>28124.2</v>
      </c>
    </row>
    <row r="378" spans="1:8">
      <c r="A378" s="25">
        <v>45137</v>
      </c>
      <c r="B378" s="21" t="s">
        <v>1535</v>
      </c>
      <c r="C378" s="21" t="s">
        <v>2548</v>
      </c>
      <c r="D378" s="21" t="s">
        <v>3661</v>
      </c>
      <c r="E378" s="21" t="s">
        <v>1514</v>
      </c>
      <c r="F378" s="21">
        <v>11</v>
      </c>
      <c r="G378" s="21">
        <v>1798.54</v>
      </c>
      <c r="H378" s="21">
        <v>19783.939999999999</v>
      </c>
    </row>
    <row r="379" spans="1:8">
      <c r="A379" s="25">
        <v>45113</v>
      </c>
      <c r="B379" s="21" t="s">
        <v>1535</v>
      </c>
      <c r="C379" s="21" t="s">
        <v>2548</v>
      </c>
      <c r="D379" s="21" t="s">
        <v>3661</v>
      </c>
      <c r="E379" s="21" t="s">
        <v>1514</v>
      </c>
      <c r="F379" s="21">
        <v>6</v>
      </c>
      <c r="G379" s="21">
        <v>4265.8599999999997</v>
      </c>
      <c r="H379" s="21">
        <v>25595.16</v>
      </c>
    </row>
    <row r="380" spans="1:8">
      <c r="A380" s="25">
        <v>44959</v>
      </c>
      <c r="B380" s="21" t="s">
        <v>1535</v>
      </c>
      <c r="C380" s="21" t="s">
        <v>2548</v>
      </c>
      <c r="D380" s="21" t="s">
        <v>3661</v>
      </c>
      <c r="E380" s="21" t="s">
        <v>1514</v>
      </c>
      <c r="F380" s="21">
        <v>6</v>
      </c>
      <c r="G380" s="21">
        <v>3350.51</v>
      </c>
      <c r="H380" s="21">
        <v>20103.060000000001</v>
      </c>
    </row>
    <row r="381" spans="1:8">
      <c r="A381" s="25">
        <v>45245</v>
      </c>
      <c r="B381" s="21" t="s">
        <v>1535</v>
      </c>
      <c r="C381" s="21" t="s">
        <v>2548</v>
      </c>
      <c r="D381" s="21" t="s">
        <v>3661</v>
      </c>
      <c r="E381" s="21" t="s">
        <v>1514</v>
      </c>
      <c r="F381" s="21">
        <v>5</v>
      </c>
      <c r="G381" s="21">
        <v>3619.58</v>
      </c>
      <c r="H381" s="21">
        <v>18097.900000000001</v>
      </c>
    </row>
    <row r="382" spans="1:8">
      <c r="A382" s="25">
        <v>44955</v>
      </c>
      <c r="B382" s="21" t="s">
        <v>1535</v>
      </c>
      <c r="C382" s="21" t="s">
        <v>2548</v>
      </c>
      <c r="D382" s="21" t="s">
        <v>3661</v>
      </c>
      <c r="E382" s="21" t="s">
        <v>1514</v>
      </c>
      <c r="F382" s="21">
        <v>5</v>
      </c>
      <c r="G382" s="21">
        <v>714.68</v>
      </c>
      <c r="H382" s="21">
        <v>3573.4</v>
      </c>
    </row>
    <row r="383" spans="1:8">
      <c r="A383" s="25">
        <v>45270</v>
      </c>
      <c r="B383" s="21" t="s">
        <v>1535</v>
      </c>
      <c r="C383" s="21" t="s">
        <v>2548</v>
      </c>
      <c r="D383" s="21" t="s">
        <v>3661</v>
      </c>
      <c r="E383" s="21" t="s">
        <v>1514</v>
      </c>
      <c r="F383" s="21">
        <v>4</v>
      </c>
      <c r="G383" s="21">
        <v>1208.21</v>
      </c>
      <c r="H383" s="21">
        <v>4832.84</v>
      </c>
    </row>
    <row r="384" spans="1:8">
      <c r="A384" s="25">
        <v>44930</v>
      </c>
      <c r="B384" s="21" t="s">
        <v>1535</v>
      </c>
      <c r="C384" s="21" t="s">
        <v>2548</v>
      </c>
      <c r="D384" s="21" t="s">
        <v>3661</v>
      </c>
      <c r="E384" s="21" t="s">
        <v>1514</v>
      </c>
      <c r="F384" s="21">
        <v>4</v>
      </c>
      <c r="G384" s="21">
        <v>1027.32</v>
      </c>
      <c r="H384" s="21">
        <v>4109.28</v>
      </c>
    </row>
    <row r="385" spans="1:8">
      <c r="A385" s="25">
        <v>45001</v>
      </c>
      <c r="B385" s="21" t="s">
        <v>1535</v>
      </c>
      <c r="C385" s="21" t="s">
        <v>2548</v>
      </c>
      <c r="D385" s="21" t="s">
        <v>3661</v>
      </c>
      <c r="E385" s="21" t="s">
        <v>1514</v>
      </c>
      <c r="F385" s="21">
        <v>2</v>
      </c>
      <c r="G385" s="21">
        <v>1971</v>
      </c>
      <c r="H385" s="21">
        <v>3942</v>
      </c>
    </row>
    <row r="386" spans="1:8">
      <c r="A386" s="25">
        <v>45188</v>
      </c>
      <c r="B386" s="21" t="s">
        <v>1535</v>
      </c>
      <c r="C386" s="21" t="s">
        <v>2548</v>
      </c>
      <c r="D386" s="21" t="s">
        <v>3659</v>
      </c>
      <c r="E386" s="21" t="s">
        <v>1514</v>
      </c>
      <c r="F386" s="21">
        <v>19</v>
      </c>
      <c r="G386" s="21">
        <v>2493.0300000000002</v>
      </c>
      <c r="H386" s="21">
        <v>47367.57</v>
      </c>
    </row>
    <row r="387" spans="1:8">
      <c r="A387" s="25">
        <v>44978</v>
      </c>
      <c r="B387" s="21" t="s">
        <v>1535</v>
      </c>
      <c r="C387" s="21" t="s">
        <v>2548</v>
      </c>
      <c r="D387" s="21" t="s">
        <v>3659</v>
      </c>
      <c r="E387" s="21" t="s">
        <v>1514</v>
      </c>
      <c r="F387" s="21">
        <v>17</v>
      </c>
      <c r="G387" s="21">
        <v>2107.36</v>
      </c>
      <c r="H387" s="21">
        <v>35825.120000000003</v>
      </c>
    </row>
    <row r="388" spans="1:8">
      <c r="A388" s="25">
        <v>45036</v>
      </c>
      <c r="B388" s="21" t="s">
        <v>1535</v>
      </c>
      <c r="C388" s="21" t="s">
        <v>2548</v>
      </c>
      <c r="D388" s="21" t="s">
        <v>3659</v>
      </c>
      <c r="E388" s="21" t="s">
        <v>1514</v>
      </c>
      <c r="F388" s="21">
        <v>16</v>
      </c>
      <c r="G388" s="21">
        <v>523.29999999999995</v>
      </c>
      <c r="H388" s="21">
        <v>8372.7999999999993</v>
      </c>
    </row>
    <row r="389" spans="1:8">
      <c r="A389" s="25">
        <v>45118</v>
      </c>
      <c r="B389" s="21" t="s">
        <v>1535</v>
      </c>
      <c r="C389" s="21" t="s">
        <v>2548</v>
      </c>
      <c r="D389" s="21" t="s">
        <v>3659</v>
      </c>
      <c r="E389" s="21" t="s">
        <v>1514</v>
      </c>
      <c r="F389" s="21">
        <v>15</v>
      </c>
      <c r="G389" s="21">
        <v>3005.08</v>
      </c>
      <c r="H389" s="21">
        <v>45076.2</v>
      </c>
    </row>
    <row r="390" spans="1:8">
      <c r="A390" s="25">
        <v>45065</v>
      </c>
      <c r="B390" s="21" t="s">
        <v>1535</v>
      </c>
      <c r="C390" s="21" t="s">
        <v>2548</v>
      </c>
      <c r="D390" s="21" t="s">
        <v>3659</v>
      </c>
      <c r="E390" s="21" t="s">
        <v>1514</v>
      </c>
      <c r="F390" s="21">
        <v>13</v>
      </c>
      <c r="G390" s="21">
        <v>4076.94</v>
      </c>
      <c r="H390" s="21">
        <v>53000.22</v>
      </c>
    </row>
    <row r="391" spans="1:8">
      <c r="A391" s="25">
        <v>44967</v>
      </c>
      <c r="B391" s="21" t="s">
        <v>1535</v>
      </c>
      <c r="C391" s="21" t="s">
        <v>2548</v>
      </c>
      <c r="D391" s="21" t="s">
        <v>3659</v>
      </c>
      <c r="E391" s="21" t="s">
        <v>1514</v>
      </c>
      <c r="F391" s="21">
        <v>12</v>
      </c>
      <c r="G391" s="21">
        <v>3443.54</v>
      </c>
      <c r="H391" s="21">
        <v>41322.480000000003</v>
      </c>
    </row>
    <row r="392" spans="1:8">
      <c r="A392" s="25">
        <v>45100</v>
      </c>
      <c r="B392" s="21" t="s">
        <v>1535</v>
      </c>
      <c r="C392" s="21" t="s">
        <v>2548</v>
      </c>
      <c r="D392" s="21" t="s">
        <v>3659</v>
      </c>
      <c r="E392" s="21" t="s">
        <v>1514</v>
      </c>
      <c r="F392" s="21">
        <v>8</v>
      </c>
      <c r="G392" s="21">
        <v>4197.6400000000003</v>
      </c>
      <c r="H392" s="21">
        <v>33581.120000000003</v>
      </c>
    </row>
    <row r="393" spans="1:8">
      <c r="A393" s="25">
        <v>45239</v>
      </c>
      <c r="B393" s="21" t="s">
        <v>1535</v>
      </c>
      <c r="C393" s="21" t="s">
        <v>2548</v>
      </c>
      <c r="D393" s="21" t="s">
        <v>3659</v>
      </c>
      <c r="E393" s="21" t="s">
        <v>1514</v>
      </c>
      <c r="F393" s="21">
        <v>7</v>
      </c>
      <c r="G393" s="21">
        <v>1729.24</v>
      </c>
      <c r="H393" s="21">
        <v>12104.68</v>
      </c>
    </row>
    <row r="394" spans="1:8">
      <c r="A394" s="25">
        <v>45022</v>
      </c>
      <c r="B394" s="21" t="s">
        <v>1535</v>
      </c>
      <c r="C394" s="21" t="s">
        <v>2548</v>
      </c>
      <c r="D394" s="21" t="s">
        <v>3659</v>
      </c>
      <c r="E394" s="21" t="s">
        <v>1514</v>
      </c>
      <c r="F394" s="21">
        <v>7</v>
      </c>
      <c r="G394" s="21">
        <v>1205.8900000000001</v>
      </c>
      <c r="H394" s="21">
        <v>8441.23</v>
      </c>
    </row>
    <row r="395" spans="1:8">
      <c r="A395" s="25">
        <v>45024</v>
      </c>
      <c r="B395" s="21" t="s">
        <v>1535</v>
      </c>
      <c r="C395" s="21" t="s">
        <v>2548</v>
      </c>
      <c r="D395" s="21" t="s">
        <v>3659</v>
      </c>
      <c r="E395" s="21" t="s">
        <v>1514</v>
      </c>
      <c r="F395" s="21">
        <v>6</v>
      </c>
      <c r="G395" s="21">
        <v>4541.92</v>
      </c>
      <c r="H395" s="21">
        <v>27251.52</v>
      </c>
    </row>
    <row r="396" spans="1:8">
      <c r="A396" s="25">
        <v>44986</v>
      </c>
      <c r="B396" s="21" t="s">
        <v>1535</v>
      </c>
      <c r="C396" s="21" t="s">
        <v>2548</v>
      </c>
      <c r="D396" s="21" t="s">
        <v>3659</v>
      </c>
      <c r="E396" s="21" t="s">
        <v>1514</v>
      </c>
      <c r="F396" s="21">
        <v>6</v>
      </c>
      <c r="G396" s="21">
        <v>2609.65</v>
      </c>
      <c r="H396" s="21">
        <v>15657.9</v>
      </c>
    </row>
    <row r="397" spans="1:8">
      <c r="A397" s="25">
        <v>45162</v>
      </c>
      <c r="B397" s="21" t="s">
        <v>1535</v>
      </c>
      <c r="C397" s="21" t="s">
        <v>2548</v>
      </c>
      <c r="D397" s="21" t="s">
        <v>3659</v>
      </c>
      <c r="E397" s="21" t="s">
        <v>1514</v>
      </c>
      <c r="F397" s="21">
        <v>3</v>
      </c>
      <c r="G397" s="21">
        <v>403.5</v>
      </c>
      <c r="H397" s="21">
        <v>1210.5</v>
      </c>
    </row>
    <row r="398" spans="1:8">
      <c r="A398" s="25">
        <v>45199</v>
      </c>
      <c r="B398" s="21" t="s">
        <v>1535</v>
      </c>
      <c r="C398" s="21" t="s">
        <v>2548</v>
      </c>
      <c r="D398" s="21" t="s">
        <v>3659</v>
      </c>
      <c r="E398" s="21" t="s">
        <v>1514</v>
      </c>
      <c r="F398" s="21">
        <v>1</v>
      </c>
      <c r="G398" s="21">
        <v>2571.59</v>
      </c>
      <c r="H398" s="21">
        <v>2571.59</v>
      </c>
    </row>
    <row r="399" spans="1:8">
      <c r="A399" s="25">
        <v>45257</v>
      </c>
      <c r="B399" s="21" t="s">
        <v>1535</v>
      </c>
      <c r="C399" s="21" t="s">
        <v>2548</v>
      </c>
      <c r="D399" s="21" t="s">
        <v>3659</v>
      </c>
      <c r="E399" s="21" t="s">
        <v>1514</v>
      </c>
      <c r="F399" s="21">
        <v>1</v>
      </c>
      <c r="G399" s="21">
        <v>983.24</v>
      </c>
      <c r="H399" s="21">
        <v>983.24</v>
      </c>
    </row>
    <row r="400" spans="1:8">
      <c r="A400" s="25">
        <v>45113</v>
      </c>
      <c r="B400" s="21" t="s">
        <v>1535</v>
      </c>
      <c r="C400" s="21" t="s">
        <v>2548</v>
      </c>
      <c r="D400" s="21" t="s">
        <v>3658</v>
      </c>
      <c r="E400" s="21" t="s">
        <v>1517</v>
      </c>
      <c r="F400" s="21">
        <v>19</v>
      </c>
      <c r="G400" s="21">
        <v>4348.7299999999996</v>
      </c>
      <c r="H400" s="21">
        <v>82625.87</v>
      </c>
    </row>
    <row r="401" spans="1:8">
      <c r="A401" s="25">
        <v>45223</v>
      </c>
      <c r="B401" s="21" t="s">
        <v>1535</v>
      </c>
      <c r="C401" s="21" t="s">
        <v>2548</v>
      </c>
      <c r="D401" s="21" t="s">
        <v>3658</v>
      </c>
      <c r="E401" s="21" t="s">
        <v>1517</v>
      </c>
      <c r="F401" s="21">
        <v>19</v>
      </c>
      <c r="G401" s="21">
        <v>3907.56</v>
      </c>
      <c r="H401" s="21">
        <v>74243.64</v>
      </c>
    </row>
    <row r="402" spans="1:8">
      <c r="A402" s="25">
        <v>45214</v>
      </c>
      <c r="B402" s="21" t="s">
        <v>1535</v>
      </c>
      <c r="C402" s="21" t="s">
        <v>2548</v>
      </c>
      <c r="D402" s="21" t="s">
        <v>3658</v>
      </c>
      <c r="E402" s="21" t="s">
        <v>1517</v>
      </c>
      <c r="F402" s="21">
        <v>18</v>
      </c>
      <c r="G402" s="21">
        <v>3602.65</v>
      </c>
      <c r="H402" s="21">
        <v>64847.7</v>
      </c>
    </row>
    <row r="403" spans="1:8">
      <c r="A403" s="25">
        <v>45177</v>
      </c>
      <c r="B403" s="21" t="s">
        <v>1535</v>
      </c>
      <c r="C403" s="21" t="s">
        <v>2548</v>
      </c>
      <c r="D403" s="21" t="s">
        <v>3658</v>
      </c>
      <c r="E403" s="21" t="s">
        <v>1517</v>
      </c>
      <c r="F403" s="21">
        <v>18</v>
      </c>
      <c r="G403" s="21">
        <v>1376.52</v>
      </c>
      <c r="H403" s="21">
        <v>24777.360000000001</v>
      </c>
    </row>
    <row r="404" spans="1:8">
      <c r="A404" s="25">
        <v>45011</v>
      </c>
      <c r="B404" s="21" t="s">
        <v>1535</v>
      </c>
      <c r="C404" s="21" t="s">
        <v>2548</v>
      </c>
      <c r="D404" s="21" t="s">
        <v>3658</v>
      </c>
      <c r="E404" s="21" t="s">
        <v>1517</v>
      </c>
      <c r="F404" s="21">
        <v>18</v>
      </c>
      <c r="G404" s="21">
        <v>1137.05</v>
      </c>
      <c r="H404" s="21">
        <v>20466.900000000001</v>
      </c>
    </row>
    <row r="405" spans="1:8">
      <c r="A405" s="25">
        <v>44991</v>
      </c>
      <c r="B405" s="21" t="s">
        <v>1535</v>
      </c>
      <c r="C405" s="21" t="s">
        <v>2548</v>
      </c>
      <c r="D405" s="21" t="s">
        <v>3658</v>
      </c>
      <c r="E405" s="21" t="s">
        <v>1517</v>
      </c>
      <c r="F405" s="21">
        <v>18</v>
      </c>
      <c r="G405" s="21">
        <v>814.69</v>
      </c>
      <c r="H405" s="21">
        <v>14664.42</v>
      </c>
    </row>
    <row r="406" spans="1:8">
      <c r="A406" s="25">
        <v>45201</v>
      </c>
      <c r="B406" s="21" t="s">
        <v>1535</v>
      </c>
      <c r="C406" s="21" t="s">
        <v>2548</v>
      </c>
      <c r="D406" s="21" t="s">
        <v>3658</v>
      </c>
      <c r="E406" s="21" t="s">
        <v>1517</v>
      </c>
      <c r="F406" s="21">
        <v>17</v>
      </c>
      <c r="G406" s="21">
        <v>3971.7</v>
      </c>
      <c r="H406" s="21">
        <v>67518.899999999994</v>
      </c>
    </row>
    <row r="407" spans="1:8">
      <c r="A407" s="25">
        <v>45181</v>
      </c>
      <c r="B407" s="21" t="s">
        <v>1535</v>
      </c>
      <c r="C407" s="21" t="s">
        <v>2548</v>
      </c>
      <c r="D407" s="21" t="s">
        <v>3658</v>
      </c>
      <c r="E407" s="21" t="s">
        <v>1517</v>
      </c>
      <c r="F407" s="21">
        <v>17</v>
      </c>
      <c r="G407" s="21">
        <v>3791.82</v>
      </c>
      <c r="H407" s="21">
        <v>64460.94</v>
      </c>
    </row>
    <row r="408" spans="1:8">
      <c r="A408" s="25">
        <v>44958</v>
      </c>
      <c r="B408" s="21" t="s">
        <v>1535</v>
      </c>
      <c r="C408" s="21" t="s">
        <v>2548</v>
      </c>
      <c r="D408" s="21" t="s">
        <v>3658</v>
      </c>
      <c r="E408" s="21" t="s">
        <v>1517</v>
      </c>
      <c r="F408" s="21">
        <v>17</v>
      </c>
      <c r="G408" s="21">
        <v>1356.25</v>
      </c>
      <c r="H408" s="21">
        <v>23056.25</v>
      </c>
    </row>
    <row r="409" spans="1:8">
      <c r="A409" s="25">
        <v>45187</v>
      </c>
      <c r="B409" s="21" t="s">
        <v>1535</v>
      </c>
      <c r="C409" s="21" t="s">
        <v>2548</v>
      </c>
      <c r="D409" s="21" t="s">
        <v>3658</v>
      </c>
      <c r="E409" s="21" t="s">
        <v>1517</v>
      </c>
      <c r="F409" s="21">
        <v>14</v>
      </c>
      <c r="G409" s="21">
        <v>3433.55</v>
      </c>
      <c r="H409" s="21">
        <v>48069.7</v>
      </c>
    </row>
    <row r="410" spans="1:8">
      <c r="A410" s="25">
        <v>45070</v>
      </c>
      <c r="B410" s="21" t="s">
        <v>1535</v>
      </c>
      <c r="C410" s="21" t="s">
        <v>2548</v>
      </c>
      <c r="D410" s="21" t="s">
        <v>3658</v>
      </c>
      <c r="E410" s="21" t="s">
        <v>1517</v>
      </c>
      <c r="F410" s="21">
        <v>14</v>
      </c>
      <c r="G410" s="21">
        <v>2715.54</v>
      </c>
      <c r="H410" s="21">
        <v>38017.56</v>
      </c>
    </row>
    <row r="411" spans="1:8">
      <c r="A411" s="25">
        <v>45034</v>
      </c>
      <c r="B411" s="21" t="s">
        <v>1535</v>
      </c>
      <c r="C411" s="21" t="s">
        <v>2548</v>
      </c>
      <c r="D411" s="21" t="s">
        <v>3658</v>
      </c>
      <c r="E411" s="21" t="s">
        <v>1517</v>
      </c>
      <c r="F411" s="21">
        <v>11</v>
      </c>
      <c r="G411" s="21">
        <v>4530.5600000000004</v>
      </c>
      <c r="H411" s="21">
        <v>49836.160000000003</v>
      </c>
    </row>
    <row r="412" spans="1:8">
      <c r="A412" s="25">
        <v>44929</v>
      </c>
      <c r="B412" s="21" t="s">
        <v>1535</v>
      </c>
      <c r="C412" s="21" t="s">
        <v>2548</v>
      </c>
      <c r="D412" s="21" t="s">
        <v>3658</v>
      </c>
      <c r="E412" s="21" t="s">
        <v>1517</v>
      </c>
      <c r="F412" s="21">
        <v>11</v>
      </c>
      <c r="G412" s="21">
        <v>4205.55</v>
      </c>
      <c r="H412" s="21">
        <v>46261.05</v>
      </c>
    </row>
    <row r="413" spans="1:8">
      <c r="A413" s="25">
        <v>45240</v>
      </c>
      <c r="B413" s="21" t="s">
        <v>1535</v>
      </c>
      <c r="C413" s="21" t="s">
        <v>2548</v>
      </c>
      <c r="D413" s="21" t="s">
        <v>3658</v>
      </c>
      <c r="E413" s="21" t="s">
        <v>1517</v>
      </c>
      <c r="F413" s="21">
        <v>5</v>
      </c>
      <c r="G413" s="21">
        <v>172.99</v>
      </c>
      <c r="H413" s="21">
        <v>864.95</v>
      </c>
    </row>
    <row r="414" spans="1:8">
      <c r="A414" s="25">
        <v>44960</v>
      </c>
      <c r="B414" s="21" t="s">
        <v>1535</v>
      </c>
      <c r="C414" s="21" t="s">
        <v>2548</v>
      </c>
      <c r="D414" s="21" t="s">
        <v>3658</v>
      </c>
      <c r="E414" s="21" t="s">
        <v>1517</v>
      </c>
      <c r="F414" s="21">
        <v>4</v>
      </c>
      <c r="G414" s="21">
        <v>2514.88</v>
      </c>
      <c r="H414" s="21">
        <v>10059.52</v>
      </c>
    </row>
    <row r="415" spans="1:8">
      <c r="A415" s="25">
        <v>45213</v>
      </c>
      <c r="B415" s="21" t="s">
        <v>1535</v>
      </c>
      <c r="C415" s="21" t="s">
        <v>2548</v>
      </c>
      <c r="D415" s="21" t="s">
        <v>3658</v>
      </c>
      <c r="E415" s="21" t="s">
        <v>1517</v>
      </c>
      <c r="F415" s="21">
        <v>2</v>
      </c>
      <c r="G415" s="21">
        <v>2400.5500000000002</v>
      </c>
      <c r="H415" s="21">
        <v>4801.1000000000004</v>
      </c>
    </row>
    <row r="416" spans="1:8">
      <c r="A416" s="25">
        <v>44969</v>
      </c>
      <c r="B416" s="21" t="s">
        <v>1535</v>
      </c>
      <c r="C416" s="21" t="s">
        <v>2548</v>
      </c>
      <c r="D416" s="21" t="s">
        <v>3658</v>
      </c>
      <c r="E416" s="21" t="s">
        <v>1517</v>
      </c>
      <c r="F416" s="21">
        <v>1</v>
      </c>
      <c r="G416" s="21">
        <v>1898.15</v>
      </c>
      <c r="H416" s="21">
        <v>1898.15</v>
      </c>
    </row>
    <row r="417" spans="1:8">
      <c r="A417" s="25">
        <v>45107</v>
      </c>
      <c r="B417" s="21" t="s">
        <v>1537</v>
      </c>
      <c r="C417" s="21" t="s">
        <v>2552</v>
      </c>
      <c r="D417" s="21" t="s">
        <v>3662</v>
      </c>
      <c r="E417" s="21" t="s">
        <v>1517</v>
      </c>
      <c r="F417" s="21">
        <v>20</v>
      </c>
      <c r="G417" s="21">
        <v>603.49</v>
      </c>
      <c r="H417" s="21">
        <v>12069.8</v>
      </c>
    </row>
    <row r="418" spans="1:8">
      <c r="A418" s="25">
        <v>45134</v>
      </c>
      <c r="B418" s="21" t="s">
        <v>1537</v>
      </c>
      <c r="C418" s="21" t="s">
        <v>2552</v>
      </c>
      <c r="D418" s="21" t="s">
        <v>3662</v>
      </c>
      <c r="E418" s="21" t="s">
        <v>1517</v>
      </c>
      <c r="F418" s="21">
        <v>19</v>
      </c>
      <c r="G418" s="21">
        <v>2848.96</v>
      </c>
      <c r="H418" s="21">
        <v>54130.239999999998</v>
      </c>
    </row>
    <row r="419" spans="1:8">
      <c r="A419" s="25">
        <v>45225</v>
      </c>
      <c r="B419" s="21" t="s">
        <v>1537</v>
      </c>
      <c r="C419" s="21" t="s">
        <v>2552</v>
      </c>
      <c r="D419" s="21" t="s">
        <v>3662</v>
      </c>
      <c r="E419" s="21" t="s">
        <v>1517</v>
      </c>
      <c r="F419" s="21">
        <v>18</v>
      </c>
      <c r="G419" s="21">
        <v>1132.04</v>
      </c>
      <c r="H419" s="21">
        <v>20376.72</v>
      </c>
    </row>
    <row r="420" spans="1:8">
      <c r="A420" s="25">
        <v>45258</v>
      </c>
      <c r="B420" s="21" t="s">
        <v>1537</v>
      </c>
      <c r="C420" s="21" t="s">
        <v>2552</v>
      </c>
      <c r="D420" s="21" t="s">
        <v>3662</v>
      </c>
      <c r="E420" s="21" t="s">
        <v>1517</v>
      </c>
      <c r="F420" s="21">
        <v>16</v>
      </c>
      <c r="G420" s="21">
        <v>2573.33</v>
      </c>
      <c r="H420" s="21">
        <v>41173.279999999999</v>
      </c>
    </row>
    <row r="421" spans="1:8">
      <c r="A421" s="25">
        <v>45124</v>
      </c>
      <c r="B421" s="21" t="s">
        <v>1537</v>
      </c>
      <c r="C421" s="21" t="s">
        <v>2552</v>
      </c>
      <c r="D421" s="21" t="s">
        <v>3662</v>
      </c>
      <c r="E421" s="21" t="s">
        <v>1517</v>
      </c>
      <c r="F421" s="21">
        <v>16</v>
      </c>
      <c r="G421" s="21">
        <v>971.39</v>
      </c>
      <c r="H421" s="21">
        <v>15542.24</v>
      </c>
    </row>
    <row r="422" spans="1:8">
      <c r="A422" s="25">
        <v>45167</v>
      </c>
      <c r="B422" s="21" t="s">
        <v>1537</v>
      </c>
      <c r="C422" s="21" t="s">
        <v>2552</v>
      </c>
      <c r="D422" s="21" t="s">
        <v>3662</v>
      </c>
      <c r="E422" s="21" t="s">
        <v>1517</v>
      </c>
      <c r="F422" s="21">
        <v>13</v>
      </c>
      <c r="G422" s="21">
        <v>4650.74</v>
      </c>
      <c r="H422" s="21">
        <v>60459.62</v>
      </c>
    </row>
    <row r="423" spans="1:8">
      <c r="A423" s="25">
        <v>44931</v>
      </c>
      <c r="B423" s="21" t="s">
        <v>1537</v>
      </c>
      <c r="C423" s="21" t="s">
        <v>2552</v>
      </c>
      <c r="D423" s="21" t="s">
        <v>3662</v>
      </c>
      <c r="E423" s="21" t="s">
        <v>1517</v>
      </c>
      <c r="F423" s="21">
        <v>13</v>
      </c>
      <c r="G423" s="21">
        <v>914.82</v>
      </c>
      <c r="H423" s="21">
        <v>11892.66</v>
      </c>
    </row>
    <row r="424" spans="1:8">
      <c r="A424" s="25">
        <v>45274</v>
      </c>
      <c r="B424" s="21" t="s">
        <v>1537</v>
      </c>
      <c r="C424" s="21" t="s">
        <v>2552</v>
      </c>
      <c r="D424" s="21" t="s">
        <v>3662</v>
      </c>
      <c r="E424" s="21" t="s">
        <v>1517</v>
      </c>
      <c r="F424" s="21">
        <v>10</v>
      </c>
      <c r="G424" s="21">
        <v>222.55</v>
      </c>
      <c r="H424" s="21">
        <v>2225.5</v>
      </c>
    </row>
    <row r="425" spans="1:8">
      <c r="A425" s="25">
        <v>45210</v>
      </c>
      <c r="B425" s="21" t="s">
        <v>1537</v>
      </c>
      <c r="C425" s="21" t="s">
        <v>2552</v>
      </c>
      <c r="D425" s="21" t="s">
        <v>3662</v>
      </c>
      <c r="E425" s="21" t="s">
        <v>1517</v>
      </c>
      <c r="F425" s="21">
        <v>9</v>
      </c>
      <c r="G425" s="21">
        <v>3193.9</v>
      </c>
      <c r="H425" s="21">
        <v>28745.1</v>
      </c>
    </row>
    <row r="426" spans="1:8">
      <c r="A426" s="25">
        <v>45135</v>
      </c>
      <c r="B426" s="21" t="s">
        <v>1537</v>
      </c>
      <c r="C426" s="21" t="s">
        <v>2552</v>
      </c>
      <c r="D426" s="21" t="s">
        <v>3662</v>
      </c>
      <c r="E426" s="21" t="s">
        <v>1517</v>
      </c>
      <c r="F426" s="21">
        <v>6</v>
      </c>
      <c r="G426" s="21">
        <v>1872.18</v>
      </c>
      <c r="H426" s="21">
        <v>11233.08</v>
      </c>
    </row>
    <row r="427" spans="1:8">
      <c r="A427" s="25">
        <v>45075</v>
      </c>
      <c r="B427" s="21" t="s">
        <v>1537</v>
      </c>
      <c r="C427" s="21" t="s">
        <v>2552</v>
      </c>
      <c r="D427" s="21" t="s">
        <v>3662</v>
      </c>
      <c r="E427" s="21" t="s">
        <v>1517</v>
      </c>
      <c r="F427" s="21">
        <v>4</v>
      </c>
      <c r="G427" s="21">
        <v>1993.97</v>
      </c>
      <c r="H427" s="21">
        <v>7975.88</v>
      </c>
    </row>
    <row r="428" spans="1:8">
      <c r="A428" s="25">
        <v>45281</v>
      </c>
      <c r="B428" s="21" t="s">
        <v>1537</v>
      </c>
      <c r="C428" s="21" t="s">
        <v>2552</v>
      </c>
      <c r="D428" s="21" t="s">
        <v>3662</v>
      </c>
      <c r="E428" s="21" t="s">
        <v>1517</v>
      </c>
      <c r="F428" s="21">
        <v>4</v>
      </c>
      <c r="G428" s="21">
        <v>722.05</v>
      </c>
      <c r="H428" s="21">
        <v>2888.2</v>
      </c>
    </row>
    <row r="429" spans="1:8">
      <c r="A429" s="25">
        <v>45142</v>
      </c>
      <c r="B429" s="21" t="s">
        <v>1537</v>
      </c>
      <c r="C429" s="21" t="s">
        <v>2552</v>
      </c>
      <c r="D429" s="21" t="s">
        <v>3662</v>
      </c>
      <c r="E429" s="21" t="s">
        <v>1517</v>
      </c>
      <c r="F429" s="21">
        <v>3</v>
      </c>
      <c r="G429" s="21">
        <v>4876.51</v>
      </c>
      <c r="H429" s="21">
        <v>14629.53</v>
      </c>
    </row>
    <row r="430" spans="1:8">
      <c r="A430" s="25">
        <v>45164</v>
      </c>
      <c r="B430" s="21" t="s">
        <v>1537</v>
      </c>
      <c r="C430" s="21" t="s">
        <v>2550</v>
      </c>
      <c r="D430" s="21" t="s">
        <v>3651</v>
      </c>
      <c r="E430" s="21" t="s">
        <v>1517</v>
      </c>
      <c r="F430" s="21">
        <v>10</v>
      </c>
      <c r="G430" s="21">
        <v>2349.2399999999998</v>
      </c>
      <c r="H430" s="21">
        <v>23492.400000000001</v>
      </c>
    </row>
    <row r="431" spans="1:8">
      <c r="A431" s="25">
        <v>45001</v>
      </c>
      <c r="B431" s="21" t="s">
        <v>1537</v>
      </c>
      <c r="C431" s="21" t="s">
        <v>2550</v>
      </c>
      <c r="D431" s="21" t="s">
        <v>3651</v>
      </c>
      <c r="E431" s="21" t="s">
        <v>1517</v>
      </c>
      <c r="F431" s="21">
        <v>9</v>
      </c>
      <c r="G431" s="21">
        <v>1805.32</v>
      </c>
      <c r="H431" s="21">
        <v>16247.88</v>
      </c>
    </row>
    <row r="432" spans="1:8">
      <c r="A432" s="25">
        <v>44964</v>
      </c>
      <c r="B432" s="21" t="s">
        <v>1537</v>
      </c>
      <c r="C432" s="21" t="s">
        <v>2550</v>
      </c>
      <c r="D432" s="21" t="s">
        <v>3651</v>
      </c>
      <c r="E432" s="21" t="s">
        <v>1517</v>
      </c>
      <c r="F432" s="21">
        <v>8</v>
      </c>
      <c r="G432" s="21">
        <v>562.98</v>
      </c>
      <c r="H432" s="21">
        <v>4503.84</v>
      </c>
    </row>
    <row r="433" spans="1:8">
      <c r="A433" s="25">
        <v>45274</v>
      </c>
      <c r="B433" s="21" t="s">
        <v>1537</v>
      </c>
      <c r="C433" s="21" t="s">
        <v>2550</v>
      </c>
      <c r="D433" s="21" t="s">
        <v>3651</v>
      </c>
      <c r="E433" s="21" t="s">
        <v>1517</v>
      </c>
      <c r="F433" s="21">
        <v>5</v>
      </c>
      <c r="G433" s="21">
        <v>278.31</v>
      </c>
      <c r="H433" s="21">
        <v>1391.55</v>
      </c>
    </row>
    <row r="434" spans="1:8">
      <c r="A434" s="25">
        <v>45238</v>
      </c>
      <c r="B434" s="21" t="s">
        <v>1537</v>
      </c>
      <c r="C434" s="21" t="s">
        <v>2550</v>
      </c>
      <c r="D434" s="21" t="s">
        <v>3651</v>
      </c>
      <c r="E434" s="21" t="s">
        <v>1517</v>
      </c>
      <c r="F434" s="21">
        <v>4</v>
      </c>
      <c r="G434" s="21">
        <v>4058.48</v>
      </c>
      <c r="H434" s="21">
        <v>16233.92</v>
      </c>
    </row>
    <row r="435" spans="1:8">
      <c r="A435" s="25">
        <v>45004</v>
      </c>
      <c r="B435" s="21" t="s">
        <v>1537</v>
      </c>
      <c r="C435" s="21" t="s">
        <v>2550</v>
      </c>
      <c r="D435" s="21" t="s">
        <v>3651</v>
      </c>
      <c r="E435" s="21" t="s">
        <v>1517</v>
      </c>
      <c r="F435" s="21">
        <v>4</v>
      </c>
      <c r="G435" s="21">
        <v>366.33</v>
      </c>
      <c r="H435" s="21">
        <v>1465.32</v>
      </c>
    </row>
    <row r="436" spans="1:8">
      <c r="A436" s="25">
        <v>45208</v>
      </c>
      <c r="B436" s="21" t="s">
        <v>1537</v>
      </c>
      <c r="C436" s="21" t="s">
        <v>2550</v>
      </c>
      <c r="D436" s="21" t="s">
        <v>3651</v>
      </c>
      <c r="E436" s="21" t="s">
        <v>1517</v>
      </c>
      <c r="F436" s="21">
        <v>3</v>
      </c>
      <c r="G436" s="21">
        <v>3533.3</v>
      </c>
      <c r="H436" s="21">
        <v>10599.9</v>
      </c>
    </row>
    <row r="437" spans="1:8">
      <c r="A437" s="25">
        <v>45227</v>
      </c>
      <c r="B437" s="21" t="s">
        <v>1537</v>
      </c>
      <c r="C437" s="21" t="s">
        <v>2550</v>
      </c>
      <c r="D437" s="21" t="s">
        <v>3651</v>
      </c>
      <c r="E437" s="21" t="s">
        <v>1517</v>
      </c>
      <c r="F437" s="21">
        <v>3</v>
      </c>
      <c r="G437" s="21">
        <v>2756.83</v>
      </c>
      <c r="H437" s="21">
        <v>8270.49</v>
      </c>
    </row>
    <row r="438" spans="1:8">
      <c r="A438" s="25">
        <v>45166</v>
      </c>
      <c r="B438" s="21" t="s">
        <v>1537</v>
      </c>
      <c r="C438" s="21" t="s">
        <v>2550</v>
      </c>
      <c r="D438" s="21" t="s">
        <v>3656</v>
      </c>
      <c r="E438" s="21" t="s">
        <v>1517</v>
      </c>
      <c r="F438" s="21">
        <v>19</v>
      </c>
      <c r="G438" s="21">
        <v>3074.32</v>
      </c>
      <c r="H438" s="21">
        <v>58412.08</v>
      </c>
    </row>
    <row r="439" spans="1:8">
      <c r="A439" s="25">
        <v>45193</v>
      </c>
      <c r="B439" s="21" t="s">
        <v>1537</v>
      </c>
      <c r="C439" s="21" t="s">
        <v>2550</v>
      </c>
      <c r="D439" s="21" t="s">
        <v>3656</v>
      </c>
      <c r="E439" s="21" t="s">
        <v>1517</v>
      </c>
      <c r="F439" s="21">
        <v>16</v>
      </c>
      <c r="G439" s="21">
        <v>2793.48</v>
      </c>
      <c r="H439" s="21">
        <v>44695.68</v>
      </c>
    </row>
    <row r="440" spans="1:8">
      <c r="A440" s="25">
        <v>44946</v>
      </c>
      <c r="B440" s="21" t="s">
        <v>1537</v>
      </c>
      <c r="C440" s="21" t="s">
        <v>2550</v>
      </c>
      <c r="D440" s="21" t="s">
        <v>3656</v>
      </c>
      <c r="E440" s="21" t="s">
        <v>1517</v>
      </c>
      <c r="F440" s="21">
        <v>14</v>
      </c>
      <c r="G440" s="21">
        <v>1507.19</v>
      </c>
      <c r="H440" s="21">
        <v>21100.66</v>
      </c>
    </row>
    <row r="441" spans="1:8">
      <c r="A441" s="25">
        <v>45101</v>
      </c>
      <c r="B441" s="21" t="s">
        <v>1537</v>
      </c>
      <c r="C441" s="21" t="s">
        <v>2550</v>
      </c>
      <c r="D441" s="21" t="s">
        <v>3656</v>
      </c>
      <c r="E441" s="21" t="s">
        <v>1517</v>
      </c>
      <c r="F441" s="21">
        <v>14</v>
      </c>
      <c r="G441" s="21">
        <v>264.60000000000002</v>
      </c>
      <c r="H441" s="21">
        <v>3704.4</v>
      </c>
    </row>
    <row r="442" spans="1:8">
      <c r="A442" s="25">
        <v>45199</v>
      </c>
      <c r="B442" s="21" t="s">
        <v>1537</v>
      </c>
      <c r="C442" s="21" t="s">
        <v>2550</v>
      </c>
      <c r="D442" s="21" t="s">
        <v>3656</v>
      </c>
      <c r="E442" s="21" t="s">
        <v>1517</v>
      </c>
      <c r="F442" s="21">
        <v>10</v>
      </c>
      <c r="G442" s="21">
        <v>4496.3900000000003</v>
      </c>
      <c r="H442" s="21">
        <v>44963.9</v>
      </c>
    </row>
    <row r="443" spans="1:8">
      <c r="A443" s="25">
        <v>45284</v>
      </c>
      <c r="B443" s="21" t="s">
        <v>1537</v>
      </c>
      <c r="C443" s="21" t="s">
        <v>2550</v>
      </c>
      <c r="D443" s="21" t="s">
        <v>3656</v>
      </c>
      <c r="E443" s="21" t="s">
        <v>1517</v>
      </c>
      <c r="F443" s="21">
        <v>9</v>
      </c>
      <c r="G443" s="21">
        <v>1302.45</v>
      </c>
      <c r="H443" s="21">
        <v>11722.05</v>
      </c>
    </row>
    <row r="444" spans="1:8">
      <c r="A444" s="25">
        <v>45021</v>
      </c>
      <c r="B444" s="21" t="s">
        <v>1537</v>
      </c>
      <c r="C444" s="21" t="s">
        <v>2550</v>
      </c>
      <c r="D444" s="21" t="s">
        <v>3656</v>
      </c>
      <c r="E444" s="21" t="s">
        <v>1517</v>
      </c>
      <c r="F444" s="21">
        <v>9</v>
      </c>
      <c r="G444" s="21">
        <v>704.39</v>
      </c>
      <c r="H444" s="21">
        <v>6339.51</v>
      </c>
    </row>
    <row r="445" spans="1:8">
      <c r="A445" s="25">
        <v>45173</v>
      </c>
      <c r="B445" s="21" t="s">
        <v>1537</v>
      </c>
      <c r="C445" s="21" t="s">
        <v>2550</v>
      </c>
      <c r="D445" s="21" t="s">
        <v>3656</v>
      </c>
      <c r="E445" s="21" t="s">
        <v>1517</v>
      </c>
      <c r="F445" s="21">
        <v>8</v>
      </c>
      <c r="G445" s="21">
        <v>1410.46</v>
      </c>
      <c r="H445" s="21">
        <v>11283.68</v>
      </c>
    </row>
    <row r="446" spans="1:8">
      <c r="A446" s="25">
        <v>45031</v>
      </c>
      <c r="B446" s="21" t="s">
        <v>1537</v>
      </c>
      <c r="C446" s="21" t="s">
        <v>2550</v>
      </c>
      <c r="D446" s="21" t="s">
        <v>3656</v>
      </c>
      <c r="E446" s="21" t="s">
        <v>1517</v>
      </c>
      <c r="F446" s="21">
        <v>8</v>
      </c>
      <c r="G446" s="21">
        <v>592.82000000000005</v>
      </c>
      <c r="H446" s="21">
        <v>4742.5600000000004</v>
      </c>
    </row>
    <row r="447" spans="1:8">
      <c r="A447" s="25">
        <v>45286</v>
      </c>
      <c r="B447" s="21" t="s">
        <v>1537</v>
      </c>
      <c r="C447" s="21" t="s">
        <v>2550</v>
      </c>
      <c r="D447" s="21" t="s">
        <v>3656</v>
      </c>
      <c r="E447" s="21" t="s">
        <v>1517</v>
      </c>
      <c r="F447" s="21">
        <v>7</v>
      </c>
      <c r="G447" s="21">
        <v>2557.77</v>
      </c>
      <c r="H447" s="21">
        <v>17904.39</v>
      </c>
    </row>
    <row r="448" spans="1:8">
      <c r="A448" s="25">
        <v>45254</v>
      </c>
      <c r="B448" s="21" t="s">
        <v>1537</v>
      </c>
      <c r="C448" s="21" t="s">
        <v>2550</v>
      </c>
      <c r="D448" s="21" t="s">
        <v>3656</v>
      </c>
      <c r="E448" s="21" t="s">
        <v>1517</v>
      </c>
      <c r="F448" s="21">
        <v>5</v>
      </c>
      <c r="G448" s="21">
        <v>2481.2199999999998</v>
      </c>
      <c r="H448" s="21">
        <v>12406.1</v>
      </c>
    </row>
    <row r="449" spans="1:8">
      <c r="A449" s="25">
        <v>44985</v>
      </c>
      <c r="B449" s="21" t="s">
        <v>1537</v>
      </c>
      <c r="C449" s="21" t="s">
        <v>2550</v>
      </c>
      <c r="D449" s="21" t="s">
        <v>3656</v>
      </c>
      <c r="E449" s="21" t="s">
        <v>1517</v>
      </c>
      <c r="F449" s="21">
        <v>5</v>
      </c>
      <c r="G449" s="21">
        <v>1319.46</v>
      </c>
      <c r="H449" s="21">
        <v>6597.3</v>
      </c>
    </row>
    <row r="450" spans="1:8">
      <c r="A450" s="25">
        <v>44961</v>
      </c>
      <c r="B450" s="21" t="s">
        <v>1537</v>
      </c>
      <c r="C450" s="21" t="s">
        <v>2550</v>
      </c>
      <c r="D450" s="21" t="s">
        <v>3656</v>
      </c>
      <c r="E450" s="21" t="s">
        <v>1517</v>
      </c>
      <c r="F450" s="21">
        <v>3</v>
      </c>
      <c r="G450" s="21">
        <v>3007.45</v>
      </c>
      <c r="H450" s="21">
        <v>9022.35</v>
      </c>
    </row>
    <row r="451" spans="1:8">
      <c r="A451" s="25">
        <v>45219</v>
      </c>
      <c r="B451" s="21" t="s">
        <v>1537</v>
      </c>
      <c r="C451" s="21" t="s">
        <v>2550</v>
      </c>
      <c r="D451" s="21" t="s">
        <v>3656</v>
      </c>
      <c r="E451" s="21" t="s">
        <v>1517</v>
      </c>
      <c r="F451" s="21">
        <v>3</v>
      </c>
      <c r="G451" s="21">
        <v>2444.6</v>
      </c>
      <c r="H451" s="21">
        <v>7333.8</v>
      </c>
    </row>
    <row r="452" spans="1:8">
      <c r="A452" s="25">
        <v>45214</v>
      </c>
      <c r="B452" s="21" t="s">
        <v>1537</v>
      </c>
      <c r="C452" s="21" t="s">
        <v>2550</v>
      </c>
      <c r="D452" s="21" t="s">
        <v>3656</v>
      </c>
      <c r="E452" s="21" t="s">
        <v>1517</v>
      </c>
      <c r="F452" s="21">
        <v>3</v>
      </c>
      <c r="G452" s="21">
        <v>1046.06</v>
      </c>
      <c r="H452" s="21">
        <v>3138.18</v>
      </c>
    </row>
    <row r="453" spans="1:8">
      <c r="A453" s="25">
        <v>45108</v>
      </c>
      <c r="B453" s="21" t="s">
        <v>1537</v>
      </c>
      <c r="C453" s="21" t="s">
        <v>2550</v>
      </c>
      <c r="D453" s="21" t="s">
        <v>3656</v>
      </c>
      <c r="E453" s="21" t="s">
        <v>1517</v>
      </c>
      <c r="F453" s="21">
        <v>2</v>
      </c>
      <c r="G453" s="21">
        <v>4997.2299999999996</v>
      </c>
      <c r="H453" s="21">
        <v>9994.4599999999991</v>
      </c>
    </row>
    <row r="454" spans="1:8">
      <c r="A454" s="25">
        <v>45167</v>
      </c>
      <c r="B454" s="21" t="s">
        <v>1537</v>
      </c>
      <c r="C454" s="21" t="s">
        <v>2550</v>
      </c>
      <c r="D454" s="21" t="s">
        <v>3656</v>
      </c>
      <c r="E454" s="21" t="s">
        <v>1517</v>
      </c>
      <c r="F454" s="21">
        <v>1</v>
      </c>
      <c r="G454" s="21">
        <v>3734.74</v>
      </c>
      <c r="H454" s="21">
        <v>3734.74</v>
      </c>
    </row>
    <row r="455" spans="1:8">
      <c r="A455" s="25">
        <v>45029</v>
      </c>
      <c r="B455" s="21" t="s">
        <v>1537</v>
      </c>
      <c r="C455" s="21" t="s">
        <v>2550</v>
      </c>
      <c r="D455" s="21" t="s">
        <v>3656</v>
      </c>
      <c r="E455" s="21" t="s">
        <v>1517</v>
      </c>
      <c r="F455" s="21">
        <v>1</v>
      </c>
      <c r="G455" s="21">
        <v>632.39</v>
      </c>
      <c r="H455" s="21">
        <v>632.39</v>
      </c>
    </row>
    <row r="456" spans="1:8">
      <c r="A456" s="25">
        <v>45267</v>
      </c>
      <c r="B456" s="21" t="s">
        <v>1538</v>
      </c>
      <c r="C456" s="21" t="s">
        <v>2551</v>
      </c>
      <c r="D456" s="21" t="s">
        <v>3664</v>
      </c>
      <c r="E456" s="21" t="s">
        <v>1517</v>
      </c>
      <c r="F456" s="21">
        <v>20</v>
      </c>
      <c r="G456" s="21">
        <v>4821.82</v>
      </c>
      <c r="H456" s="21">
        <v>96436.4</v>
      </c>
    </row>
    <row r="457" spans="1:8">
      <c r="A457" s="25">
        <v>45091</v>
      </c>
      <c r="B457" s="21" t="s">
        <v>1538</v>
      </c>
      <c r="C457" s="21" t="s">
        <v>2551</v>
      </c>
      <c r="D457" s="21" t="s">
        <v>3664</v>
      </c>
      <c r="E457" s="21" t="s">
        <v>1517</v>
      </c>
      <c r="F457" s="21">
        <v>20</v>
      </c>
      <c r="G457" s="21">
        <v>3753.15</v>
      </c>
      <c r="H457" s="21">
        <v>75063</v>
      </c>
    </row>
    <row r="458" spans="1:8">
      <c r="A458" s="25">
        <v>45129</v>
      </c>
      <c r="B458" s="21" t="s">
        <v>1538</v>
      </c>
      <c r="C458" s="21" t="s">
        <v>2551</v>
      </c>
      <c r="D458" s="21" t="s">
        <v>3664</v>
      </c>
      <c r="E458" s="21" t="s">
        <v>1517</v>
      </c>
      <c r="F458" s="21">
        <v>19</v>
      </c>
      <c r="G458" s="21">
        <v>3694.62</v>
      </c>
      <c r="H458" s="21">
        <v>70197.78</v>
      </c>
    </row>
    <row r="459" spans="1:8">
      <c r="A459" s="25">
        <v>45107</v>
      </c>
      <c r="B459" s="21" t="s">
        <v>1538</v>
      </c>
      <c r="C459" s="21" t="s">
        <v>2551</v>
      </c>
      <c r="D459" s="21" t="s">
        <v>3664</v>
      </c>
      <c r="E459" s="21" t="s">
        <v>1517</v>
      </c>
      <c r="F459" s="21">
        <v>17</v>
      </c>
      <c r="G459" s="21">
        <v>1538.4</v>
      </c>
      <c r="H459" s="21">
        <v>26152.799999999999</v>
      </c>
    </row>
    <row r="460" spans="1:8">
      <c r="A460" s="25">
        <v>45224</v>
      </c>
      <c r="B460" s="21" t="s">
        <v>1538</v>
      </c>
      <c r="C460" s="21" t="s">
        <v>2551</v>
      </c>
      <c r="D460" s="21" t="s">
        <v>3664</v>
      </c>
      <c r="E460" s="21" t="s">
        <v>1517</v>
      </c>
      <c r="F460" s="21">
        <v>16</v>
      </c>
      <c r="G460" s="21">
        <v>2502.5700000000002</v>
      </c>
      <c r="H460" s="21">
        <v>40041.120000000003</v>
      </c>
    </row>
    <row r="461" spans="1:8">
      <c r="A461" s="25">
        <v>45004</v>
      </c>
      <c r="B461" s="21" t="s">
        <v>1538</v>
      </c>
      <c r="C461" s="21" t="s">
        <v>2551</v>
      </c>
      <c r="D461" s="21" t="s">
        <v>3664</v>
      </c>
      <c r="E461" s="21" t="s">
        <v>1517</v>
      </c>
      <c r="F461" s="21">
        <v>15</v>
      </c>
      <c r="G461" s="21">
        <v>3256.2</v>
      </c>
      <c r="H461" s="21">
        <v>48843</v>
      </c>
    </row>
    <row r="462" spans="1:8">
      <c r="A462" s="25">
        <v>45108</v>
      </c>
      <c r="B462" s="21" t="s">
        <v>1538</v>
      </c>
      <c r="C462" s="21" t="s">
        <v>2551</v>
      </c>
      <c r="D462" s="21" t="s">
        <v>3664</v>
      </c>
      <c r="E462" s="21" t="s">
        <v>1517</v>
      </c>
      <c r="F462" s="21">
        <v>14</v>
      </c>
      <c r="G462" s="21">
        <v>2429.23</v>
      </c>
      <c r="H462" s="21">
        <v>34009.22</v>
      </c>
    </row>
    <row r="463" spans="1:8">
      <c r="A463" s="25">
        <v>45211</v>
      </c>
      <c r="B463" s="21" t="s">
        <v>1538</v>
      </c>
      <c r="C463" s="21" t="s">
        <v>2551</v>
      </c>
      <c r="D463" s="21" t="s">
        <v>3664</v>
      </c>
      <c r="E463" s="21" t="s">
        <v>1517</v>
      </c>
      <c r="F463" s="21">
        <v>14</v>
      </c>
      <c r="G463" s="21">
        <v>188.94</v>
      </c>
      <c r="H463" s="21">
        <v>2645.16</v>
      </c>
    </row>
    <row r="464" spans="1:8">
      <c r="A464" s="25">
        <v>45035</v>
      </c>
      <c r="B464" s="21" t="s">
        <v>1538</v>
      </c>
      <c r="C464" s="21" t="s">
        <v>2551</v>
      </c>
      <c r="D464" s="21" t="s">
        <v>3664</v>
      </c>
      <c r="E464" s="21" t="s">
        <v>1517</v>
      </c>
      <c r="F464" s="21">
        <v>10</v>
      </c>
      <c r="G464" s="21">
        <v>373.54</v>
      </c>
      <c r="H464" s="21">
        <v>3735.4</v>
      </c>
    </row>
    <row r="465" spans="1:8">
      <c r="A465" s="25">
        <v>45253</v>
      </c>
      <c r="B465" s="21" t="s">
        <v>1538</v>
      </c>
      <c r="C465" s="21" t="s">
        <v>2551</v>
      </c>
      <c r="D465" s="21" t="s">
        <v>3664</v>
      </c>
      <c r="E465" s="21" t="s">
        <v>1517</v>
      </c>
      <c r="F465" s="21">
        <v>5</v>
      </c>
      <c r="G465" s="21">
        <v>3900.9</v>
      </c>
      <c r="H465" s="21">
        <v>19504.5</v>
      </c>
    </row>
    <row r="466" spans="1:8">
      <c r="A466" s="25">
        <v>45224</v>
      </c>
      <c r="B466" s="21" t="s">
        <v>1538</v>
      </c>
      <c r="C466" s="21" t="s">
        <v>2551</v>
      </c>
      <c r="D466" s="21" t="s">
        <v>3664</v>
      </c>
      <c r="E466" s="21" t="s">
        <v>1517</v>
      </c>
      <c r="F466" s="21">
        <v>4</v>
      </c>
      <c r="G466" s="21">
        <v>700.07</v>
      </c>
      <c r="H466" s="21">
        <v>2800.28</v>
      </c>
    </row>
    <row r="467" spans="1:8">
      <c r="A467" s="25">
        <v>44969</v>
      </c>
      <c r="B467" s="21" t="s">
        <v>1538</v>
      </c>
      <c r="C467" s="21" t="s">
        <v>2551</v>
      </c>
      <c r="D467" s="21" t="s">
        <v>3664</v>
      </c>
      <c r="E467" s="21" t="s">
        <v>1517</v>
      </c>
      <c r="F467" s="21">
        <v>1</v>
      </c>
      <c r="G467" s="21">
        <v>2489.17</v>
      </c>
      <c r="H467" s="21">
        <v>2489.17</v>
      </c>
    </row>
    <row r="468" spans="1:8">
      <c r="A468" s="25">
        <v>44970</v>
      </c>
      <c r="B468" s="21" t="s">
        <v>1537</v>
      </c>
      <c r="C468" s="21" t="s">
        <v>2552</v>
      </c>
      <c r="D468" s="21" t="s">
        <v>3657</v>
      </c>
      <c r="E468" s="21" t="s">
        <v>1517</v>
      </c>
      <c r="F468" s="21">
        <v>20</v>
      </c>
      <c r="G468" s="21">
        <v>1310.3699999999999</v>
      </c>
      <c r="H468" s="21">
        <v>26207.4</v>
      </c>
    </row>
    <row r="469" spans="1:8">
      <c r="A469" s="25">
        <v>45109</v>
      </c>
      <c r="B469" s="21" t="s">
        <v>1537</v>
      </c>
      <c r="C469" s="21" t="s">
        <v>2552</v>
      </c>
      <c r="D469" s="21" t="s">
        <v>3657</v>
      </c>
      <c r="E469" s="21" t="s">
        <v>1517</v>
      </c>
      <c r="F469" s="21">
        <v>20</v>
      </c>
      <c r="G469" s="21">
        <v>722.13</v>
      </c>
      <c r="H469" s="21">
        <v>14442.6</v>
      </c>
    </row>
    <row r="470" spans="1:8">
      <c r="A470" s="25">
        <v>45290</v>
      </c>
      <c r="B470" s="21" t="s">
        <v>1537</v>
      </c>
      <c r="C470" s="21" t="s">
        <v>2552</v>
      </c>
      <c r="D470" s="21" t="s">
        <v>3657</v>
      </c>
      <c r="E470" s="21" t="s">
        <v>1517</v>
      </c>
      <c r="F470" s="21">
        <v>19</v>
      </c>
      <c r="G470" s="21">
        <v>4411.57</v>
      </c>
      <c r="H470" s="21">
        <v>83819.83</v>
      </c>
    </row>
    <row r="471" spans="1:8">
      <c r="A471" s="25">
        <v>45188</v>
      </c>
      <c r="B471" s="21" t="s">
        <v>1537</v>
      </c>
      <c r="C471" s="21" t="s">
        <v>2552</v>
      </c>
      <c r="D471" s="21" t="s">
        <v>3657</v>
      </c>
      <c r="E471" s="21" t="s">
        <v>1517</v>
      </c>
      <c r="F471" s="21">
        <v>18</v>
      </c>
      <c r="G471" s="21">
        <v>883.32</v>
      </c>
      <c r="H471" s="21">
        <v>15899.76</v>
      </c>
    </row>
    <row r="472" spans="1:8">
      <c r="A472" s="25">
        <v>44938</v>
      </c>
      <c r="B472" s="21" t="s">
        <v>1537</v>
      </c>
      <c r="C472" s="21" t="s">
        <v>2552</v>
      </c>
      <c r="D472" s="21" t="s">
        <v>3657</v>
      </c>
      <c r="E472" s="21" t="s">
        <v>1517</v>
      </c>
      <c r="F472" s="21">
        <v>16</v>
      </c>
      <c r="G472" s="21">
        <v>2976.17</v>
      </c>
      <c r="H472" s="21">
        <v>47618.720000000001</v>
      </c>
    </row>
    <row r="473" spans="1:8">
      <c r="A473" s="25">
        <v>45290</v>
      </c>
      <c r="B473" s="21" t="s">
        <v>1537</v>
      </c>
      <c r="C473" s="21" t="s">
        <v>2552</v>
      </c>
      <c r="D473" s="21" t="s">
        <v>3657</v>
      </c>
      <c r="E473" s="21" t="s">
        <v>1517</v>
      </c>
      <c r="F473" s="21">
        <v>15</v>
      </c>
      <c r="G473" s="21">
        <v>4402.43</v>
      </c>
      <c r="H473" s="21">
        <v>66036.45</v>
      </c>
    </row>
    <row r="474" spans="1:8">
      <c r="A474" s="25">
        <v>45195</v>
      </c>
      <c r="B474" s="21" t="s">
        <v>1537</v>
      </c>
      <c r="C474" s="21" t="s">
        <v>2552</v>
      </c>
      <c r="D474" s="21" t="s">
        <v>3657</v>
      </c>
      <c r="E474" s="21" t="s">
        <v>1517</v>
      </c>
      <c r="F474" s="21">
        <v>15</v>
      </c>
      <c r="G474" s="21">
        <v>413.63</v>
      </c>
      <c r="H474" s="21">
        <v>6204.45</v>
      </c>
    </row>
    <row r="475" spans="1:8">
      <c r="A475" s="25">
        <v>45019</v>
      </c>
      <c r="B475" s="21" t="s">
        <v>1537</v>
      </c>
      <c r="C475" s="21" t="s">
        <v>2552</v>
      </c>
      <c r="D475" s="21" t="s">
        <v>3657</v>
      </c>
      <c r="E475" s="21" t="s">
        <v>1517</v>
      </c>
      <c r="F475" s="21">
        <v>14</v>
      </c>
      <c r="G475" s="21">
        <v>1658.39</v>
      </c>
      <c r="H475" s="21">
        <v>23217.46</v>
      </c>
    </row>
    <row r="476" spans="1:8">
      <c r="A476" s="25">
        <v>45201</v>
      </c>
      <c r="B476" s="21" t="s">
        <v>1537</v>
      </c>
      <c r="C476" s="21" t="s">
        <v>2552</v>
      </c>
      <c r="D476" s="21" t="s">
        <v>3657</v>
      </c>
      <c r="E476" s="21" t="s">
        <v>1517</v>
      </c>
      <c r="F476" s="21">
        <v>12</v>
      </c>
      <c r="G476" s="21">
        <v>4945.7700000000004</v>
      </c>
      <c r="H476" s="21">
        <v>59349.24</v>
      </c>
    </row>
    <row r="477" spans="1:8">
      <c r="A477" s="25">
        <v>45125</v>
      </c>
      <c r="B477" s="21" t="s">
        <v>1537</v>
      </c>
      <c r="C477" s="21" t="s">
        <v>2552</v>
      </c>
      <c r="D477" s="21" t="s">
        <v>3657</v>
      </c>
      <c r="E477" s="21" t="s">
        <v>1517</v>
      </c>
      <c r="F477" s="21">
        <v>8</v>
      </c>
      <c r="G477" s="21">
        <v>1366.18</v>
      </c>
      <c r="H477" s="21">
        <v>10929.44</v>
      </c>
    </row>
    <row r="478" spans="1:8">
      <c r="A478" s="25">
        <v>45260</v>
      </c>
      <c r="B478" s="21" t="s">
        <v>1537</v>
      </c>
      <c r="C478" s="21" t="s">
        <v>2552</v>
      </c>
      <c r="D478" s="21" t="s">
        <v>3657</v>
      </c>
      <c r="E478" s="21" t="s">
        <v>1517</v>
      </c>
      <c r="F478" s="21">
        <v>7</v>
      </c>
      <c r="G478" s="21">
        <v>3402.48</v>
      </c>
      <c r="H478" s="21">
        <v>23817.360000000001</v>
      </c>
    </row>
    <row r="479" spans="1:8">
      <c r="A479" s="25">
        <v>45276</v>
      </c>
      <c r="B479" s="21" t="s">
        <v>1537</v>
      </c>
      <c r="C479" s="21" t="s">
        <v>2552</v>
      </c>
      <c r="D479" s="21" t="s">
        <v>3657</v>
      </c>
      <c r="E479" s="21" t="s">
        <v>1517</v>
      </c>
      <c r="F479" s="21">
        <v>7</v>
      </c>
      <c r="G479" s="21">
        <v>3052.99</v>
      </c>
      <c r="H479" s="21">
        <v>21370.93</v>
      </c>
    </row>
    <row r="480" spans="1:8">
      <c r="A480" s="25">
        <v>45229</v>
      </c>
      <c r="B480" s="21" t="s">
        <v>1537</v>
      </c>
      <c r="C480" s="21" t="s">
        <v>2552</v>
      </c>
      <c r="D480" s="21" t="s">
        <v>3657</v>
      </c>
      <c r="E480" s="21" t="s">
        <v>1517</v>
      </c>
      <c r="F480" s="21">
        <v>5</v>
      </c>
      <c r="G480" s="21">
        <v>3103.12</v>
      </c>
      <c r="H480" s="21">
        <v>15515.6</v>
      </c>
    </row>
    <row r="481" spans="1:8">
      <c r="A481" s="25">
        <v>45115</v>
      </c>
      <c r="B481" s="21" t="s">
        <v>1537</v>
      </c>
      <c r="C481" s="21" t="s">
        <v>2552</v>
      </c>
      <c r="D481" s="21" t="s">
        <v>3657</v>
      </c>
      <c r="E481" s="21" t="s">
        <v>1517</v>
      </c>
      <c r="F481" s="21">
        <v>5</v>
      </c>
      <c r="G481" s="21">
        <v>1185.45</v>
      </c>
      <c r="H481" s="21">
        <v>5927.25</v>
      </c>
    </row>
    <row r="482" spans="1:8">
      <c r="A482" s="25">
        <v>45074</v>
      </c>
      <c r="B482" s="21" t="s">
        <v>1537</v>
      </c>
      <c r="C482" s="21" t="s">
        <v>2552</v>
      </c>
      <c r="D482" s="21" t="s">
        <v>3657</v>
      </c>
      <c r="E482" s="21" t="s">
        <v>1517</v>
      </c>
      <c r="F482" s="21">
        <v>2</v>
      </c>
      <c r="G482" s="21">
        <v>4019.4</v>
      </c>
      <c r="H482" s="21">
        <v>8038.8</v>
      </c>
    </row>
    <row r="483" spans="1:8">
      <c r="A483" s="25">
        <v>45187</v>
      </c>
      <c r="B483" s="21" t="s">
        <v>1538</v>
      </c>
      <c r="C483" s="21" t="s">
        <v>2551</v>
      </c>
      <c r="D483" s="21" t="s">
        <v>3663</v>
      </c>
      <c r="E483" s="21" t="s">
        <v>1517</v>
      </c>
      <c r="F483" s="21">
        <v>20</v>
      </c>
      <c r="G483" s="21">
        <v>1592.52</v>
      </c>
      <c r="H483" s="21">
        <v>31850.400000000001</v>
      </c>
    </row>
    <row r="484" spans="1:8">
      <c r="A484" s="25">
        <v>45243</v>
      </c>
      <c r="B484" s="21" t="s">
        <v>1538</v>
      </c>
      <c r="C484" s="21" t="s">
        <v>2551</v>
      </c>
      <c r="D484" s="21" t="s">
        <v>3663</v>
      </c>
      <c r="E484" s="21" t="s">
        <v>1517</v>
      </c>
      <c r="F484" s="21">
        <v>19</v>
      </c>
      <c r="G484" s="21">
        <v>2532.7800000000002</v>
      </c>
      <c r="H484" s="21">
        <v>48122.82</v>
      </c>
    </row>
    <row r="485" spans="1:8">
      <c r="A485" s="25">
        <v>45108</v>
      </c>
      <c r="B485" s="21" t="s">
        <v>1538</v>
      </c>
      <c r="C485" s="21" t="s">
        <v>2551</v>
      </c>
      <c r="D485" s="21" t="s">
        <v>3663</v>
      </c>
      <c r="E485" s="21" t="s">
        <v>1517</v>
      </c>
      <c r="F485" s="21">
        <v>16</v>
      </c>
      <c r="G485" s="21">
        <v>338.38</v>
      </c>
      <c r="H485" s="21">
        <v>5414.08</v>
      </c>
    </row>
    <row r="486" spans="1:8">
      <c r="A486" s="25">
        <v>45165</v>
      </c>
      <c r="B486" s="21" t="s">
        <v>1538</v>
      </c>
      <c r="C486" s="21" t="s">
        <v>2551</v>
      </c>
      <c r="D486" s="21" t="s">
        <v>3663</v>
      </c>
      <c r="E486" s="21" t="s">
        <v>1517</v>
      </c>
      <c r="F486" s="21">
        <v>14</v>
      </c>
      <c r="G486" s="21">
        <v>1094.1400000000001</v>
      </c>
      <c r="H486" s="21">
        <v>15317.96</v>
      </c>
    </row>
    <row r="487" spans="1:8">
      <c r="A487" s="25">
        <v>45283</v>
      </c>
      <c r="B487" s="21" t="s">
        <v>1538</v>
      </c>
      <c r="C487" s="21" t="s">
        <v>2551</v>
      </c>
      <c r="D487" s="21" t="s">
        <v>3663</v>
      </c>
      <c r="E487" s="21" t="s">
        <v>1517</v>
      </c>
      <c r="F487" s="21">
        <v>13</v>
      </c>
      <c r="G487" s="21">
        <v>802.18</v>
      </c>
      <c r="H487" s="21">
        <v>10428.34</v>
      </c>
    </row>
    <row r="488" spans="1:8">
      <c r="A488" s="25">
        <v>44940</v>
      </c>
      <c r="B488" s="21" t="s">
        <v>1538</v>
      </c>
      <c r="C488" s="21" t="s">
        <v>2551</v>
      </c>
      <c r="D488" s="21" t="s">
        <v>3663</v>
      </c>
      <c r="E488" s="21" t="s">
        <v>1517</v>
      </c>
      <c r="F488" s="21">
        <v>12</v>
      </c>
      <c r="G488" s="21">
        <v>4011.85</v>
      </c>
      <c r="H488" s="21">
        <v>48142.2</v>
      </c>
    </row>
    <row r="489" spans="1:8">
      <c r="A489" s="25">
        <v>44953</v>
      </c>
      <c r="B489" s="21" t="s">
        <v>1538</v>
      </c>
      <c r="C489" s="21" t="s">
        <v>2551</v>
      </c>
      <c r="D489" s="21" t="s">
        <v>3663</v>
      </c>
      <c r="E489" s="21" t="s">
        <v>1517</v>
      </c>
      <c r="F489" s="21">
        <v>9</v>
      </c>
      <c r="G489" s="21">
        <v>3095.35</v>
      </c>
      <c r="H489" s="21">
        <v>27858.15</v>
      </c>
    </row>
    <row r="490" spans="1:8">
      <c r="A490" s="25">
        <v>44953</v>
      </c>
      <c r="B490" s="21" t="s">
        <v>1538</v>
      </c>
      <c r="C490" s="21" t="s">
        <v>2551</v>
      </c>
      <c r="D490" s="21" t="s">
        <v>3663</v>
      </c>
      <c r="E490" s="21" t="s">
        <v>1517</v>
      </c>
      <c r="F490" s="21">
        <v>8</v>
      </c>
      <c r="G490" s="21">
        <v>1314.71</v>
      </c>
      <c r="H490" s="21">
        <v>10517.68</v>
      </c>
    </row>
    <row r="491" spans="1:8">
      <c r="A491" s="25">
        <v>44972</v>
      </c>
      <c r="B491" s="21" t="s">
        <v>1538</v>
      </c>
      <c r="C491" s="21" t="s">
        <v>2551</v>
      </c>
      <c r="D491" s="21" t="s">
        <v>3663</v>
      </c>
      <c r="E491" s="21" t="s">
        <v>1517</v>
      </c>
      <c r="F491" s="21">
        <v>7</v>
      </c>
      <c r="G491" s="21">
        <v>4803.62</v>
      </c>
      <c r="H491" s="21">
        <v>33625.339999999997</v>
      </c>
    </row>
    <row r="492" spans="1:8">
      <c r="A492" s="25">
        <v>45046</v>
      </c>
      <c r="B492" s="21" t="s">
        <v>1538</v>
      </c>
      <c r="C492" s="21" t="s">
        <v>2551</v>
      </c>
      <c r="D492" s="21" t="s">
        <v>3663</v>
      </c>
      <c r="E492" s="21" t="s">
        <v>1517</v>
      </c>
      <c r="F492" s="21">
        <v>6</v>
      </c>
      <c r="G492" s="21">
        <v>1508.35</v>
      </c>
      <c r="H492" s="21">
        <v>9050.1</v>
      </c>
    </row>
    <row r="493" spans="1:8">
      <c r="A493" s="25">
        <v>45068</v>
      </c>
      <c r="B493" s="21" t="s">
        <v>1538</v>
      </c>
      <c r="C493" s="21" t="s">
        <v>2551</v>
      </c>
      <c r="D493" s="21" t="s">
        <v>3663</v>
      </c>
      <c r="E493" s="21" t="s">
        <v>1517</v>
      </c>
      <c r="F493" s="21">
        <v>1</v>
      </c>
      <c r="G493" s="21">
        <v>4859.6499999999996</v>
      </c>
      <c r="H493" s="21">
        <v>4859.6499999999996</v>
      </c>
    </row>
    <row r="494" spans="1:8">
      <c r="A494" s="25">
        <v>44962</v>
      </c>
      <c r="B494" s="21" t="s">
        <v>1537</v>
      </c>
      <c r="C494" s="21" t="s">
        <v>2550</v>
      </c>
      <c r="D494" s="21" t="s">
        <v>3653</v>
      </c>
      <c r="E494" s="21" t="s">
        <v>1517</v>
      </c>
      <c r="F494" s="21">
        <v>20</v>
      </c>
      <c r="G494" s="21">
        <v>2860.11</v>
      </c>
      <c r="H494" s="21">
        <v>57202.2</v>
      </c>
    </row>
    <row r="495" spans="1:8">
      <c r="A495" s="25">
        <v>44942</v>
      </c>
      <c r="B495" s="21" t="s">
        <v>1537</v>
      </c>
      <c r="C495" s="21" t="s">
        <v>2550</v>
      </c>
      <c r="D495" s="21" t="s">
        <v>3653</v>
      </c>
      <c r="E495" s="21" t="s">
        <v>1517</v>
      </c>
      <c r="F495" s="21">
        <v>19</v>
      </c>
      <c r="G495" s="21">
        <v>4771.5</v>
      </c>
      <c r="H495" s="21">
        <v>90658.5</v>
      </c>
    </row>
    <row r="496" spans="1:8">
      <c r="A496" s="25">
        <v>45260</v>
      </c>
      <c r="B496" s="21" t="s">
        <v>1537</v>
      </c>
      <c r="C496" s="21" t="s">
        <v>2550</v>
      </c>
      <c r="D496" s="21" t="s">
        <v>3653</v>
      </c>
      <c r="E496" s="21" t="s">
        <v>1517</v>
      </c>
      <c r="F496" s="21">
        <v>17</v>
      </c>
      <c r="G496" s="21">
        <v>4890.5</v>
      </c>
      <c r="H496" s="21">
        <v>83138.5</v>
      </c>
    </row>
    <row r="497" spans="1:8">
      <c r="A497" s="25">
        <v>45068</v>
      </c>
      <c r="B497" s="21" t="s">
        <v>1537</v>
      </c>
      <c r="C497" s="21" t="s">
        <v>2550</v>
      </c>
      <c r="D497" s="21" t="s">
        <v>3653</v>
      </c>
      <c r="E497" s="21" t="s">
        <v>1517</v>
      </c>
      <c r="F497" s="21">
        <v>17</v>
      </c>
      <c r="G497" s="21">
        <v>947.7</v>
      </c>
      <c r="H497" s="21">
        <v>16110.9</v>
      </c>
    </row>
    <row r="498" spans="1:8">
      <c r="A498" s="25">
        <v>45171</v>
      </c>
      <c r="B498" s="21" t="s">
        <v>1537</v>
      </c>
      <c r="C498" s="21" t="s">
        <v>2550</v>
      </c>
      <c r="D498" s="21" t="s">
        <v>3653</v>
      </c>
      <c r="E498" s="21" t="s">
        <v>1517</v>
      </c>
      <c r="F498" s="21">
        <v>15</v>
      </c>
      <c r="G498" s="21">
        <v>4426.4399999999996</v>
      </c>
      <c r="H498" s="21">
        <v>66396.600000000006</v>
      </c>
    </row>
    <row r="499" spans="1:8">
      <c r="A499" s="25">
        <v>45035</v>
      </c>
      <c r="B499" s="21" t="s">
        <v>1537</v>
      </c>
      <c r="C499" s="21" t="s">
        <v>2550</v>
      </c>
      <c r="D499" s="21" t="s">
        <v>3653</v>
      </c>
      <c r="E499" s="21" t="s">
        <v>1517</v>
      </c>
      <c r="F499" s="21">
        <v>13</v>
      </c>
      <c r="G499" s="21">
        <v>4911.57</v>
      </c>
      <c r="H499" s="21">
        <v>63850.41</v>
      </c>
    </row>
    <row r="500" spans="1:8">
      <c r="A500" s="25">
        <v>45031</v>
      </c>
      <c r="B500" s="21" t="s">
        <v>1537</v>
      </c>
      <c r="C500" s="21" t="s">
        <v>2550</v>
      </c>
      <c r="D500" s="21" t="s">
        <v>3653</v>
      </c>
      <c r="E500" s="21" t="s">
        <v>1517</v>
      </c>
      <c r="F500" s="21">
        <v>13</v>
      </c>
      <c r="G500" s="21">
        <v>1466.66</v>
      </c>
      <c r="H500" s="21">
        <v>19066.580000000002</v>
      </c>
    </row>
    <row r="501" spans="1:8">
      <c r="A501" s="25">
        <v>45139</v>
      </c>
      <c r="B501" s="21" t="s">
        <v>1537</v>
      </c>
      <c r="C501" s="21" t="s">
        <v>2550</v>
      </c>
      <c r="D501" s="21" t="s">
        <v>3653</v>
      </c>
      <c r="E501" s="21" t="s">
        <v>1517</v>
      </c>
      <c r="F501" s="21">
        <v>11</v>
      </c>
      <c r="G501" s="21">
        <v>968.17</v>
      </c>
      <c r="H501" s="21">
        <v>10649.87</v>
      </c>
    </row>
    <row r="502" spans="1:8">
      <c r="A502" s="25">
        <v>45032</v>
      </c>
      <c r="B502" s="21" t="s">
        <v>1537</v>
      </c>
      <c r="C502" s="21" t="s">
        <v>2550</v>
      </c>
      <c r="D502" s="21" t="s">
        <v>3653</v>
      </c>
      <c r="E502" s="21" t="s">
        <v>1517</v>
      </c>
      <c r="F502" s="21">
        <v>10</v>
      </c>
      <c r="G502" s="21">
        <v>2861.62</v>
      </c>
      <c r="H502" s="21">
        <v>28616.2</v>
      </c>
    </row>
    <row r="503" spans="1:8">
      <c r="A503" s="25">
        <v>45264</v>
      </c>
      <c r="B503" s="21" t="s">
        <v>1537</v>
      </c>
      <c r="C503" s="21" t="s">
        <v>2550</v>
      </c>
      <c r="D503" s="21" t="s">
        <v>3653</v>
      </c>
      <c r="E503" s="21" t="s">
        <v>1517</v>
      </c>
      <c r="F503" s="21">
        <v>7</v>
      </c>
      <c r="G503" s="21">
        <v>4720.63</v>
      </c>
      <c r="H503" s="21">
        <v>33044.410000000003</v>
      </c>
    </row>
    <row r="504" spans="1:8">
      <c r="A504" s="25">
        <v>45187</v>
      </c>
      <c r="B504" s="21" t="s">
        <v>1537</v>
      </c>
      <c r="C504" s="21" t="s">
        <v>2550</v>
      </c>
      <c r="D504" s="21" t="s">
        <v>3653</v>
      </c>
      <c r="E504" s="21" t="s">
        <v>1517</v>
      </c>
      <c r="F504" s="21">
        <v>7</v>
      </c>
      <c r="G504" s="21">
        <v>2706.33</v>
      </c>
      <c r="H504" s="21">
        <v>18944.310000000001</v>
      </c>
    </row>
    <row r="505" spans="1:8">
      <c r="A505" s="25">
        <v>45016</v>
      </c>
      <c r="B505" s="21" t="s">
        <v>1537</v>
      </c>
      <c r="C505" s="21" t="s">
        <v>2550</v>
      </c>
      <c r="D505" s="21" t="s">
        <v>3653</v>
      </c>
      <c r="E505" s="21" t="s">
        <v>1517</v>
      </c>
      <c r="F505" s="21">
        <v>4</v>
      </c>
      <c r="G505" s="21">
        <v>2701.93</v>
      </c>
      <c r="H505" s="21">
        <v>10807.72</v>
      </c>
    </row>
    <row r="506" spans="1:8">
      <c r="A506" s="25">
        <v>45168</v>
      </c>
      <c r="B506" s="21" t="s">
        <v>1537</v>
      </c>
      <c r="C506" s="21" t="s">
        <v>2550</v>
      </c>
      <c r="D506" s="21" t="s">
        <v>3653</v>
      </c>
      <c r="E506" s="21" t="s">
        <v>1517</v>
      </c>
      <c r="F506" s="21">
        <v>3</v>
      </c>
      <c r="G506" s="21">
        <v>4363.3</v>
      </c>
      <c r="H506" s="21">
        <v>13089.9</v>
      </c>
    </row>
    <row r="507" spans="1:8">
      <c r="A507" s="25">
        <v>44940</v>
      </c>
      <c r="B507" s="21" t="s">
        <v>1537</v>
      </c>
      <c r="C507" s="21" t="s">
        <v>2550</v>
      </c>
      <c r="D507" s="21" t="s">
        <v>3653</v>
      </c>
      <c r="E507" s="21" t="s">
        <v>1517</v>
      </c>
      <c r="F507" s="21">
        <v>2</v>
      </c>
      <c r="G507" s="21">
        <v>3072.48</v>
      </c>
      <c r="H507" s="21">
        <v>6144.96</v>
      </c>
    </row>
    <row r="508" spans="1:8">
      <c r="A508" s="25">
        <v>45051</v>
      </c>
      <c r="B508" s="21" t="s">
        <v>1535</v>
      </c>
      <c r="C508" s="21" t="s">
        <v>2549</v>
      </c>
      <c r="D508" s="21" t="s">
        <v>3649</v>
      </c>
      <c r="E508" s="21" t="s">
        <v>1517</v>
      </c>
      <c r="F508" s="21">
        <v>20</v>
      </c>
      <c r="G508" s="21">
        <v>4270.08</v>
      </c>
      <c r="H508" s="21">
        <v>85401.600000000006</v>
      </c>
    </row>
    <row r="509" spans="1:8">
      <c r="A509" s="25">
        <v>45249</v>
      </c>
      <c r="B509" s="21" t="s">
        <v>1535</v>
      </c>
      <c r="C509" s="21" t="s">
        <v>2549</v>
      </c>
      <c r="D509" s="21" t="s">
        <v>3649</v>
      </c>
      <c r="E509" s="21" t="s">
        <v>1517</v>
      </c>
      <c r="F509" s="21">
        <v>15</v>
      </c>
      <c r="G509" s="21">
        <v>4785.6099999999997</v>
      </c>
      <c r="H509" s="21">
        <v>71784.149999999994</v>
      </c>
    </row>
    <row r="510" spans="1:8">
      <c r="A510" s="25">
        <v>45125</v>
      </c>
      <c r="B510" s="21" t="s">
        <v>1535</v>
      </c>
      <c r="C510" s="21" t="s">
        <v>2549</v>
      </c>
      <c r="D510" s="21" t="s">
        <v>3649</v>
      </c>
      <c r="E510" s="21" t="s">
        <v>1517</v>
      </c>
      <c r="F510" s="21">
        <v>14</v>
      </c>
      <c r="G510" s="21">
        <v>4649.53</v>
      </c>
      <c r="H510" s="21">
        <v>65093.42</v>
      </c>
    </row>
    <row r="511" spans="1:8">
      <c r="A511" s="25">
        <v>44992</v>
      </c>
      <c r="B511" s="21" t="s">
        <v>1535</v>
      </c>
      <c r="C511" s="21" t="s">
        <v>2549</v>
      </c>
      <c r="D511" s="21" t="s">
        <v>3649</v>
      </c>
      <c r="E511" s="21" t="s">
        <v>1517</v>
      </c>
      <c r="F511" s="21">
        <v>14</v>
      </c>
      <c r="G511" s="21">
        <v>3259.64</v>
      </c>
      <c r="H511" s="21">
        <v>45634.96</v>
      </c>
    </row>
    <row r="512" spans="1:8">
      <c r="A512" s="25">
        <v>45141</v>
      </c>
      <c r="B512" s="21" t="s">
        <v>1535</v>
      </c>
      <c r="C512" s="21" t="s">
        <v>2549</v>
      </c>
      <c r="D512" s="21" t="s">
        <v>3649</v>
      </c>
      <c r="E512" s="21" t="s">
        <v>1517</v>
      </c>
      <c r="F512" s="21">
        <v>14</v>
      </c>
      <c r="G512" s="21">
        <v>2918.42</v>
      </c>
      <c r="H512" s="21">
        <v>40857.879999999997</v>
      </c>
    </row>
    <row r="513" spans="1:8">
      <c r="A513" s="25">
        <v>45243</v>
      </c>
      <c r="B513" s="21" t="s">
        <v>1535</v>
      </c>
      <c r="C513" s="21" t="s">
        <v>2549</v>
      </c>
      <c r="D513" s="21" t="s">
        <v>3649</v>
      </c>
      <c r="E513" s="21" t="s">
        <v>1517</v>
      </c>
      <c r="F513" s="21">
        <v>12</v>
      </c>
      <c r="G513" s="21">
        <v>3074.45</v>
      </c>
      <c r="H513" s="21">
        <v>36893.4</v>
      </c>
    </row>
    <row r="514" spans="1:8">
      <c r="A514" s="25">
        <v>45108</v>
      </c>
      <c r="B514" s="21" t="s">
        <v>1535</v>
      </c>
      <c r="C514" s="21" t="s">
        <v>2549</v>
      </c>
      <c r="D514" s="21" t="s">
        <v>3649</v>
      </c>
      <c r="E514" s="21" t="s">
        <v>1517</v>
      </c>
      <c r="F514" s="21">
        <v>11</v>
      </c>
      <c r="G514" s="21">
        <v>3969.39</v>
      </c>
      <c r="H514" s="21">
        <v>43663.29</v>
      </c>
    </row>
    <row r="515" spans="1:8">
      <c r="A515" s="25">
        <v>45146</v>
      </c>
      <c r="B515" s="21" t="s">
        <v>1535</v>
      </c>
      <c r="C515" s="21" t="s">
        <v>2549</v>
      </c>
      <c r="D515" s="21" t="s">
        <v>3649</v>
      </c>
      <c r="E515" s="21" t="s">
        <v>1517</v>
      </c>
      <c r="F515" s="21">
        <v>9</v>
      </c>
      <c r="G515" s="21">
        <v>489.27</v>
      </c>
      <c r="H515" s="21">
        <v>4403.43</v>
      </c>
    </row>
    <row r="516" spans="1:8">
      <c r="A516" s="25">
        <v>45169</v>
      </c>
      <c r="B516" s="21" t="s">
        <v>1535</v>
      </c>
      <c r="C516" s="21" t="s">
        <v>2549</v>
      </c>
      <c r="D516" s="21" t="s">
        <v>3649</v>
      </c>
      <c r="E516" s="21" t="s">
        <v>1517</v>
      </c>
      <c r="F516" s="21">
        <v>8</v>
      </c>
      <c r="G516" s="21">
        <v>4621.75</v>
      </c>
      <c r="H516" s="21">
        <v>36974</v>
      </c>
    </row>
    <row r="517" spans="1:8">
      <c r="A517" s="25">
        <v>44949</v>
      </c>
      <c r="B517" s="21" t="s">
        <v>1535</v>
      </c>
      <c r="C517" s="21" t="s">
        <v>2549</v>
      </c>
      <c r="D517" s="21" t="s">
        <v>3649</v>
      </c>
      <c r="E517" s="21" t="s">
        <v>1517</v>
      </c>
      <c r="F517" s="21">
        <v>8</v>
      </c>
      <c r="G517" s="21">
        <v>1412.48</v>
      </c>
      <c r="H517" s="21">
        <v>11299.84</v>
      </c>
    </row>
    <row r="518" spans="1:8">
      <c r="A518" s="25">
        <v>45083</v>
      </c>
      <c r="B518" s="21" t="s">
        <v>1535</v>
      </c>
      <c r="C518" s="21" t="s">
        <v>2549</v>
      </c>
      <c r="D518" s="21" t="s">
        <v>3649</v>
      </c>
      <c r="E518" s="21" t="s">
        <v>1517</v>
      </c>
      <c r="F518" s="21">
        <v>6</v>
      </c>
      <c r="G518" s="21">
        <v>1205.3599999999999</v>
      </c>
      <c r="H518" s="21">
        <v>7232.16</v>
      </c>
    </row>
    <row r="519" spans="1:8">
      <c r="A519" s="25">
        <v>44978</v>
      </c>
      <c r="B519" s="21" t="s">
        <v>1535</v>
      </c>
      <c r="C519" s="21" t="s">
        <v>2549</v>
      </c>
      <c r="D519" s="21" t="s">
        <v>3649</v>
      </c>
      <c r="E519" s="21" t="s">
        <v>1517</v>
      </c>
      <c r="F519" s="21">
        <v>4</v>
      </c>
      <c r="G519" s="21">
        <v>1831.79</v>
      </c>
      <c r="H519" s="21">
        <v>7327.16</v>
      </c>
    </row>
    <row r="520" spans="1:8">
      <c r="A520" s="25">
        <v>45150</v>
      </c>
      <c r="B520" s="21" t="s">
        <v>1535</v>
      </c>
      <c r="C520" s="21" t="s">
        <v>2549</v>
      </c>
      <c r="D520" s="21" t="s">
        <v>3649</v>
      </c>
      <c r="E520" s="21" t="s">
        <v>1517</v>
      </c>
      <c r="F520" s="21">
        <v>3</v>
      </c>
      <c r="G520" s="21">
        <v>3957.38</v>
      </c>
      <c r="H520" s="21">
        <v>11872.14</v>
      </c>
    </row>
    <row r="521" spans="1:8">
      <c r="A521" s="25">
        <v>45278</v>
      </c>
      <c r="B521" s="21" t="s">
        <v>1535</v>
      </c>
      <c r="C521" s="21" t="s">
        <v>2549</v>
      </c>
      <c r="D521" s="21" t="s">
        <v>3649</v>
      </c>
      <c r="E521" s="21" t="s">
        <v>1517</v>
      </c>
      <c r="F521" s="21">
        <v>2</v>
      </c>
      <c r="G521" s="21">
        <v>1377.64</v>
      </c>
      <c r="H521" s="21">
        <v>2755.28</v>
      </c>
    </row>
    <row r="522" spans="1:8">
      <c r="A522" s="25">
        <v>44990</v>
      </c>
      <c r="B522" s="21" t="s">
        <v>1535</v>
      </c>
      <c r="C522" s="21" t="s">
        <v>2549</v>
      </c>
      <c r="D522" s="21" t="s">
        <v>3649</v>
      </c>
      <c r="E522" s="21" t="s">
        <v>1517</v>
      </c>
      <c r="F522" s="21">
        <v>1</v>
      </c>
      <c r="G522" s="21">
        <v>3059.01</v>
      </c>
      <c r="H522" s="21">
        <v>3059.01</v>
      </c>
    </row>
    <row r="523" spans="1:8">
      <c r="A523" s="25">
        <v>45114</v>
      </c>
      <c r="B523" s="21" t="s">
        <v>1537</v>
      </c>
      <c r="C523" s="21" t="s">
        <v>2552</v>
      </c>
      <c r="D523" s="21" t="s">
        <v>3650</v>
      </c>
      <c r="E523" s="21" t="s">
        <v>1517</v>
      </c>
      <c r="F523" s="21">
        <v>19</v>
      </c>
      <c r="G523" s="21">
        <v>4421.6899999999996</v>
      </c>
      <c r="H523" s="21">
        <v>84012.11</v>
      </c>
    </row>
    <row r="524" spans="1:8">
      <c r="A524" s="25">
        <v>45086</v>
      </c>
      <c r="B524" s="21" t="s">
        <v>1537</v>
      </c>
      <c r="C524" s="21" t="s">
        <v>2552</v>
      </c>
      <c r="D524" s="21" t="s">
        <v>3650</v>
      </c>
      <c r="E524" s="21" t="s">
        <v>1517</v>
      </c>
      <c r="F524" s="21">
        <v>19</v>
      </c>
      <c r="G524" s="21">
        <v>3044.32</v>
      </c>
      <c r="H524" s="21">
        <v>57842.080000000002</v>
      </c>
    </row>
    <row r="525" spans="1:8">
      <c r="A525" s="25">
        <v>44999</v>
      </c>
      <c r="B525" s="21" t="s">
        <v>1537</v>
      </c>
      <c r="C525" s="21" t="s">
        <v>2552</v>
      </c>
      <c r="D525" s="21" t="s">
        <v>3650</v>
      </c>
      <c r="E525" s="21" t="s">
        <v>1517</v>
      </c>
      <c r="F525" s="21">
        <v>19</v>
      </c>
      <c r="G525" s="21">
        <v>1398.49</v>
      </c>
      <c r="H525" s="21">
        <v>26571.31</v>
      </c>
    </row>
    <row r="526" spans="1:8">
      <c r="A526" s="25">
        <v>45264</v>
      </c>
      <c r="B526" s="21" t="s">
        <v>1537</v>
      </c>
      <c r="C526" s="21" t="s">
        <v>2552</v>
      </c>
      <c r="D526" s="21" t="s">
        <v>3650</v>
      </c>
      <c r="E526" s="21" t="s">
        <v>1517</v>
      </c>
      <c r="F526" s="21">
        <v>11</v>
      </c>
      <c r="G526" s="21">
        <v>1905.7</v>
      </c>
      <c r="H526" s="21">
        <v>20962.7</v>
      </c>
    </row>
    <row r="527" spans="1:8">
      <c r="A527" s="25">
        <v>45076</v>
      </c>
      <c r="B527" s="21" t="s">
        <v>1537</v>
      </c>
      <c r="C527" s="21" t="s">
        <v>2552</v>
      </c>
      <c r="D527" s="21" t="s">
        <v>3650</v>
      </c>
      <c r="E527" s="21" t="s">
        <v>1517</v>
      </c>
      <c r="F527" s="21">
        <v>8</v>
      </c>
      <c r="G527" s="21">
        <v>659.36</v>
      </c>
      <c r="H527" s="21">
        <v>5274.88</v>
      </c>
    </row>
    <row r="528" spans="1:8">
      <c r="A528" s="25">
        <v>45083</v>
      </c>
      <c r="B528" s="21" t="s">
        <v>1537</v>
      </c>
      <c r="C528" s="21" t="s">
        <v>2552</v>
      </c>
      <c r="D528" s="21" t="s">
        <v>3650</v>
      </c>
      <c r="E528" s="21" t="s">
        <v>1517</v>
      </c>
      <c r="F528" s="21">
        <v>5</v>
      </c>
      <c r="G528" s="21">
        <v>975.39</v>
      </c>
      <c r="H528" s="21">
        <v>4876.95</v>
      </c>
    </row>
    <row r="529" spans="1:8">
      <c r="A529" s="25">
        <v>45069</v>
      </c>
      <c r="B529" s="21" t="s">
        <v>1537</v>
      </c>
      <c r="C529" s="21" t="s">
        <v>2552</v>
      </c>
      <c r="D529" s="21" t="s">
        <v>3650</v>
      </c>
      <c r="E529" s="21" t="s">
        <v>1517</v>
      </c>
      <c r="F529" s="21">
        <v>4</v>
      </c>
      <c r="G529" s="21">
        <v>2689.7</v>
      </c>
      <c r="H529" s="21">
        <v>10758.8</v>
      </c>
    </row>
    <row r="530" spans="1:8">
      <c r="A530" s="25">
        <v>45278</v>
      </c>
      <c r="B530" s="21" t="s">
        <v>1537</v>
      </c>
      <c r="C530" s="21" t="s">
        <v>2552</v>
      </c>
      <c r="D530" s="21" t="s">
        <v>3650</v>
      </c>
      <c r="E530" s="21" t="s">
        <v>1517</v>
      </c>
      <c r="F530" s="21">
        <v>3</v>
      </c>
      <c r="G530" s="21">
        <v>1139.5899999999999</v>
      </c>
      <c r="H530" s="21">
        <v>3418.77</v>
      </c>
    </row>
    <row r="531" spans="1:8">
      <c r="A531" s="25">
        <v>45148</v>
      </c>
      <c r="B531" s="21" t="s">
        <v>1537</v>
      </c>
      <c r="C531" s="21" t="s">
        <v>2552</v>
      </c>
      <c r="D531" s="21" t="s">
        <v>3650</v>
      </c>
      <c r="E531" s="21" t="s">
        <v>1517</v>
      </c>
      <c r="F531" s="21">
        <v>1</v>
      </c>
      <c r="G531" s="21">
        <v>3374.31</v>
      </c>
      <c r="H531" s="21">
        <v>3374.31</v>
      </c>
    </row>
    <row r="532" spans="1:8">
      <c r="A532" s="25">
        <v>45174</v>
      </c>
      <c r="B532" s="21" t="s">
        <v>1535</v>
      </c>
      <c r="C532" s="21" t="s">
        <v>2549</v>
      </c>
      <c r="D532" s="21" t="s">
        <v>3655</v>
      </c>
      <c r="E532" s="21" t="s">
        <v>1517</v>
      </c>
      <c r="F532" s="21">
        <v>20</v>
      </c>
      <c r="G532" s="21">
        <v>3474.05</v>
      </c>
      <c r="H532" s="21">
        <v>69481</v>
      </c>
    </row>
    <row r="533" spans="1:8">
      <c r="A533" s="25">
        <v>45200</v>
      </c>
      <c r="B533" s="21" t="s">
        <v>1535</v>
      </c>
      <c r="C533" s="21" t="s">
        <v>2549</v>
      </c>
      <c r="D533" s="21" t="s">
        <v>3655</v>
      </c>
      <c r="E533" s="21" t="s">
        <v>1517</v>
      </c>
      <c r="F533" s="21">
        <v>16</v>
      </c>
      <c r="G533" s="21">
        <v>3988.32</v>
      </c>
      <c r="H533" s="21">
        <v>63813.120000000003</v>
      </c>
    </row>
    <row r="534" spans="1:8">
      <c r="A534" s="25">
        <v>45154</v>
      </c>
      <c r="B534" s="21" t="s">
        <v>1535</v>
      </c>
      <c r="C534" s="21" t="s">
        <v>2549</v>
      </c>
      <c r="D534" s="21" t="s">
        <v>3655</v>
      </c>
      <c r="E534" s="21" t="s">
        <v>1517</v>
      </c>
      <c r="F534" s="21">
        <v>11</v>
      </c>
      <c r="G534" s="21">
        <v>3646.35</v>
      </c>
      <c r="H534" s="21">
        <v>40109.85</v>
      </c>
    </row>
    <row r="535" spans="1:8">
      <c r="A535" s="25">
        <v>45030</v>
      </c>
      <c r="B535" s="21" t="s">
        <v>1535</v>
      </c>
      <c r="C535" s="21" t="s">
        <v>2549</v>
      </c>
      <c r="D535" s="21" t="s">
        <v>3655</v>
      </c>
      <c r="E535" s="21" t="s">
        <v>1517</v>
      </c>
      <c r="F535" s="21">
        <v>10</v>
      </c>
      <c r="G535" s="21">
        <v>3882.87</v>
      </c>
      <c r="H535" s="21">
        <v>38828.699999999997</v>
      </c>
    </row>
    <row r="536" spans="1:8">
      <c r="A536" s="25">
        <v>45215</v>
      </c>
      <c r="B536" s="21" t="s">
        <v>1535</v>
      </c>
      <c r="C536" s="21" t="s">
        <v>2549</v>
      </c>
      <c r="D536" s="21" t="s">
        <v>3655</v>
      </c>
      <c r="E536" s="21" t="s">
        <v>1517</v>
      </c>
      <c r="F536" s="21">
        <v>9</v>
      </c>
      <c r="G536" s="21">
        <v>3678.86</v>
      </c>
      <c r="H536" s="21">
        <v>33109.74</v>
      </c>
    </row>
    <row r="537" spans="1:8">
      <c r="A537" s="25">
        <v>45071</v>
      </c>
      <c r="B537" s="21" t="s">
        <v>1535</v>
      </c>
      <c r="C537" s="21" t="s">
        <v>2549</v>
      </c>
      <c r="D537" s="21" t="s">
        <v>3655</v>
      </c>
      <c r="E537" s="21" t="s">
        <v>1517</v>
      </c>
      <c r="F537" s="21">
        <v>7</v>
      </c>
      <c r="G537" s="21">
        <v>4238.07</v>
      </c>
      <c r="H537" s="21">
        <v>29666.49</v>
      </c>
    </row>
    <row r="538" spans="1:8">
      <c r="A538" s="25">
        <v>45040</v>
      </c>
      <c r="B538" s="21" t="s">
        <v>1535</v>
      </c>
      <c r="C538" s="21" t="s">
        <v>2549</v>
      </c>
      <c r="D538" s="21" t="s">
        <v>3655</v>
      </c>
      <c r="E538" s="21" t="s">
        <v>1517</v>
      </c>
      <c r="F538" s="21">
        <v>7</v>
      </c>
      <c r="G538" s="21">
        <v>1905.14</v>
      </c>
      <c r="H538" s="21">
        <v>13335.98</v>
      </c>
    </row>
    <row r="539" spans="1:8">
      <c r="A539" s="25">
        <v>45160</v>
      </c>
      <c r="B539" s="21" t="s">
        <v>1535</v>
      </c>
      <c r="C539" s="21" t="s">
        <v>2549</v>
      </c>
      <c r="D539" s="21" t="s">
        <v>3655</v>
      </c>
      <c r="E539" s="21" t="s">
        <v>1517</v>
      </c>
      <c r="F539" s="21">
        <v>5</v>
      </c>
      <c r="G539" s="21">
        <v>4386.2</v>
      </c>
      <c r="H539" s="21">
        <v>21931</v>
      </c>
    </row>
    <row r="540" spans="1:8">
      <c r="A540" s="25">
        <v>44980</v>
      </c>
      <c r="B540" s="21" t="s">
        <v>1535</v>
      </c>
      <c r="C540" s="21" t="s">
        <v>2549</v>
      </c>
      <c r="D540" s="21" t="s">
        <v>3655</v>
      </c>
      <c r="E540" s="21" t="s">
        <v>1517</v>
      </c>
      <c r="F540" s="21">
        <v>4</v>
      </c>
      <c r="G540" s="21">
        <v>4245.67</v>
      </c>
      <c r="H540" s="21">
        <v>16982.68</v>
      </c>
    </row>
    <row r="541" spans="1:8">
      <c r="A541" s="25">
        <v>45070</v>
      </c>
      <c r="B541" s="21" t="s">
        <v>1535</v>
      </c>
      <c r="C541" s="21" t="s">
        <v>2549</v>
      </c>
      <c r="D541" s="21" t="s">
        <v>3655</v>
      </c>
      <c r="E541" s="21" t="s">
        <v>1517</v>
      </c>
      <c r="F541" s="21">
        <v>4</v>
      </c>
      <c r="G541" s="21">
        <v>2792.23</v>
      </c>
      <c r="H541" s="21">
        <v>11168.92</v>
      </c>
    </row>
    <row r="542" spans="1:8">
      <c r="A542" s="25">
        <v>45070</v>
      </c>
      <c r="B542" s="21" t="s">
        <v>1535</v>
      </c>
      <c r="C542" s="21" t="s">
        <v>2549</v>
      </c>
      <c r="D542" s="21" t="s">
        <v>3655</v>
      </c>
      <c r="E542" s="21" t="s">
        <v>1517</v>
      </c>
      <c r="F542" s="21">
        <v>3</v>
      </c>
      <c r="G542" s="21">
        <v>2082</v>
      </c>
      <c r="H542" s="21">
        <v>6246</v>
      </c>
    </row>
    <row r="543" spans="1:8">
      <c r="A543" s="25">
        <v>44955</v>
      </c>
      <c r="B543" s="21" t="s">
        <v>1535</v>
      </c>
      <c r="C543" s="21" t="s">
        <v>2549</v>
      </c>
      <c r="D543" s="21" t="s">
        <v>3655</v>
      </c>
      <c r="E543" s="21" t="s">
        <v>1517</v>
      </c>
      <c r="F543" s="21">
        <v>2</v>
      </c>
      <c r="G543" s="21">
        <v>3297.48</v>
      </c>
      <c r="H543" s="21">
        <v>6594.96</v>
      </c>
    </row>
    <row r="544" spans="1:8">
      <c r="A544" s="25">
        <v>45171</v>
      </c>
      <c r="B544" s="21" t="s">
        <v>1535</v>
      </c>
      <c r="C544" s="21" t="s">
        <v>2549</v>
      </c>
      <c r="D544" s="21" t="s">
        <v>3655</v>
      </c>
      <c r="E544" s="21" t="s">
        <v>1517</v>
      </c>
      <c r="F544" s="21">
        <v>2</v>
      </c>
      <c r="G544" s="21">
        <v>1695.6</v>
      </c>
      <c r="H544" s="21">
        <v>3391.2</v>
      </c>
    </row>
    <row r="545" spans="1:8">
      <c r="A545" s="25">
        <v>45097</v>
      </c>
      <c r="B545" s="21" t="s">
        <v>1538</v>
      </c>
      <c r="C545" s="21" t="s">
        <v>2551</v>
      </c>
      <c r="D545" s="21" t="s">
        <v>3654</v>
      </c>
      <c r="E545" s="21" t="s">
        <v>1517</v>
      </c>
      <c r="F545" s="21">
        <v>20</v>
      </c>
      <c r="G545" s="21">
        <v>4035.61</v>
      </c>
      <c r="H545" s="21">
        <v>80712.2</v>
      </c>
    </row>
    <row r="546" spans="1:8">
      <c r="A546" s="25">
        <v>45127</v>
      </c>
      <c r="B546" s="21" t="s">
        <v>1538</v>
      </c>
      <c r="C546" s="21" t="s">
        <v>2551</v>
      </c>
      <c r="D546" s="21" t="s">
        <v>3654</v>
      </c>
      <c r="E546" s="21" t="s">
        <v>1517</v>
      </c>
      <c r="F546" s="21">
        <v>17</v>
      </c>
      <c r="G546" s="21">
        <v>4502.3900000000003</v>
      </c>
      <c r="H546" s="21">
        <v>76540.63</v>
      </c>
    </row>
    <row r="547" spans="1:8">
      <c r="A547" s="25">
        <v>45177</v>
      </c>
      <c r="B547" s="21" t="s">
        <v>1538</v>
      </c>
      <c r="C547" s="21" t="s">
        <v>2551</v>
      </c>
      <c r="D547" s="21" t="s">
        <v>3654</v>
      </c>
      <c r="E547" s="21" t="s">
        <v>1517</v>
      </c>
      <c r="F547" s="21">
        <v>17</v>
      </c>
      <c r="G547" s="21">
        <v>4033.84</v>
      </c>
      <c r="H547" s="21">
        <v>68575.28</v>
      </c>
    </row>
    <row r="548" spans="1:8">
      <c r="A548" s="25">
        <v>45127</v>
      </c>
      <c r="B548" s="21" t="s">
        <v>1538</v>
      </c>
      <c r="C548" s="21" t="s">
        <v>2551</v>
      </c>
      <c r="D548" s="21" t="s">
        <v>3654</v>
      </c>
      <c r="E548" s="21" t="s">
        <v>1517</v>
      </c>
      <c r="F548" s="21">
        <v>17</v>
      </c>
      <c r="G548" s="21">
        <v>758.19</v>
      </c>
      <c r="H548" s="21">
        <v>12889.23</v>
      </c>
    </row>
    <row r="549" spans="1:8">
      <c r="A549" s="25">
        <v>45105</v>
      </c>
      <c r="B549" s="21" t="s">
        <v>1538</v>
      </c>
      <c r="C549" s="21" t="s">
        <v>2551</v>
      </c>
      <c r="D549" s="21" t="s">
        <v>3654</v>
      </c>
      <c r="E549" s="21" t="s">
        <v>1517</v>
      </c>
      <c r="F549" s="21">
        <v>16</v>
      </c>
      <c r="G549" s="21">
        <v>4364.8999999999996</v>
      </c>
      <c r="H549" s="21">
        <v>69838.399999999994</v>
      </c>
    </row>
    <row r="550" spans="1:8">
      <c r="A550" s="25">
        <v>45225</v>
      </c>
      <c r="B550" s="21" t="s">
        <v>1538</v>
      </c>
      <c r="C550" s="21" t="s">
        <v>2551</v>
      </c>
      <c r="D550" s="21" t="s">
        <v>3654</v>
      </c>
      <c r="E550" s="21" t="s">
        <v>1517</v>
      </c>
      <c r="F550" s="21">
        <v>16</v>
      </c>
      <c r="G550" s="21">
        <v>2178.7800000000002</v>
      </c>
      <c r="H550" s="21">
        <v>34860.480000000003</v>
      </c>
    </row>
    <row r="551" spans="1:8">
      <c r="A551" s="25">
        <v>45092</v>
      </c>
      <c r="B551" s="21" t="s">
        <v>1538</v>
      </c>
      <c r="C551" s="21" t="s">
        <v>2551</v>
      </c>
      <c r="D551" s="21" t="s">
        <v>3654</v>
      </c>
      <c r="E551" s="21" t="s">
        <v>1517</v>
      </c>
      <c r="F551" s="21">
        <v>15</v>
      </c>
      <c r="G551" s="21">
        <v>3218.59</v>
      </c>
      <c r="H551" s="21">
        <v>48278.85</v>
      </c>
    </row>
    <row r="552" spans="1:8">
      <c r="A552" s="25">
        <v>45230</v>
      </c>
      <c r="B552" s="21" t="s">
        <v>1538</v>
      </c>
      <c r="C552" s="21" t="s">
        <v>2551</v>
      </c>
      <c r="D552" s="21" t="s">
        <v>3654</v>
      </c>
      <c r="E552" s="21" t="s">
        <v>1517</v>
      </c>
      <c r="F552" s="21">
        <v>14</v>
      </c>
      <c r="G552" s="21">
        <v>1598.93</v>
      </c>
      <c r="H552" s="21">
        <v>22385.02</v>
      </c>
    </row>
    <row r="553" spans="1:8">
      <c r="A553" s="25">
        <v>45275</v>
      </c>
      <c r="B553" s="21" t="s">
        <v>1538</v>
      </c>
      <c r="C553" s="21" t="s">
        <v>2551</v>
      </c>
      <c r="D553" s="21" t="s">
        <v>3654</v>
      </c>
      <c r="E553" s="21" t="s">
        <v>1517</v>
      </c>
      <c r="F553" s="21">
        <v>13</v>
      </c>
      <c r="G553" s="21">
        <v>3069.28</v>
      </c>
      <c r="H553" s="21">
        <v>39900.639999999999</v>
      </c>
    </row>
    <row r="554" spans="1:8">
      <c r="A554" s="25">
        <v>45089</v>
      </c>
      <c r="B554" s="21" t="s">
        <v>1538</v>
      </c>
      <c r="C554" s="21" t="s">
        <v>2551</v>
      </c>
      <c r="D554" s="21" t="s">
        <v>3654</v>
      </c>
      <c r="E554" s="21" t="s">
        <v>1517</v>
      </c>
      <c r="F554" s="21">
        <v>12</v>
      </c>
      <c r="G554" s="21">
        <v>1377.41</v>
      </c>
      <c r="H554" s="21">
        <v>16528.919999999998</v>
      </c>
    </row>
    <row r="555" spans="1:8">
      <c r="A555" s="25">
        <v>44943</v>
      </c>
      <c r="B555" s="21" t="s">
        <v>1538</v>
      </c>
      <c r="C555" s="21" t="s">
        <v>2551</v>
      </c>
      <c r="D555" s="21" t="s">
        <v>3654</v>
      </c>
      <c r="E555" s="21" t="s">
        <v>1517</v>
      </c>
      <c r="F555" s="21">
        <v>6</v>
      </c>
      <c r="G555" s="21">
        <v>3671.84</v>
      </c>
      <c r="H555" s="21">
        <v>22031.040000000001</v>
      </c>
    </row>
    <row r="556" spans="1:8">
      <c r="A556" s="25">
        <v>44947</v>
      </c>
      <c r="B556" s="21" t="s">
        <v>1538</v>
      </c>
      <c r="C556" s="21" t="s">
        <v>2551</v>
      </c>
      <c r="D556" s="21" t="s">
        <v>3654</v>
      </c>
      <c r="E556" s="21" t="s">
        <v>1517</v>
      </c>
      <c r="F556" s="21">
        <v>6</v>
      </c>
      <c r="G556" s="21">
        <v>863.69</v>
      </c>
      <c r="H556" s="21">
        <v>5182.1400000000003</v>
      </c>
    </row>
    <row r="557" spans="1:8">
      <c r="A557" s="25">
        <v>44980</v>
      </c>
      <c r="B557" s="21" t="s">
        <v>1538</v>
      </c>
      <c r="C557" s="21" t="s">
        <v>2551</v>
      </c>
      <c r="D557" s="21" t="s">
        <v>3654</v>
      </c>
      <c r="E557" s="21" t="s">
        <v>1517</v>
      </c>
      <c r="F557" s="21">
        <v>5</v>
      </c>
      <c r="G557" s="21">
        <v>3404.87</v>
      </c>
      <c r="H557" s="21">
        <v>17024.349999999999</v>
      </c>
    </row>
    <row r="558" spans="1:8">
      <c r="A558" s="25">
        <v>45274</v>
      </c>
      <c r="B558" s="21" t="s">
        <v>1538</v>
      </c>
      <c r="C558" s="21" t="s">
        <v>2551</v>
      </c>
      <c r="D558" s="21" t="s">
        <v>3654</v>
      </c>
      <c r="E558" s="21" t="s">
        <v>1517</v>
      </c>
      <c r="F558" s="21">
        <v>5</v>
      </c>
      <c r="G558" s="21">
        <v>2957.2</v>
      </c>
      <c r="H558" s="21">
        <v>14786</v>
      </c>
    </row>
    <row r="559" spans="1:8">
      <c r="A559" s="25">
        <v>45244</v>
      </c>
      <c r="B559" s="21" t="s">
        <v>1538</v>
      </c>
      <c r="C559" s="21" t="s">
        <v>2551</v>
      </c>
      <c r="D559" s="21" t="s">
        <v>3654</v>
      </c>
      <c r="E559" s="21" t="s">
        <v>1517</v>
      </c>
      <c r="F559" s="21">
        <v>5</v>
      </c>
      <c r="G559" s="21">
        <v>2423.83</v>
      </c>
      <c r="H559" s="21">
        <v>12119.15</v>
      </c>
    </row>
    <row r="560" spans="1:8">
      <c r="A560" s="25">
        <v>45250</v>
      </c>
      <c r="B560" s="21" t="s">
        <v>1538</v>
      </c>
      <c r="C560" s="21" t="s">
        <v>2551</v>
      </c>
      <c r="D560" s="21" t="s">
        <v>3654</v>
      </c>
      <c r="E560" s="21" t="s">
        <v>1517</v>
      </c>
      <c r="F560" s="21">
        <v>4</v>
      </c>
      <c r="G560" s="21">
        <v>961.38</v>
      </c>
      <c r="H560" s="21">
        <v>3845.52</v>
      </c>
    </row>
    <row r="561" spans="1:8">
      <c r="A561" s="25">
        <v>45028</v>
      </c>
      <c r="B561" s="21" t="s">
        <v>1538</v>
      </c>
      <c r="C561" s="21" t="s">
        <v>2551</v>
      </c>
      <c r="D561" s="21" t="s">
        <v>3654</v>
      </c>
      <c r="E561" s="21" t="s">
        <v>1517</v>
      </c>
      <c r="F561" s="21">
        <v>1</v>
      </c>
      <c r="G561" s="21">
        <v>1410.8</v>
      </c>
      <c r="H561" s="21">
        <v>1410.8</v>
      </c>
    </row>
    <row r="562" spans="1:8">
      <c r="A562" s="25">
        <v>45257</v>
      </c>
      <c r="B562" s="21" t="s">
        <v>1535</v>
      </c>
      <c r="C562" s="21" t="s">
        <v>2549</v>
      </c>
      <c r="D562" s="21" t="s">
        <v>3660</v>
      </c>
      <c r="E562" s="21" t="s">
        <v>1517</v>
      </c>
      <c r="F562" s="21">
        <v>17</v>
      </c>
      <c r="G562" s="21">
        <v>1333.71</v>
      </c>
      <c r="H562" s="21">
        <v>22673.07</v>
      </c>
    </row>
    <row r="563" spans="1:8">
      <c r="A563" s="25">
        <v>45133</v>
      </c>
      <c r="B563" s="21" t="s">
        <v>1535</v>
      </c>
      <c r="C563" s="21" t="s">
        <v>2549</v>
      </c>
      <c r="D563" s="21" t="s">
        <v>3660</v>
      </c>
      <c r="E563" s="21" t="s">
        <v>1517</v>
      </c>
      <c r="F563" s="21">
        <v>16</v>
      </c>
      <c r="G563" s="21">
        <v>2882.65</v>
      </c>
      <c r="H563" s="21">
        <v>46122.400000000001</v>
      </c>
    </row>
    <row r="564" spans="1:8">
      <c r="A564" s="25">
        <v>45119</v>
      </c>
      <c r="B564" s="21" t="s">
        <v>1535</v>
      </c>
      <c r="C564" s="21" t="s">
        <v>2549</v>
      </c>
      <c r="D564" s="21" t="s">
        <v>3660</v>
      </c>
      <c r="E564" s="21" t="s">
        <v>1517</v>
      </c>
      <c r="F564" s="21">
        <v>16</v>
      </c>
      <c r="G564" s="21">
        <v>1933.33</v>
      </c>
      <c r="H564" s="21">
        <v>30933.279999999999</v>
      </c>
    </row>
    <row r="565" spans="1:8">
      <c r="A565" s="25">
        <v>45045</v>
      </c>
      <c r="B565" s="21" t="s">
        <v>1535</v>
      </c>
      <c r="C565" s="21" t="s">
        <v>2549</v>
      </c>
      <c r="D565" s="21" t="s">
        <v>3660</v>
      </c>
      <c r="E565" s="21" t="s">
        <v>1517</v>
      </c>
      <c r="F565" s="21">
        <v>12</v>
      </c>
      <c r="G565" s="21">
        <v>3686.27</v>
      </c>
      <c r="H565" s="21">
        <v>44235.24</v>
      </c>
    </row>
    <row r="566" spans="1:8">
      <c r="A566" s="25">
        <v>45238</v>
      </c>
      <c r="B566" s="21" t="s">
        <v>1535</v>
      </c>
      <c r="C566" s="21" t="s">
        <v>2549</v>
      </c>
      <c r="D566" s="21" t="s">
        <v>3660</v>
      </c>
      <c r="E566" s="21" t="s">
        <v>1517</v>
      </c>
      <c r="F566" s="21">
        <v>11</v>
      </c>
      <c r="G566" s="21">
        <v>212.86</v>
      </c>
      <c r="H566" s="21">
        <v>2341.46</v>
      </c>
    </row>
    <row r="567" spans="1:8">
      <c r="A567" s="25">
        <v>45150</v>
      </c>
      <c r="B567" s="21" t="s">
        <v>1535</v>
      </c>
      <c r="C567" s="21" t="s">
        <v>2549</v>
      </c>
      <c r="D567" s="21" t="s">
        <v>3660</v>
      </c>
      <c r="E567" s="21" t="s">
        <v>1517</v>
      </c>
      <c r="F567" s="21">
        <v>5</v>
      </c>
      <c r="G567" s="21">
        <v>4198.97</v>
      </c>
      <c r="H567" s="21">
        <v>20994.85</v>
      </c>
    </row>
    <row r="568" spans="1:8">
      <c r="A568" s="25">
        <v>45076</v>
      </c>
      <c r="B568" s="21" t="s">
        <v>1535</v>
      </c>
      <c r="C568" s="21" t="s">
        <v>2549</v>
      </c>
      <c r="D568" s="21" t="s">
        <v>3660</v>
      </c>
      <c r="E568" s="21" t="s">
        <v>1517</v>
      </c>
      <c r="F568" s="21">
        <v>4</v>
      </c>
      <c r="G568" s="21">
        <v>4368.46</v>
      </c>
      <c r="H568" s="21">
        <v>17473.84</v>
      </c>
    </row>
    <row r="569" spans="1:8">
      <c r="A569" s="25">
        <v>44951</v>
      </c>
      <c r="B569" s="21" t="s">
        <v>1535</v>
      </c>
      <c r="C569" s="21" t="s">
        <v>2549</v>
      </c>
      <c r="D569" s="21" t="s">
        <v>3660</v>
      </c>
      <c r="E569" s="21" t="s">
        <v>1517</v>
      </c>
      <c r="F569" s="21">
        <v>2</v>
      </c>
      <c r="G569" s="21">
        <v>4439.5</v>
      </c>
      <c r="H569" s="21">
        <v>8879</v>
      </c>
    </row>
    <row r="570" spans="1:8">
      <c r="A570" s="25">
        <v>45258</v>
      </c>
      <c r="B570" s="21" t="s">
        <v>1535</v>
      </c>
      <c r="C570" s="21" t="s">
        <v>2548</v>
      </c>
      <c r="D570" s="21" t="s">
        <v>3661</v>
      </c>
      <c r="E570" s="21" t="s">
        <v>1517</v>
      </c>
      <c r="F570" s="21">
        <v>20</v>
      </c>
      <c r="G570" s="21">
        <v>4066.74</v>
      </c>
      <c r="H570" s="21">
        <v>81334.8</v>
      </c>
    </row>
    <row r="571" spans="1:8">
      <c r="A571" s="25">
        <v>45219</v>
      </c>
      <c r="B571" s="21" t="s">
        <v>1535</v>
      </c>
      <c r="C571" s="21" t="s">
        <v>2548</v>
      </c>
      <c r="D571" s="21" t="s">
        <v>3661</v>
      </c>
      <c r="E571" s="21" t="s">
        <v>1517</v>
      </c>
      <c r="F571" s="21">
        <v>20</v>
      </c>
      <c r="G571" s="21">
        <v>3470.23</v>
      </c>
      <c r="H571" s="21">
        <v>69404.600000000006</v>
      </c>
    </row>
    <row r="572" spans="1:8">
      <c r="A572" s="25">
        <v>44974</v>
      </c>
      <c r="B572" s="21" t="s">
        <v>1535</v>
      </c>
      <c r="C572" s="21" t="s">
        <v>2548</v>
      </c>
      <c r="D572" s="21" t="s">
        <v>3661</v>
      </c>
      <c r="E572" s="21" t="s">
        <v>1517</v>
      </c>
      <c r="F572" s="21">
        <v>20</v>
      </c>
      <c r="G572" s="21">
        <v>1353.54</v>
      </c>
      <c r="H572" s="21">
        <v>27070.799999999999</v>
      </c>
    </row>
    <row r="573" spans="1:8">
      <c r="A573" s="25">
        <v>45028</v>
      </c>
      <c r="B573" s="21" t="s">
        <v>1535</v>
      </c>
      <c r="C573" s="21" t="s">
        <v>2548</v>
      </c>
      <c r="D573" s="21" t="s">
        <v>3661</v>
      </c>
      <c r="E573" s="21" t="s">
        <v>1517</v>
      </c>
      <c r="F573" s="21">
        <v>19</v>
      </c>
      <c r="G573" s="21">
        <v>713.8</v>
      </c>
      <c r="H573" s="21">
        <v>13562.2</v>
      </c>
    </row>
    <row r="574" spans="1:8">
      <c r="A574" s="25">
        <v>45241</v>
      </c>
      <c r="B574" s="21" t="s">
        <v>1535</v>
      </c>
      <c r="C574" s="21" t="s">
        <v>2548</v>
      </c>
      <c r="D574" s="21" t="s">
        <v>3661</v>
      </c>
      <c r="E574" s="21" t="s">
        <v>1517</v>
      </c>
      <c r="F574" s="21">
        <v>16</v>
      </c>
      <c r="G574" s="21">
        <v>1023.78</v>
      </c>
      <c r="H574" s="21">
        <v>16380.48</v>
      </c>
    </row>
    <row r="575" spans="1:8">
      <c r="A575" s="25">
        <v>45133</v>
      </c>
      <c r="B575" s="21" t="s">
        <v>1535</v>
      </c>
      <c r="C575" s="21" t="s">
        <v>2548</v>
      </c>
      <c r="D575" s="21" t="s">
        <v>3661</v>
      </c>
      <c r="E575" s="21" t="s">
        <v>1517</v>
      </c>
      <c r="F575" s="21">
        <v>15</v>
      </c>
      <c r="G575" s="21">
        <v>2006.04</v>
      </c>
      <c r="H575" s="21">
        <v>30090.6</v>
      </c>
    </row>
    <row r="576" spans="1:8">
      <c r="A576" s="25">
        <v>44994</v>
      </c>
      <c r="B576" s="21" t="s">
        <v>1535</v>
      </c>
      <c r="C576" s="21" t="s">
        <v>2548</v>
      </c>
      <c r="D576" s="21" t="s">
        <v>3661</v>
      </c>
      <c r="E576" s="21" t="s">
        <v>1517</v>
      </c>
      <c r="F576" s="21">
        <v>15</v>
      </c>
      <c r="G576" s="21">
        <v>961.23</v>
      </c>
      <c r="H576" s="21">
        <v>14418.45</v>
      </c>
    </row>
    <row r="577" spans="1:8">
      <c r="A577" s="25">
        <v>45274</v>
      </c>
      <c r="B577" s="21" t="s">
        <v>1535</v>
      </c>
      <c r="C577" s="21" t="s">
        <v>2548</v>
      </c>
      <c r="D577" s="21" t="s">
        <v>3661</v>
      </c>
      <c r="E577" s="21" t="s">
        <v>1517</v>
      </c>
      <c r="F577" s="21">
        <v>11</v>
      </c>
      <c r="G577" s="21">
        <v>4188.37</v>
      </c>
      <c r="H577" s="21">
        <v>46072.07</v>
      </c>
    </row>
    <row r="578" spans="1:8">
      <c r="A578" s="25">
        <v>45154</v>
      </c>
      <c r="B578" s="21" t="s">
        <v>1535</v>
      </c>
      <c r="C578" s="21" t="s">
        <v>2548</v>
      </c>
      <c r="D578" s="21" t="s">
        <v>3661</v>
      </c>
      <c r="E578" s="21" t="s">
        <v>1517</v>
      </c>
      <c r="F578" s="21">
        <v>11</v>
      </c>
      <c r="G578" s="21">
        <v>2522.63</v>
      </c>
      <c r="H578" s="21">
        <v>27748.93</v>
      </c>
    </row>
    <row r="579" spans="1:8">
      <c r="A579" s="25">
        <v>45254</v>
      </c>
      <c r="B579" s="21" t="s">
        <v>1535</v>
      </c>
      <c r="C579" s="21" t="s">
        <v>2548</v>
      </c>
      <c r="D579" s="21" t="s">
        <v>3661</v>
      </c>
      <c r="E579" s="21" t="s">
        <v>1517</v>
      </c>
      <c r="F579" s="21">
        <v>8</v>
      </c>
      <c r="G579" s="21">
        <v>4169.8999999999996</v>
      </c>
      <c r="H579" s="21">
        <v>33359.199999999997</v>
      </c>
    </row>
    <row r="580" spans="1:8">
      <c r="A580" s="25">
        <v>45189</v>
      </c>
      <c r="B580" s="21" t="s">
        <v>1535</v>
      </c>
      <c r="C580" s="21" t="s">
        <v>2548</v>
      </c>
      <c r="D580" s="21" t="s">
        <v>3661</v>
      </c>
      <c r="E580" s="21" t="s">
        <v>1517</v>
      </c>
      <c r="F580" s="21">
        <v>8</v>
      </c>
      <c r="G580" s="21">
        <v>285.94</v>
      </c>
      <c r="H580" s="21">
        <v>2287.52</v>
      </c>
    </row>
    <row r="581" spans="1:8">
      <c r="A581" s="25">
        <v>45101</v>
      </c>
      <c r="B581" s="21" t="s">
        <v>1535</v>
      </c>
      <c r="C581" s="21" t="s">
        <v>2548</v>
      </c>
      <c r="D581" s="21" t="s">
        <v>3661</v>
      </c>
      <c r="E581" s="21" t="s">
        <v>1517</v>
      </c>
      <c r="F581" s="21">
        <v>1</v>
      </c>
      <c r="G581" s="21">
        <v>4117.97</v>
      </c>
      <c r="H581" s="21">
        <v>4117.97</v>
      </c>
    </row>
    <row r="582" spans="1:8">
      <c r="A582" s="25">
        <v>44942</v>
      </c>
      <c r="B582" s="21" t="s">
        <v>1535</v>
      </c>
      <c r="C582" s="21" t="s">
        <v>2548</v>
      </c>
      <c r="D582" s="21" t="s">
        <v>3659</v>
      </c>
      <c r="E582" s="21" t="s">
        <v>1517</v>
      </c>
      <c r="F582" s="21">
        <v>18</v>
      </c>
      <c r="G582" s="21">
        <v>3524.11</v>
      </c>
      <c r="H582" s="21">
        <v>63433.98</v>
      </c>
    </row>
    <row r="583" spans="1:8">
      <c r="A583" s="25">
        <v>44944</v>
      </c>
      <c r="B583" s="21" t="s">
        <v>1535</v>
      </c>
      <c r="C583" s="21" t="s">
        <v>2548</v>
      </c>
      <c r="D583" s="21" t="s">
        <v>3659</v>
      </c>
      <c r="E583" s="21" t="s">
        <v>1517</v>
      </c>
      <c r="F583" s="21">
        <v>16</v>
      </c>
      <c r="G583" s="21">
        <v>4614.01</v>
      </c>
      <c r="H583" s="21">
        <v>73824.160000000003</v>
      </c>
    </row>
    <row r="584" spans="1:8">
      <c r="A584" s="25">
        <v>44965</v>
      </c>
      <c r="B584" s="21" t="s">
        <v>1535</v>
      </c>
      <c r="C584" s="21" t="s">
        <v>2548</v>
      </c>
      <c r="D584" s="21" t="s">
        <v>3659</v>
      </c>
      <c r="E584" s="21" t="s">
        <v>1517</v>
      </c>
      <c r="F584" s="21">
        <v>15</v>
      </c>
      <c r="G584" s="21">
        <v>4678.57</v>
      </c>
      <c r="H584" s="21">
        <v>70178.55</v>
      </c>
    </row>
    <row r="585" spans="1:8">
      <c r="A585" s="25">
        <v>44945</v>
      </c>
      <c r="B585" s="21" t="s">
        <v>1535</v>
      </c>
      <c r="C585" s="21" t="s">
        <v>2548</v>
      </c>
      <c r="D585" s="21" t="s">
        <v>3659</v>
      </c>
      <c r="E585" s="21" t="s">
        <v>1517</v>
      </c>
      <c r="F585" s="21">
        <v>15</v>
      </c>
      <c r="G585" s="21">
        <v>2167.91</v>
      </c>
      <c r="H585" s="21">
        <v>32518.65</v>
      </c>
    </row>
    <row r="586" spans="1:8">
      <c r="A586" s="25">
        <v>45266</v>
      </c>
      <c r="B586" s="21" t="s">
        <v>1535</v>
      </c>
      <c r="C586" s="21" t="s">
        <v>2548</v>
      </c>
      <c r="D586" s="21" t="s">
        <v>3659</v>
      </c>
      <c r="E586" s="21" t="s">
        <v>1517</v>
      </c>
      <c r="F586" s="21">
        <v>14</v>
      </c>
      <c r="G586" s="21">
        <v>4839.1099999999997</v>
      </c>
      <c r="H586" s="21">
        <v>67747.539999999994</v>
      </c>
    </row>
    <row r="587" spans="1:8">
      <c r="A587" s="25">
        <v>45138</v>
      </c>
      <c r="B587" s="21" t="s">
        <v>1535</v>
      </c>
      <c r="C587" s="21" t="s">
        <v>2548</v>
      </c>
      <c r="D587" s="21" t="s">
        <v>3659</v>
      </c>
      <c r="E587" s="21" t="s">
        <v>1517</v>
      </c>
      <c r="F587" s="21">
        <v>14</v>
      </c>
      <c r="G587" s="21">
        <v>948.05</v>
      </c>
      <c r="H587" s="21">
        <v>13272.7</v>
      </c>
    </row>
    <row r="588" spans="1:8">
      <c r="A588" s="25">
        <v>45021</v>
      </c>
      <c r="B588" s="21" t="s">
        <v>1535</v>
      </c>
      <c r="C588" s="21" t="s">
        <v>2548</v>
      </c>
      <c r="D588" s="21" t="s">
        <v>3659</v>
      </c>
      <c r="E588" s="21" t="s">
        <v>1517</v>
      </c>
      <c r="F588" s="21">
        <v>13</v>
      </c>
      <c r="G588" s="21">
        <v>2351.59</v>
      </c>
      <c r="H588" s="21">
        <v>30570.67</v>
      </c>
    </row>
    <row r="589" spans="1:8">
      <c r="A589" s="25">
        <v>45174</v>
      </c>
      <c r="B589" s="21" t="s">
        <v>1535</v>
      </c>
      <c r="C589" s="21" t="s">
        <v>2548</v>
      </c>
      <c r="D589" s="21" t="s">
        <v>3659</v>
      </c>
      <c r="E589" s="21" t="s">
        <v>1517</v>
      </c>
      <c r="F589" s="21">
        <v>7</v>
      </c>
      <c r="G589" s="21">
        <v>978.46</v>
      </c>
      <c r="H589" s="21">
        <v>6849.22</v>
      </c>
    </row>
    <row r="590" spans="1:8">
      <c r="A590" s="25">
        <v>45192</v>
      </c>
      <c r="B590" s="21" t="s">
        <v>1535</v>
      </c>
      <c r="C590" s="21" t="s">
        <v>2548</v>
      </c>
      <c r="D590" s="21" t="s">
        <v>3659</v>
      </c>
      <c r="E590" s="21" t="s">
        <v>1517</v>
      </c>
      <c r="F590" s="21">
        <v>7</v>
      </c>
      <c r="G590" s="21">
        <v>281.29000000000002</v>
      </c>
      <c r="H590" s="21">
        <v>1969.03</v>
      </c>
    </row>
    <row r="591" spans="1:8">
      <c r="A591" s="25">
        <v>45083</v>
      </c>
      <c r="B591" s="21" t="s">
        <v>1535</v>
      </c>
      <c r="C591" s="21" t="s">
        <v>2548</v>
      </c>
      <c r="D591" s="21" t="s">
        <v>3659</v>
      </c>
      <c r="E591" s="21" t="s">
        <v>1517</v>
      </c>
      <c r="F591" s="21">
        <v>6</v>
      </c>
      <c r="G591" s="21">
        <v>3051.1</v>
      </c>
      <c r="H591" s="21">
        <v>18306.599999999999</v>
      </c>
    </row>
    <row r="592" spans="1:8">
      <c r="A592" s="25">
        <v>45127</v>
      </c>
      <c r="B592" s="21" t="s">
        <v>1535</v>
      </c>
      <c r="C592" s="21" t="s">
        <v>2548</v>
      </c>
      <c r="D592" s="21" t="s">
        <v>3659</v>
      </c>
      <c r="E592" s="21" t="s">
        <v>1517</v>
      </c>
      <c r="F592" s="21">
        <v>2</v>
      </c>
      <c r="G592" s="21">
        <v>1316.79</v>
      </c>
      <c r="H592" s="21">
        <v>2633.58</v>
      </c>
    </row>
    <row r="593" spans="1:8">
      <c r="A593" s="25">
        <v>44992</v>
      </c>
      <c r="B593" s="21" t="s">
        <v>1535</v>
      </c>
      <c r="C593" s="21" t="s">
        <v>2548</v>
      </c>
      <c r="D593" s="21" t="s">
        <v>3658</v>
      </c>
      <c r="E593" s="21" t="s">
        <v>3652</v>
      </c>
      <c r="F593" s="21">
        <v>20</v>
      </c>
      <c r="G593" s="21">
        <v>1916.52</v>
      </c>
      <c r="H593" s="21">
        <v>38330.400000000001</v>
      </c>
    </row>
    <row r="594" spans="1:8">
      <c r="A594" s="25">
        <v>45238</v>
      </c>
      <c r="B594" s="21" t="s">
        <v>1535</v>
      </c>
      <c r="C594" s="21" t="s">
        <v>2548</v>
      </c>
      <c r="D594" s="21" t="s">
        <v>3658</v>
      </c>
      <c r="E594" s="21" t="s">
        <v>3652</v>
      </c>
      <c r="F594" s="21">
        <v>19</v>
      </c>
      <c r="G594" s="21">
        <v>2743.67</v>
      </c>
      <c r="H594" s="21">
        <v>52129.73</v>
      </c>
    </row>
    <row r="595" spans="1:8">
      <c r="A595" s="25">
        <v>44987</v>
      </c>
      <c r="B595" s="21" t="s">
        <v>1535</v>
      </c>
      <c r="C595" s="21" t="s">
        <v>2548</v>
      </c>
      <c r="D595" s="21" t="s">
        <v>3658</v>
      </c>
      <c r="E595" s="21" t="s">
        <v>3652</v>
      </c>
      <c r="F595" s="21">
        <v>19</v>
      </c>
      <c r="G595" s="21">
        <v>1199.24</v>
      </c>
      <c r="H595" s="21">
        <v>22785.56</v>
      </c>
    </row>
    <row r="596" spans="1:8">
      <c r="A596" s="25">
        <v>45121</v>
      </c>
      <c r="B596" s="21" t="s">
        <v>1535</v>
      </c>
      <c r="C596" s="21" t="s">
        <v>2548</v>
      </c>
      <c r="D596" s="21" t="s">
        <v>3658</v>
      </c>
      <c r="E596" s="21" t="s">
        <v>3652</v>
      </c>
      <c r="F596" s="21">
        <v>18</v>
      </c>
      <c r="G596" s="21">
        <v>3943.82</v>
      </c>
      <c r="H596" s="21">
        <v>70988.759999999995</v>
      </c>
    </row>
    <row r="597" spans="1:8">
      <c r="A597" s="25">
        <v>45119</v>
      </c>
      <c r="B597" s="21" t="s">
        <v>1535</v>
      </c>
      <c r="C597" s="21" t="s">
        <v>2548</v>
      </c>
      <c r="D597" s="21" t="s">
        <v>3658</v>
      </c>
      <c r="E597" s="21" t="s">
        <v>3652</v>
      </c>
      <c r="F597" s="21">
        <v>16</v>
      </c>
      <c r="G597" s="21">
        <v>4858.3100000000004</v>
      </c>
      <c r="H597" s="21">
        <v>77732.960000000006</v>
      </c>
    </row>
    <row r="598" spans="1:8">
      <c r="A598" s="25">
        <v>44976</v>
      </c>
      <c r="B598" s="21" t="s">
        <v>1535</v>
      </c>
      <c r="C598" s="21" t="s">
        <v>2548</v>
      </c>
      <c r="D598" s="21" t="s">
        <v>3658</v>
      </c>
      <c r="E598" s="21" t="s">
        <v>3652</v>
      </c>
      <c r="F598" s="21">
        <v>16</v>
      </c>
      <c r="G598" s="21">
        <v>1514.31</v>
      </c>
      <c r="H598" s="21">
        <v>24228.959999999999</v>
      </c>
    </row>
    <row r="599" spans="1:8">
      <c r="A599" s="25">
        <v>45090</v>
      </c>
      <c r="B599" s="21" t="s">
        <v>1535</v>
      </c>
      <c r="C599" s="21" t="s">
        <v>2548</v>
      </c>
      <c r="D599" s="21" t="s">
        <v>3658</v>
      </c>
      <c r="E599" s="21" t="s">
        <v>3652</v>
      </c>
      <c r="F599" s="21">
        <v>14</v>
      </c>
      <c r="G599" s="21">
        <v>298.99</v>
      </c>
      <c r="H599" s="21">
        <v>4185.8599999999997</v>
      </c>
    </row>
    <row r="600" spans="1:8">
      <c r="A600" s="25">
        <v>45106</v>
      </c>
      <c r="B600" s="21" t="s">
        <v>1535</v>
      </c>
      <c r="C600" s="21" t="s">
        <v>2548</v>
      </c>
      <c r="D600" s="21" t="s">
        <v>3658</v>
      </c>
      <c r="E600" s="21" t="s">
        <v>3652</v>
      </c>
      <c r="F600" s="21">
        <v>14</v>
      </c>
      <c r="G600" s="21">
        <v>283.7</v>
      </c>
      <c r="H600" s="21">
        <v>3971.8</v>
      </c>
    </row>
    <row r="601" spans="1:8">
      <c r="A601" s="25">
        <v>44928</v>
      </c>
      <c r="B601" s="21" t="s">
        <v>1535</v>
      </c>
      <c r="C601" s="21" t="s">
        <v>2548</v>
      </c>
      <c r="D601" s="21" t="s">
        <v>3658</v>
      </c>
      <c r="E601" s="21" t="s">
        <v>3652</v>
      </c>
      <c r="F601" s="21">
        <v>11</v>
      </c>
      <c r="G601" s="21">
        <v>548.91999999999996</v>
      </c>
      <c r="H601" s="21">
        <v>6038.12</v>
      </c>
    </row>
    <row r="602" spans="1:8">
      <c r="A602" s="25">
        <v>45204</v>
      </c>
      <c r="B602" s="21" t="s">
        <v>1535</v>
      </c>
      <c r="C602" s="21" t="s">
        <v>2548</v>
      </c>
      <c r="D602" s="21" t="s">
        <v>3658</v>
      </c>
      <c r="E602" s="21" t="s">
        <v>3652</v>
      </c>
      <c r="F602" s="21">
        <v>9</v>
      </c>
      <c r="G602" s="21">
        <v>722.4</v>
      </c>
      <c r="H602" s="21">
        <v>6501.6</v>
      </c>
    </row>
    <row r="603" spans="1:8">
      <c r="A603" s="25">
        <v>45113</v>
      </c>
      <c r="B603" s="21" t="s">
        <v>1535</v>
      </c>
      <c r="C603" s="21" t="s">
        <v>2548</v>
      </c>
      <c r="D603" s="21" t="s">
        <v>3658</v>
      </c>
      <c r="E603" s="21" t="s">
        <v>3652</v>
      </c>
      <c r="F603" s="21">
        <v>8</v>
      </c>
      <c r="G603" s="21">
        <v>1484.56</v>
      </c>
      <c r="H603" s="21">
        <v>11876.48</v>
      </c>
    </row>
    <row r="604" spans="1:8">
      <c r="A604" s="25">
        <v>44994</v>
      </c>
      <c r="B604" s="21" t="s">
        <v>1535</v>
      </c>
      <c r="C604" s="21" t="s">
        <v>2548</v>
      </c>
      <c r="D604" s="21" t="s">
        <v>3658</v>
      </c>
      <c r="E604" s="21" t="s">
        <v>3652</v>
      </c>
      <c r="F604" s="21">
        <v>7</v>
      </c>
      <c r="G604" s="21">
        <v>1500.87</v>
      </c>
      <c r="H604" s="21">
        <v>10506.09</v>
      </c>
    </row>
    <row r="605" spans="1:8">
      <c r="A605" s="25">
        <v>44950</v>
      </c>
      <c r="B605" s="21" t="s">
        <v>1535</v>
      </c>
      <c r="C605" s="21" t="s">
        <v>2548</v>
      </c>
      <c r="D605" s="21" t="s">
        <v>3658</v>
      </c>
      <c r="E605" s="21" t="s">
        <v>3652</v>
      </c>
      <c r="F605" s="21">
        <v>6</v>
      </c>
      <c r="G605" s="21">
        <v>744.85</v>
      </c>
      <c r="H605" s="21">
        <v>4469.1000000000004</v>
      </c>
    </row>
    <row r="606" spans="1:8">
      <c r="A606" s="25">
        <v>45074</v>
      </c>
      <c r="B606" s="21" t="s">
        <v>1535</v>
      </c>
      <c r="C606" s="21" t="s">
        <v>2548</v>
      </c>
      <c r="D606" s="21" t="s">
        <v>3658</v>
      </c>
      <c r="E606" s="21" t="s">
        <v>3652</v>
      </c>
      <c r="F606" s="21">
        <v>5</v>
      </c>
      <c r="G606" s="21">
        <v>877.62</v>
      </c>
      <c r="H606" s="21">
        <v>4388.1000000000004</v>
      </c>
    </row>
    <row r="607" spans="1:8">
      <c r="A607" s="25">
        <v>45183</v>
      </c>
      <c r="B607" s="21" t="s">
        <v>1535</v>
      </c>
      <c r="C607" s="21" t="s">
        <v>2548</v>
      </c>
      <c r="D607" s="21" t="s">
        <v>3658</v>
      </c>
      <c r="E607" s="21" t="s">
        <v>3652</v>
      </c>
      <c r="F607" s="21">
        <v>4</v>
      </c>
      <c r="G607" s="21">
        <v>3377.27</v>
      </c>
      <c r="H607" s="21">
        <v>13509.08</v>
      </c>
    </row>
    <row r="608" spans="1:8">
      <c r="A608" s="25">
        <v>45206</v>
      </c>
      <c r="B608" s="21" t="s">
        <v>1535</v>
      </c>
      <c r="C608" s="21" t="s">
        <v>2548</v>
      </c>
      <c r="D608" s="21" t="s">
        <v>3658</v>
      </c>
      <c r="E608" s="21" t="s">
        <v>3652</v>
      </c>
      <c r="F608" s="21">
        <v>1</v>
      </c>
      <c r="G608" s="21">
        <v>1286.1099999999999</v>
      </c>
      <c r="H608" s="21">
        <v>1286.1099999999999</v>
      </c>
    </row>
    <row r="609" spans="1:8">
      <c r="A609" s="25">
        <v>44976</v>
      </c>
      <c r="B609" s="21" t="s">
        <v>1535</v>
      </c>
      <c r="C609" s="21" t="s">
        <v>2548</v>
      </c>
      <c r="D609" s="21" t="s">
        <v>3658</v>
      </c>
      <c r="E609" s="21" t="s">
        <v>3652</v>
      </c>
      <c r="F609" s="21">
        <v>1</v>
      </c>
      <c r="G609" s="21">
        <v>302.02</v>
      </c>
      <c r="H609" s="21">
        <v>302.02</v>
      </c>
    </row>
    <row r="610" spans="1:8">
      <c r="A610" s="25">
        <v>45200</v>
      </c>
      <c r="B610" s="21" t="s">
        <v>1537</v>
      </c>
      <c r="C610" s="21" t="s">
        <v>2552</v>
      </c>
      <c r="D610" s="21" t="s">
        <v>3662</v>
      </c>
      <c r="E610" s="21" t="s">
        <v>3652</v>
      </c>
      <c r="F610" s="21">
        <v>16</v>
      </c>
      <c r="G610" s="21">
        <v>4354.03</v>
      </c>
      <c r="H610" s="21">
        <v>69664.479999999996</v>
      </c>
    </row>
    <row r="611" spans="1:8">
      <c r="A611" s="25">
        <v>44981</v>
      </c>
      <c r="B611" s="21" t="s">
        <v>1537</v>
      </c>
      <c r="C611" s="21" t="s">
        <v>2552</v>
      </c>
      <c r="D611" s="21" t="s">
        <v>3662</v>
      </c>
      <c r="E611" s="21" t="s">
        <v>3652</v>
      </c>
      <c r="F611" s="21">
        <v>16</v>
      </c>
      <c r="G611" s="21">
        <v>3931.95</v>
      </c>
      <c r="H611" s="21">
        <v>62911.199999999997</v>
      </c>
    </row>
    <row r="612" spans="1:8">
      <c r="A612" s="25">
        <v>45268</v>
      </c>
      <c r="B612" s="21" t="s">
        <v>1537</v>
      </c>
      <c r="C612" s="21" t="s">
        <v>2552</v>
      </c>
      <c r="D612" s="21" t="s">
        <v>3662</v>
      </c>
      <c r="E612" s="21" t="s">
        <v>3652</v>
      </c>
      <c r="F612" s="21">
        <v>16</v>
      </c>
      <c r="G612" s="21">
        <v>3895.18</v>
      </c>
      <c r="H612" s="21">
        <v>62322.879999999997</v>
      </c>
    </row>
    <row r="613" spans="1:8">
      <c r="A613" s="25">
        <v>45072</v>
      </c>
      <c r="B613" s="21" t="s">
        <v>1537</v>
      </c>
      <c r="C613" s="21" t="s">
        <v>2552</v>
      </c>
      <c r="D613" s="21" t="s">
        <v>3662</v>
      </c>
      <c r="E613" s="21" t="s">
        <v>3652</v>
      </c>
      <c r="F613" s="21">
        <v>16</v>
      </c>
      <c r="G613" s="21">
        <v>2231.67</v>
      </c>
      <c r="H613" s="21">
        <v>35706.720000000001</v>
      </c>
    </row>
    <row r="614" spans="1:8">
      <c r="A614" s="25">
        <v>45257</v>
      </c>
      <c r="B614" s="21" t="s">
        <v>1537</v>
      </c>
      <c r="C614" s="21" t="s">
        <v>2552</v>
      </c>
      <c r="D614" s="21" t="s">
        <v>3662</v>
      </c>
      <c r="E614" s="21" t="s">
        <v>3652</v>
      </c>
      <c r="F614" s="21">
        <v>16</v>
      </c>
      <c r="G614" s="21">
        <v>795.17</v>
      </c>
      <c r="H614" s="21">
        <v>12722.72</v>
      </c>
    </row>
    <row r="615" spans="1:8">
      <c r="A615" s="25">
        <v>45140</v>
      </c>
      <c r="B615" s="21" t="s">
        <v>1537</v>
      </c>
      <c r="C615" s="21" t="s">
        <v>2552</v>
      </c>
      <c r="D615" s="21" t="s">
        <v>3662</v>
      </c>
      <c r="E615" s="21" t="s">
        <v>3652</v>
      </c>
      <c r="F615" s="21">
        <v>16</v>
      </c>
      <c r="G615" s="21">
        <v>317.82</v>
      </c>
      <c r="H615" s="21">
        <v>5085.12</v>
      </c>
    </row>
    <row r="616" spans="1:8">
      <c r="A616" s="25">
        <v>45275</v>
      </c>
      <c r="B616" s="21" t="s">
        <v>1537</v>
      </c>
      <c r="C616" s="21" t="s">
        <v>2552</v>
      </c>
      <c r="D616" s="21" t="s">
        <v>3662</v>
      </c>
      <c r="E616" s="21" t="s">
        <v>3652</v>
      </c>
      <c r="F616" s="21">
        <v>15</v>
      </c>
      <c r="G616" s="21">
        <v>4659.8</v>
      </c>
      <c r="H616" s="21">
        <v>69897</v>
      </c>
    </row>
    <row r="617" spans="1:8">
      <c r="A617" s="25">
        <v>45026</v>
      </c>
      <c r="B617" s="21" t="s">
        <v>1537</v>
      </c>
      <c r="C617" s="21" t="s">
        <v>2552</v>
      </c>
      <c r="D617" s="21" t="s">
        <v>3662</v>
      </c>
      <c r="E617" s="21" t="s">
        <v>3652</v>
      </c>
      <c r="F617" s="21">
        <v>15</v>
      </c>
      <c r="G617" s="21">
        <v>4262.53</v>
      </c>
      <c r="H617" s="21">
        <v>63937.95</v>
      </c>
    </row>
    <row r="618" spans="1:8">
      <c r="A618" s="25">
        <v>45114</v>
      </c>
      <c r="B618" s="21" t="s">
        <v>1537</v>
      </c>
      <c r="C618" s="21" t="s">
        <v>2552</v>
      </c>
      <c r="D618" s="21" t="s">
        <v>3662</v>
      </c>
      <c r="E618" s="21" t="s">
        <v>3652</v>
      </c>
      <c r="F618" s="21">
        <v>15</v>
      </c>
      <c r="G618" s="21">
        <v>2477.09</v>
      </c>
      <c r="H618" s="21">
        <v>37156.35</v>
      </c>
    </row>
    <row r="619" spans="1:8">
      <c r="A619" s="25">
        <v>45191</v>
      </c>
      <c r="B619" s="21" t="s">
        <v>1537</v>
      </c>
      <c r="C619" s="21" t="s">
        <v>2552</v>
      </c>
      <c r="D619" s="21" t="s">
        <v>3662</v>
      </c>
      <c r="E619" s="21" t="s">
        <v>3652</v>
      </c>
      <c r="F619" s="21">
        <v>12</v>
      </c>
      <c r="G619" s="21">
        <v>549.84</v>
      </c>
      <c r="H619" s="21">
        <v>6598.08</v>
      </c>
    </row>
    <row r="620" spans="1:8">
      <c r="A620" s="25">
        <v>45122</v>
      </c>
      <c r="B620" s="21" t="s">
        <v>1537</v>
      </c>
      <c r="C620" s="21" t="s">
        <v>2552</v>
      </c>
      <c r="D620" s="21" t="s">
        <v>3662</v>
      </c>
      <c r="E620" s="21" t="s">
        <v>3652</v>
      </c>
      <c r="F620" s="21">
        <v>11</v>
      </c>
      <c r="G620" s="21">
        <v>3590.89</v>
      </c>
      <c r="H620" s="21">
        <v>39499.79</v>
      </c>
    </row>
    <row r="621" spans="1:8">
      <c r="A621" s="25">
        <v>45223</v>
      </c>
      <c r="B621" s="21" t="s">
        <v>1537</v>
      </c>
      <c r="C621" s="21" t="s">
        <v>2552</v>
      </c>
      <c r="D621" s="21" t="s">
        <v>3662</v>
      </c>
      <c r="E621" s="21" t="s">
        <v>3652</v>
      </c>
      <c r="F621" s="21">
        <v>11</v>
      </c>
      <c r="G621" s="21">
        <v>841.99</v>
      </c>
      <c r="H621" s="21">
        <v>9261.89</v>
      </c>
    </row>
    <row r="622" spans="1:8">
      <c r="A622" s="25">
        <v>45105</v>
      </c>
      <c r="B622" s="21" t="s">
        <v>1537</v>
      </c>
      <c r="C622" s="21" t="s">
        <v>2552</v>
      </c>
      <c r="D622" s="21" t="s">
        <v>3662</v>
      </c>
      <c r="E622" s="21" t="s">
        <v>3652</v>
      </c>
      <c r="F622" s="21">
        <v>10</v>
      </c>
      <c r="G622" s="21">
        <v>4761.1899999999996</v>
      </c>
      <c r="H622" s="21">
        <v>47611.9</v>
      </c>
    </row>
    <row r="623" spans="1:8">
      <c r="A623" s="25">
        <v>45204</v>
      </c>
      <c r="B623" s="21" t="s">
        <v>1537</v>
      </c>
      <c r="C623" s="21" t="s">
        <v>2552</v>
      </c>
      <c r="D623" s="21" t="s">
        <v>3662</v>
      </c>
      <c r="E623" s="21" t="s">
        <v>3652</v>
      </c>
      <c r="F623" s="21">
        <v>10</v>
      </c>
      <c r="G623" s="21">
        <v>3540.6</v>
      </c>
      <c r="H623" s="21">
        <v>35406</v>
      </c>
    </row>
    <row r="624" spans="1:8">
      <c r="A624" s="25">
        <v>45241</v>
      </c>
      <c r="B624" s="21" t="s">
        <v>1537</v>
      </c>
      <c r="C624" s="21" t="s">
        <v>2552</v>
      </c>
      <c r="D624" s="21" t="s">
        <v>3662</v>
      </c>
      <c r="E624" s="21" t="s">
        <v>3652</v>
      </c>
      <c r="F624" s="21">
        <v>10</v>
      </c>
      <c r="G624" s="21">
        <v>2539.6799999999998</v>
      </c>
      <c r="H624" s="21">
        <v>25396.799999999999</v>
      </c>
    </row>
    <row r="625" spans="1:8">
      <c r="A625" s="25">
        <v>45111</v>
      </c>
      <c r="B625" s="21" t="s">
        <v>1537</v>
      </c>
      <c r="C625" s="21" t="s">
        <v>2552</v>
      </c>
      <c r="D625" s="21" t="s">
        <v>3662</v>
      </c>
      <c r="E625" s="21" t="s">
        <v>3652</v>
      </c>
      <c r="F625" s="21">
        <v>8</v>
      </c>
      <c r="G625" s="21">
        <v>2342.02</v>
      </c>
      <c r="H625" s="21">
        <v>18736.16</v>
      </c>
    </row>
    <row r="626" spans="1:8">
      <c r="A626" s="25">
        <v>45220</v>
      </c>
      <c r="B626" s="21" t="s">
        <v>1537</v>
      </c>
      <c r="C626" s="21" t="s">
        <v>2552</v>
      </c>
      <c r="D626" s="21" t="s">
        <v>3662</v>
      </c>
      <c r="E626" s="21" t="s">
        <v>3652</v>
      </c>
      <c r="F626" s="21">
        <v>7</v>
      </c>
      <c r="G626" s="21">
        <v>2048.48</v>
      </c>
      <c r="H626" s="21">
        <v>14339.36</v>
      </c>
    </row>
    <row r="627" spans="1:8">
      <c r="A627" s="25">
        <v>44958</v>
      </c>
      <c r="B627" s="21" t="s">
        <v>1537</v>
      </c>
      <c r="C627" s="21" t="s">
        <v>2552</v>
      </c>
      <c r="D627" s="21" t="s">
        <v>3662</v>
      </c>
      <c r="E627" s="21" t="s">
        <v>3652</v>
      </c>
      <c r="F627" s="21">
        <v>6</v>
      </c>
      <c r="G627" s="21">
        <v>3116.12</v>
      </c>
      <c r="H627" s="21">
        <v>18696.72</v>
      </c>
    </row>
    <row r="628" spans="1:8">
      <c r="A628" s="25">
        <v>45181</v>
      </c>
      <c r="B628" s="21" t="s">
        <v>1537</v>
      </c>
      <c r="C628" s="21" t="s">
        <v>2552</v>
      </c>
      <c r="D628" s="21" t="s">
        <v>3662</v>
      </c>
      <c r="E628" s="21" t="s">
        <v>3652</v>
      </c>
      <c r="F628" s="21">
        <v>6</v>
      </c>
      <c r="G628" s="21">
        <v>2207.64</v>
      </c>
      <c r="H628" s="21">
        <v>13245.84</v>
      </c>
    </row>
    <row r="629" spans="1:8">
      <c r="A629" s="25">
        <v>44974</v>
      </c>
      <c r="B629" s="21" t="s">
        <v>1537</v>
      </c>
      <c r="C629" s="21" t="s">
        <v>2552</v>
      </c>
      <c r="D629" s="21" t="s">
        <v>3662</v>
      </c>
      <c r="E629" s="21" t="s">
        <v>3652</v>
      </c>
      <c r="F629" s="21">
        <v>4</v>
      </c>
      <c r="G629" s="21">
        <v>1493.04</v>
      </c>
      <c r="H629" s="21">
        <v>5972.16</v>
      </c>
    </row>
    <row r="630" spans="1:8">
      <c r="A630" s="25">
        <v>45095</v>
      </c>
      <c r="B630" s="21" t="s">
        <v>1537</v>
      </c>
      <c r="C630" s="21" t="s">
        <v>2552</v>
      </c>
      <c r="D630" s="21" t="s">
        <v>3662</v>
      </c>
      <c r="E630" s="21" t="s">
        <v>3652</v>
      </c>
      <c r="F630" s="21">
        <v>2</v>
      </c>
      <c r="G630" s="21">
        <v>4032.05</v>
      </c>
      <c r="H630" s="21">
        <v>8064.1</v>
      </c>
    </row>
    <row r="631" spans="1:8">
      <c r="A631" s="25">
        <v>44993</v>
      </c>
      <c r="B631" s="21" t="s">
        <v>1537</v>
      </c>
      <c r="C631" s="21" t="s">
        <v>2550</v>
      </c>
      <c r="D631" s="21" t="s">
        <v>3651</v>
      </c>
      <c r="E631" s="21" t="s">
        <v>3652</v>
      </c>
      <c r="F631" s="21">
        <v>17</v>
      </c>
      <c r="G631" s="21">
        <v>2603.4899999999998</v>
      </c>
      <c r="H631" s="21">
        <v>44259.33</v>
      </c>
    </row>
    <row r="632" spans="1:8">
      <c r="A632" s="25">
        <v>45210</v>
      </c>
      <c r="B632" s="21" t="s">
        <v>1537</v>
      </c>
      <c r="C632" s="21" t="s">
        <v>2550</v>
      </c>
      <c r="D632" s="21" t="s">
        <v>3651</v>
      </c>
      <c r="E632" s="21" t="s">
        <v>3652</v>
      </c>
      <c r="F632" s="21">
        <v>16</v>
      </c>
      <c r="G632" s="21">
        <v>3155.43</v>
      </c>
      <c r="H632" s="21">
        <v>50486.879999999997</v>
      </c>
    </row>
    <row r="633" spans="1:8">
      <c r="A633" s="25">
        <v>45057</v>
      </c>
      <c r="B633" s="21" t="s">
        <v>1537</v>
      </c>
      <c r="C633" s="21" t="s">
        <v>2550</v>
      </c>
      <c r="D633" s="21" t="s">
        <v>3651</v>
      </c>
      <c r="E633" s="21" t="s">
        <v>3652</v>
      </c>
      <c r="F633" s="21">
        <v>15</v>
      </c>
      <c r="G633" s="21">
        <v>2905.47</v>
      </c>
      <c r="H633" s="21">
        <v>43582.05</v>
      </c>
    </row>
    <row r="634" spans="1:8">
      <c r="A634" s="25">
        <v>44965</v>
      </c>
      <c r="B634" s="21" t="s">
        <v>1537</v>
      </c>
      <c r="C634" s="21" t="s">
        <v>2550</v>
      </c>
      <c r="D634" s="21" t="s">
        <v>3651</v>
      </c>
      <c r="E634" s="21" t="s">
        <v>3652</v>
      </c>
      <c r="F634" s="21">
        <v>12</v>
      </c>
      <c r="G634" s="21">
        <v>1608.11</v>
      </c>
      <c r="H634" s="21">
        <v>19297.32</v>
      </c>
    </row>
    <row r="635" spans="1:8">
      <c r="A635" s="25">
        <v>45074</v>
      </c>
      <c r="B635" s="21" t="s">
        <v>1537</v>
      </c>
      <c r="C635" s="21" t="s">
        <v>2550</v>
      </c>
      <c r="D635" s="21" t="s">
        <v>3651</v>
      </c>
      <c r="E635" s="21" t="s">
        <v>3652</v>
      </c>
      <c r="F635" s="21">
        <v>10</v>
      </c>
      <c r="G635" s="21">
        <v>4413.5</v>
      </c>
      <c r="H635" s="21">
        <v>44135</v>
      </c>
    </row>
    <row r="636" spans="1:8">
      <c r="A636" s="25">
        <v>45278</v>
      </c>
      <c r="B636" s="21" t="s">
        <v>1537</v>
      </c>
      <c r="C636" s="21" t="s">
        <v>2550</v>
      </c>
      <c r="D636" s="21" t="s">
        <v>3651</v>
      </c>
      <c r="E636" s="21" t="s">
        <v>3652</v>
      </c>
      <c r="F636" s="21">
        <v>9</v>
      </c>
      <c r="G636" s="21">
        <v>4638.57</v>
      </c>
      <c r="H636" s="21">
        <v>41747.129999999997</v>
      </c>
    </row>
    <row r="637" spans="1:8">
      <c r="A637" s="25">
        <v>45159</v>
      </c>
      <c r="B637" s="21" t="s">
        <v>1537</v>
      </c>
      <c r="C637" s="21" t="s">
        <v>2550</v>
      </c>
      <c r="D637" s="21" t="s">
        <v>3651</v>
      </c>
      <c r="E637" s="21" t="s">
        <v>3652</v>
      </c>
      <c r="F637" s="21">
        <v>7</v>
      </c>
      <c r="G637" s="21">
        <v>711.35</v>
      </c>
      <c r="H637" s="21">
        <v>4979.45</v>
      </c>
    </row>
    <row r="638" spans="1:8">
      <c r="A638" s="25">
        <v>45195</v>
      </c>
      <c r="B638" s="21" t="s">
        <v>1537</v>
      </c>
      <c r="C638" s="21" t="s">
        <v>2550</v>
      </c>
      <c r="D638" s="21" t="s">
        <v>3651</v>
      </c>
      <c r="E638" s="21" t="s">
        <v>3652</v>
      </c>
      <c r="F638" s="21">
        <v>5</v>
      </c>
      <c r="G638" s="21">
        <v>4499.88</v>
      </c>
      <c r="H638" s="21">
        <v>22499.4</v>
      </c>
    </row>
    <row r="639" spans="1:8">
      <c r="A639" s="25">
        <v>45213</v>
      </c>
      <c r="B639" s="21" t="s">
        <v>1537</v>
      </c>
      <c r="C639" s="21" t="s">
        <v>2550</v>
      </c>
      <c r="D639" s="21" t="s">
        <v>3651</v>
      </c>
      <c r="E639" s="21" t="s">
        <v>3652</v>
      </c>
      <c r="F639" s="21">
        <v>5</v>
      </c>
      <c r="G639" s="21">
        <v>1445.72</v>
      </c>
      <c r="H639" s="21">
        <v>7228.6</v>
      </c>
    </row>
    <row r="640" spans="1:8">
      <c r="A640" s="25">
        <v>44932</v>
      </c>
      <c r="B640" s="21" t="s">
        <v>1537</v>
      </c>
      <c r="C640" s="21" t="s">
        <v>2550</v>
      </c>
      <c r="D640" s="21" t="s">
        <v>3651</v>
      </c>
      <c r="E640" s="21" t="s">
        <v>3652</v>
      </c>
      <c r="F640" s="21">
        <v>2</v>
      </c>
      <c r="G640" s="21">
        <v>779.35</v>
      </c>
      <c r="H640" s="21">
        <v>1558.7</v>
      </c>
    </row>
    <row r="641" spans="1:8">
      <c r="A641" s="25">
        <v>45156</v>
      </c>
      <c r="B641" s="21" t="s">
        <v>1537</v>
      </c>
      <c r="C641" s="21" t="s">
        <v>2550</v>
      </c>
      <c r="D641" s="21" t="s">
        <v>3651</v>
      </c>
      <c r="E641" s="21" t="s">
        <v>3652</v>
      </c>
      <c r="F641" s="21">
        <v>1</v>
      </c>
      <c r="G641" s="21">
        <v>1094.8800000000001</v>
      </c>
      <c r="H641" s="21">
        <v>1094.8800000000001</v>
      </c>
    </row>
    <row r="642" spans="1:8">
      <c r="A642" s="25">
        <v>44949</v>
      </c>
      <c r="B642" s="21" t="s">
        <v>1537</v>
      </c>
      <c r="C642" s="21" t="s">
        <v>2550</v>
      </c>
      <c r="D642" s="21" t="s">
        <v>3651</v>
      </c>
      <c r="E642" s="21" t="s">
        <v>3652</v>
      </c>
      <c r="F642" s="21">
        <v>1</v>
      </c>
      <c r="G642" s="21">
        <v>267.32</v>
      </c>
      <c r="H642" s="21">
        <v>267.32</v>
      </c>
    </row>
    <row r="643" spans="1:8">
      <c r="A643" s="25">
        <v>45114</v>
      </c>
      <c r="B643" s="21" t="s">
        <v>1537</v>
      </c>
      <c r="C643" s="21" t="s">
        <v>2550</v>
      </c>
      <c r="D643" s="21" t="s">
        <v>3656</v>
      </c>
      <c r="E643" s="21" t="s">
        <v>3652</v>
      </c>
      <c r="F643" s="21">
        <v>20</v>
      </c>
      <c r="G643" s="21">
        <v>3891.28</v>
      </c>
      <c r="H643" s="21">
        <v>77825.600000000006</v>
      </c>
    </row>
    <row r="644" spans="1:8">
      <c r="A644" s="25">
        <v>45214</v>
      </c>
      <c r="B644" s="21" t="s">
        <v>1537</v>
      </c>
      <c r="C644" s="21" t="s">
        <v>2550</v>
      </c>
      <c r="D644" s="21" t="s">
        <v>3656</v>
      </c>
      <c r="E644" s="21" t="s">
        <v>3652</v>
      </c>
      <c r="F644" s="21">
        <v>20</v>
      </c>
      <c r="G644" s="21">
        <v>2487.65</v>
      </c>
      <c r="H644" s="21">
        <v>49753</v>
      </c>
    </row>
    <row r="645" spans="1:8">
      <c r="A645" s="25">
        <v>45052</v>
      </c>
      <c r="B645" s="21" t="s">
        <v>1537</v>
      </c>
      <c r="C645" s="21" t="s">
        <v>2550</v>
      </c>
      <c r="D645" s="21" t="s">
        <v>3656</v>
      </c>
      <c r="E645" s="21" t="s">
        <v>3652</v>
      </c>
      <c r="F645" s="21">
        <v>19</v>
      </c>
      <c r="G645" s="21">
        <v>548.70000000000005</v>
      </c>
      <c r="H645" s="21">
        <v>10425.299999999999</v>
      </c>
    </row>
    <row r="646" spans="1:8">
      <c r="A646" s="25">
        <v>45010</v>
      </c>
      <c r="B646" s="21" t="s">
        <v>1537</v>
      </c>
      <c r="C646" s="21" t="s">
        <v>2550</v>
      </c>
      <c r="D646" s="21" t="s">
        <v>3656</v>
      </c>
      <c r="E646" s="21" t="s">
        <v>3652</v>
      </c>
      <c r="F646" s="21">
        <v>17</v>
      </c>
      <c r="G646" s="21">
        <v>578.88</v>
      </c>
      <c r="H646" s="21">
        <v>9840.9599999999991</v>
      </c>
    </row>
    <row r="647" spans="1:8">
      <c r="A647" s="25">
        <v>45112</v>
      </c>
      <c r="B647" s="21" t="s">
        <v>1537</v>
      </c>
      <c r="C647" s="21" t="s">
        <v>2550</v>
      </c>
      <c r="D647" s="21" t="s">
        <v>3656</v>
      </c>
      <c r="E647" s="21" t="s">
        <v>3652</v>
      </c>
      <c r="F647" s="21">
        <v>14</v>
      </c>
      <c r="G647" s="21">
        <v>2808.58</v>
      </c>
      <c r="H647" s="21">
        <v>39320.120000000003</v>
      </c>
    </row>
    <row r="648" spans="1:8">
      <c r="A648" s="25">
        <v>44986</v>
      </c>
      <c r="B648" s="21" t="s">
        <v>1537</v>
      </c>
      <c r="C648" s="21" t="s">
        <v>2550</v>
      </c>
      <c r="D648" s="21" t="s">
        <v>3656</v>
      </c>
      <c r="E648" s="21" t="s">
        <v>3652</v>
      </c>
      <c r="F648" s="21">
        <v>12</v>
      </c>
      <c r="G648" s="21">
        <v>4403.8500000000004</v>
      </c>
      <c r="H648" s="21">
        <v>52846.2</v>
      </c>
    </row>
    <row r="649" spans="1:8">
      <c r="A649" s="25">
        <v>45161</v>
      </c>
      <c r="B649" s="21" t="s">
        <v>1537</v>
      </c>
      <c r="C649" s="21" t="s">
        <v>2550</v>
      </c>
      <c r="D649" s="21" t="s">
        <v>3656</v>
      </c>
      <c r="E649" s="21" t="s">
        <v>3652</v>
      </c>
      <c r="F649" s="21">
        <v>12</v>
      </c>
      <c r="G649" s="21">
        <v>3932.48</v>
      </c>
      <c r="H649" s="21">
        <v>47189.760000000002</v>
      </c>
    </row>
    <row r="650" spans="1:8">
      <c r="A650" s="25">
        <v>44993</v>
      </c>
      <c r="B650" s="21" t="s">
        <v>1537</v>
      </c>
      <c r="C650" s="21" t="s">
        <v>2550</v>
      </c>
      <c r="D650" s="21" t="s">
        <v>3656</v>
      </c>
      <c r="E650" s="21" t="s">
        <v>3652</v>
      </c>
      <c r="F650" s="21">
        <v>11</v>
      </c>
      <c r="G650" s="21">
        <v>3561.4</v>
      </c>
      <c r="H650" s="21">
        <v>39175.4</v>
      </c>
    </row>
    <row r="651" spans="1:8">
      <c r="A651" s="25">
        <v>45168</v>
      </c>
      <c r="B651" s="21" t="s">
        <v>1537</v>
      </c>
      <c r="C651" s="21" t="s">
        <v>2550</v>
      </c>
      <c r="D651" s="21" t="s">
        <v>3656</v>
      </c>
      <c r="E651" s="21" t="s">
        <v>3652</v>
      </c>
      <c r="F651" s="21">
        <v>11</v>
      </c>
      <c r="G651" s="21">
        <v>920.95</v>
      </c>
      <c r="H651" s="21">
        <v>10130.450000000001</v>
      </c>
    </row>
    <row r="652" spans="1:8">
      <c r="A652" s="25">
        <v>45118</v>
      </c>
      <c r="B652" s="21" t="s">
        <v>1537</v>
      </c>
      <c r="C652" s="21" t="s">
        <v>2550</v>
      </c>
      <c r="D652" s="21" t="s">
        <v>3656</v>
      </c>
      <c r="E652" s="21" t="s">
        <v>3652</v>
      </c>
      <c r="F652" s="21">
        <v>10</v>
      </c>
      <c r="G652" s="21">
        <v>3122.59</v>
      </c>
      <c r="H652" s="21">
        <v>31225.9</v>
      </c>
    </row>
    <row r="653" spans="1:8">
      <c r="A653" s="25">
        <v>45113</v>
      </c>
      <c r="B653" s="21" t="s">
        <v>1537</v>
      </c>
      <c r="C653" s="21" t="s">
        <v>2550</v>
      </c>
      <c r="D653" s="21" t="s">
        <v>3656</v>
      </c>
      <c r="E653" s="21" t="s">
        <v>3652</v>
      </c>
      <c r="F653" s="21">
        <v>9</v>
      </c>
      <c r="G653" s="21">
        <v>3395.02</v>
      </c>
      <c r="H653" s="21">
        <v>30555.18</v>
      </c>
    </row>
    <row r="654" spans="1:8">
      <c r="A654" s="25">
        <v>45105</v>
      </c>
      <c r="B654" s="21" t="s">
        <v>1537</v>
      </c>
      <c r="C654" s="21" t="s">
        <v>2550</v>
      </c>
      <c r="D654" s="21" t="s">
        <v>3656</v>
      </c>
      <c r="E654" s="21" t="s">
        <v>3652</v>
      </c>
      <c r="F654" s="21">
        <v>7</v>
      </c>
      <c r="G654" s="21">
        <v>705.03</v>
      </c>
      <c r="H654" s="21">
        <v>4935.21</v>
      </c>
    </row>
    <row r="655" spans="1:8">
      <c r="A655" s="25">
        <v>45004</v>
      </c>
      <c r="B655" s="21" t="s">
        <v>1537</v>
      </c>
      <c r="C655" s="21" t="s">
        <v>2550</v>
      </c>
      <c r="D655" s="21" t="s">
        <v>3656</v>
      </c>
      <c r="E655" s="21" t="s">
        <v>3652</v>
      </c>
      <c r="F655" s="21">
        <v>6</v>
      </c>
      <c r="G655" s="21">
        <v>484.95</v>
      </c>
      <c r="H655" s="21">
        <v>2909.7</v>
      </c>
    </row>
    <row r="656" spans="1:8">
      <c r="A656" s="25">
        <v>44978</v>
      </c>
      <c r="B656" s="21" t="s">
        <v>1537</v>
      </c>
      <c r="C656" s="21" t="s">
        <v>2550</v>
      </c>
      <c r="D656" s="21" t="s">
        <v>3656</v>
      </c>
      <c r="E656" s="21" t="s">
        <v>3652</v>
      </c>
      <c r="F656" s="21">
        <v>4</v>
      </c>
      <c r="G656" s="21">
        <v>4878.16</v>
      </c>
      <c r="H656" s="21">
        <v>19512.64</v>
      </c>
    </row>
    <row r="657" spans="1:8">
      <c r="A657" s="25">
        <v>45018</v>
      </c>
      <c r="B657" s="21" t="s">
        <v>1538</v>
      </c>
      <c r="C657" s="21" t="s">
        <v>2551</v>
      </c>
      <c r="D657" s="21" t="s">
        <v>3664</v>
      </c>
      <c r="E657" s="21" t="s">
        <v>3652</v>
      </c>
      <c r="F657" s="21">
        <v>20</v>
      </c>
      <c r="G657" s="21">
        <v>605.86</v>
      </c>
      <c r="H657" s="21">
        <v>12117.2</v>
      </c>
    </row>
    <row r="658" spans="1:8">
      <c r="A658" s="25">
        <v>44966</v>
      </c>
      <c r="B658" s="21" t="s">
        <v>1538</v>
      </c>
      <c r="C658" s="21" t="s">
        <v>2551</v>
      </c>
      <c r="D658" s="21" t="s">
        <v>3664</v>
      </c>
      <c r="E658" s="21" t="s">
        <v>3652</v>
      </c>
      <c r="F658" s="21">
        <v>18</v>
      </c>
      <c r="G658" s="21">
        <v>497.68</v>
      </c>
      <c r="H658" s="21">
        <v>8958.24</v>
      </c>
    </row>
    <row r="659" spans="1:8">
      <c r="A659" s="25">
        <v>45141</v>
      </c>
      <c r="B659" s="21" t="s">
        <v>1538</v>
      </c>
      <c r="C659" s="21" t="s">
        <v>2551</v>
      </c>
      <c r="D659" s="21" t="s">
        <v>3664</v>
      </c>
      <c r="E659" s="21" t="s">
        <v>3652</v>
      </c>
      <c r="F659" s="21">
        <v>16</v>
      </c>
      <c r="G659" s="21">
        <v>3836.1</v>
      </c>
      <c r="H659" s="21">
        <v>61377.599999999999</v>
      </c>
    </row>
    <row r="660" spans="1:8">
      <c r="A660" s="25">
        <v>45012</v>
      </c>
      <c r="B660" s="21" t="s">
        <v>1538</v>
      </c>
      <c r="C660" s="21" t="s">
        <v>2551</v>
      </c>
      <c r="D660" s="21" t="s">
        <v>3664</v>
      </c>
      <c r="E660" s="21" t="s">
        <v>3652</v>
      </c>
      <c r="F660" s="21">
        <v>16</v>
      </c>
      <c r="G660" s="21">
        <v>3788.36</v>
      </c>
      <c r="H660" s="21">
        <v>60613.760000000002</v>
      </c>
    </row>
    <row r="661" spans="1:8">
      <c r="A661" s="25">
        <v>45058</v>
      </c>
      <c r="B661" s="21" t="s">
        <v>1538</v>
      </c>
      <c r="C661" s="21" t="s">
        <v>2551</v>
      </c>
      <c r="D661" s="21" t="s">
        <v>3664</v>
      </c>
      <c r="E661" s="21" t="s">
        <v>3652</v>
      </c>
      <c r="F661" s="21">
        <v>16</v>
      </c>
      <c r="G661" s="21">
        <v>2991.84</v>
      </c>
      <c r="H661" s="21">
        <v>47869.440000000002</v>
      </c>
    </row>
    <row r="662" spans="1:8">
      <c r="A662" s="25">
        <v>45186</v>
      </c>
      <c r="B662" s="21" t="s">
        <v>1538</v>
      </c>
      <c r="C662" s="21" t="s">
        <v>2551</v>
      </c>
      <c r="D662" s="21" t="s">
        <v>3664</v>
      </c>
      <c r="E662" s="21" t="s">
        <v>3652</v>
      </c>
      <c r="F662" s="21">
        <v>12</v>
      </c>
      <c r="G662" s="21">
        <v>4378.41</v>
      </c>
      <c r="H662" s="21">
        <v>52540.92</v>
      </c>
    </row>
    <row r="663" spans="1:8">
      <c r="A663" s="25">
        <v>45019</v>
      </c>
      <c r="B663" s="21" t="s">
        <v>1538</v>
      </c>
      <c r="C663" s="21" t="s">
        <v>2551</v>
      </c>
      <c r="D663" s="21" t="s">
        <v>3664</v>
      </c>
      <c r="E663" s="21" t="s">
        <v>3652</v>
      </c>
      <c r="F663" s="21">
        <v>8</v>
      </c>
      <c r="G663" s="21">
        <v>315</v>
      </c>
      <c r="H663" s="21">
        <v>2520</v>
      </c>
    </row>
    <row r="664" spans="1:8">
      <c r="A664" s="25">
        <v>45026</v>
      </c>
      <c r="B664" s="21" t="s">
        <v>1538</v>
      </c>
      <c r="C664" s="21" t="s">
        <v>2551</v>
      </c>
      <c r="D664" s="21" t="s">
        <v>3664</v>
      </c>
      <c r="E664" s="21" t="s">
        <v>3652</v>
      </c>
      <c r="F664" s="21">
        <v>7</v>
      </c>
      <c r="G664" s="21">
        <v>4541.83</v>
      </c>
      <c r="H664" s="21">
        <v>31792.81</v>
      </c>
    </row>
    <row r="665" spans="1:8">
      <c r="A665" s="25">
        <v>45203</v>
      </c>
      <c r="B665" s="21" t="s">
        <v>1538</v>
      </c>
      <c r="C665" s="21" t="s">
        <v>2551</v>
      </c>
      <c r="D665" s="21" t="s">
        <v>3664</v>
      </c>
      <c r="E665" s="21" t="s">
        <v>3652</v>
      </c>
      <c r="F665" s="21">
        <v>7</v>
      </c>
      <c r="G665" s="21">
        <v>2227.0700000000002</v>
      </c>
      <c r="H665" s="21">
        <v>15589.49</v>
      </c>
    </row>
    <row r="666" spans="1:8">
      <c r="A666" s="25">
        <v>45024</v>
      </c>
      <c r="B666" s="21" t="s">
        <v>1538</v>
      </c>
      <c r="C666" s="21" t="s">
        <v>2551</v>
      </c>
      <c r="D666" s="21" t="s">
        <v>3664</v>
      </c>
      <c r="E666" s="21" t="s">
        <v>3652</v>
      </c>
      <c r="F666" s="21">
        <v>6</v>
      </c>
      <c r="G666" s="21">
        <v>4939.09</v>
      </c>
      <c r="H666" s="21">
        <v>29634.54</v>
      </c>
    </row>
    <row r="667" spans="1:8">
      <c r="A667" s="25">
        <v>45128</v>
      </c>
      <c r="B667" s="21" t="s">
        <v>1538</v>
      </c>
      <c r="C667" s="21" t="s">
        <v>2551</v>
      </c>
      <c r="D667" s="21" t="s">
        <v>3664</v>
      </c>
      <c r="E667" s="21" t="s">
        <v>3652</v>
      </c>
      <c r="F667" s="21">
        <v>6</v>
      </c>
      <c r="G667" s="21">
        <v>1366.98</v>
      </c>
      <c r="H667" s="21">
        <v>8201.8799999999992</v>
      </c>
    </row>
    <row r="668" spans="1:8">
      <c r="A668" s="25">
        <v>45044</v>
      </c>
      <c r="B668" s="21" t="s">
        <v>1538</v>
      </c>
      <c r="C668" s="21" t="s">
        <v>2551</v>
      </c>
      <c r="D668" s="21" t="s">
        <v>3664</v>
      </c>
      <c r="E668" s="21" t="s">
        <v>3652</v>
      </c>
      <c r="F668" s="21">
        <v>5</v>
      </c>
      <c r="G668" s="21">
        <v>438.69</v>
      </c>
      <c r="H668" s="21">
        <v>2193.4499999999998</v>
      </c>
    </row>
    <row r="669" spans="1:8">
      <c r="A669" s="25">
        <v>45089</v>
      </c>
      <c r="B669" s="21" t="s">
        <v>1538</v>
      </c>
      <c r="C669" s="21" t="s">
        <v>2551</v>
      </c>
      <c r="D669" s="21" t="s">
        <v>3664</v>
      </c>
      <c r="E669" s="21" t="s">
        <v>3652</v>
      </c>
      <c r="F669" s="21">
        <v>3</v>
      </c>
      <c r="G669" s="21">
        <v>4171.91</v>
      </c>
      <c r="H669" s="21">
        <v>12515.73</v>
      </c>
    </row>
    <row r="670" spans="1:8">
      <c r="A670" s="25">
        <v>45011</v>
      </c>
      <c r="B670" s="21" t="s">
        <v>1537</v>
      </c>
      <c r="C670" s="21" t="s">
        <v>2552</v>
      </c>
      <c r="D670" s="21" t="s">
        <v>3657</v>
      </c>
      <c r="E670" s="21" t="s">
        <v>3652</v>
      </c>
      <c r="F670" s="21">
        <v>17</v>
      </c>
      <c r="G670" s="21">
        <v>4825.24</v>
      </c>
      <c r="H670" s="21">
        <v>82029.08</v>
      </c>
    </row>
    <row r="671" spans="1:8">
      <c r="A671" s="25">
        <v>45210</v>
      </c>
      <c r="B671" s="21" t="s">
        <v>1537</v>
      </c>
      <c r="C671" s="21" t="s">
        <v>2552</v>
      </c>
      <c r="D671" s="21" t="s">
        <v>3657</v>
      </c>
      <c r="E671" s="21" t="s">
        <v>3652</v>
      </c>
      <c r="F671" s="21">
        <v>16</v>
      </c>
      <c r="G671" s="21">
        <v>2619.73</v>
      </c>
      <c r="H671" s="21">
        <v>41915.68</v>
      </c>
    </row>
    <row r="672" spans="1:8">
      <c r="A672" s="25">
        <v>45146</v>
      </c>
      <c r="B672" s="21" t="s">
        <v>1537</v>
      </c>
      <c r="C672" s="21" t="s">
        <v>2552</v>
      </c>
      <c r="D672" s="21" t="s">
        <v>3657</v>
      </c>
      <c r="E672" s="21" t="s">
        <v>3652</v>
      </c>
      <c r="F672" s="21">
        <v>15</v>
      </c>
      <c r="G672" s="21">
        <v>3943.63</v>
      </c>
      <c r="H672" s="21">
        <v>59154.45</v>
      </c>
    </row>
    <row r="673" spans="1:8">
      <c r="A673" s="25">
        <v>45264</v>
      </c>
      <c r="B673" s="21" t="s">
        <v>1537</v>
      </c>
      <c r="C673" s="21" t="s">
        <v>2552</v>
      </c>
      <c r="D673" s="21" t="s">
        <v>3657</v>
      </c>
      <c r="E673" s="21" t="s">
        <v>3652</v>
      </c>
      <c r="F673" s="21">
        <v>15</v>
      </c>
      <c r="G673" s="21">
        <v>2346.4</v>
      </c>
      <c r="H673" s="21">
        <v>35196</v>
      </c>
    </row>
    <row r="674" spans="1:8">
      <c r="A674" s="25">
        <v>45236</v>
      </c>
      <c r="B674" s="21" t="s">
        <v>1537</v>
      </c>
      <c r="C674" s="21" t="s">
        <v>2552</v>
      </c>
      <c r="D674" s="21" t="s">
        <v>3657</v>
      </c>
      <c r="E674" s="21" t="s">
        <v>3652</v>
      </c>
      <c r="F674" s="21">
        <v>13</v>
      </c>
      <c r="G674" s="21">
        <v>4226.47</v>
      </c>
      <c r="H674" s="21">
        <v>54944.11</v>
      </c>
    </row>
    <row r="675" spans="1:8">
      <c r="A675" s="25">
        <v>44965</v>
      </c>
      <c r="B675" s="21" t="s">
        <v>1537</v>
      </c>
      <c r="C675" s="21" t="s">
        <v>2552</v>
      </c>
      <c r="D675" s="21" t="s">
        <v>3657</v>
      </c>
      <c r="E675" s="21" t="s">
        <v>3652</v>
      </c>
      <c r="F675" s="21">
        <v>13</v>
      </c>
      <c r="G675" s="21">
        <v>1030.9000000000001</v>
      </c>
      <c r="H675" s="21">
        <v>13401.7</v>
      </c>
    </row>
    <row r="676" spans="1:8">
      <c r="A676" s="25">
        <v>44980</v>
      </c>
      <c r="B676" s="21" t="s">
        <v>1537</v>
      </c>
      <c r="C676" s="21" t="s">
        <v>2552</v>
      </c>
      <c r="D676" s="21" t="s">
        <v>3657</v>
      </c>
      <c r="E676" s="21" t="s">
        <v>3652</v>
      </c>
      <c r="F676" s="21">
        <v>12</v>
      </c>
      <c r="G676" s="21">
        <v>4964.87</v>
      </c>
      <c r="H676" s="21">
        <v>59578.44</v>
      </c>
    </row>
    <row r="677" spans="1:8">
      <c r="A677" s="25">
        <v>45101</v>
      </c>
      <c r="B677" s="21" t="s">
        <v>1537</v>
      </c>
      <c r="C677" s="21" t="s">
        <v>2552</v>
      </c>
      <c r="D677" s="21" t="s">
        <v>3657</v>
      </c>
      <c r="E677" s="21" t="s">
        <v>3652</v>
      </c>
      <c r="F677" s="21">
        <v>12</v>
      </c>
      <c r="G677" s="21">
        <v>4572.79</v>
      </c>
      <c r="H677" s="21">
        <v>54873.48</v>
      </c>
    </row>
    <row r="678" spans="1:8">
      <c r="A678" s="25">
        <v>45253</v>
      </c>
      <c r="B678" s="21" t="s">
        <v>1537</v>
      </c>
      <c r="C678" s="21" t="s">
        <v>2552</v>
      </c>
      <c r="D678" s="21" t="s">
        <v>3657</v>
      </c>
      <c r="E678" s="21" t="s">
        <v>3652</v>
      </c>
      <c r="F678" s="21">
        <v>12</v>
      </c>
      <c r="G678" s="21">
        <v>1748.6</v>
      </c>
      <c r="H678" s="21">
        <v>20983.200000000001</v>
      </c>
    </row>
    <row r="679" spans="1:8">
      <c r="A679" s="25">
        <v>44974</v>
      </c>
      <c r="B679" s="21" t="s">
        <v>1537</v>
      </c>
      <c r="C679" s="21" t="s">
        <v>2552</v>
      </c>
      <c r="D679" s="21" t="s">
        <v>3657</v>
      </c>
      <c r="E679" s="21" t="s">
        <v>3652</v>
      </c>
      <c r="F679" s="21">
        <v>10</v>
      </c>
      <c r="G679" s="21">
        <v>4196.24</v>
      </c>
      <c r="H679" s="21">
        <v>41962.400000000001</v>
      </c>
    </row>
    <row r="680" spans="1:8">
      <c r="A680" s="25">
        <v>45270</v>
      </c>
      <c r="B680" s="21" t="s">
        <v>1537</v>
      </c>
      <c r="C680" s="21" t="s">
        <v>2552</v>
      </c>
      <c r="D680" s="21" t="s">
        <v>3657</v>
      </c>
      <c r="E680" s="21" t="s">
        <v>3652</v>
      </c>
      <c r="F680" s="21">
        <v>10</v>
      </c>
      <c r="G680" s="21">
        <v>642.49</v>
      </c>
      <c r="H680" s="21">
        <v>6424.9</v>
      </c>
    </row>
    <row r="681" spans="1:8">
      <c r="A681" s="25">
        <v>45019</v>
      </c>
      <c r="B681" s="21" t="s">
        <v>1537</v>
      </c>
      <c r="C681" s="21" t="s">
        <v>2552</v>
      </c>
      <c r="D681" s="21" t="s">
        <v>3657</v>
      </c>
      <c r="E681" s="21" t="s">
        <v>3652</v>
      </c>
      <c r="F681" s="21">
        <v>6</v>
      </c>
      <c r="G681" s="21">
        <v>3466.7</v>
      </c>
      <c r="H681" s="21">
        <v>20800.2</v>
      </c>
    </row>
    <row r="682" spans="1:8">
      <c r="A682" s="25">
        <v>45021</v>
      </c>
      <c r="B682" s="21" t="s">
        <v>1537</v>
      </c>
      <c r="C682" s="21" t="s">
        <v>2552</v>
      </c>
      <c r="D682" s="21" t="s">
        <v>3657</v>
      </c>
      <c r="E682" s="21" t="s">
        <v>3652</v>
      </c>
      <c r="F682" s="21">
        <v>6</v>
      </c>
      <c r="G682" s="21">
        <v>3457.43</v>
      </c>
      <c r="H682" s="21">
        <v>20744.580000000002</v>
      </c>
    </row>
    <row r="683" spans="1:8">
      <c r="A683" s="25">
        <v>45049</v>
      </c>
      <c r="B683" s="21" t="s">
        <v>1537</v>
      </c>
      <c r="C683" s="21" t="s">
        <v>2552</v>
      </c>
      <c r="D683" s="21" t="s">
        <v>3657</v>
      </c>
      <c r="E683" s="21" t="s">
        <v>3652</v>
      </c>
      <c r="F683" s="21">
        <v>5</v>
      </c>
      <c r="G683" s="21">
        <v>3898.88</v>
      </c>
      <c r="H683" s="21">
        <v>19494.400000000001</v>
      </c>
    </row>
    <row r="684" spans="1:8">
      <c r="A684" s="25">
        <v>45028</v>
      </c>
      <c r="B684" s="21" t="s">
        <v>1537</v>
      </c>
      <c r="C684" s="21" t="s">
        <v>2552</v>
      </c>
      <c r="D684" s="21" t="s">
        <v>3657</v>
      </c>
      <c r="E684" s="21" t="s">
        <v>3652</v>
      </c>
      <c r="F684" s="21">
        <v>2</v>
      </c>
      <c r="G684" s="21">
        <v>2493.06</v>
      </c>
      <c r="H684" s="21">
        <v>4986.12</v>
      </c>
    </row>
    <row r="685" spans="1:8">
      <c r="A685" s="25">
        <v>44997</v>
      </c>
      <c r="B685" s="21" t="s">
        <v>1537</v>
      </c>
      <c r="C685" s="21" t="s">
        <v>2552</v>
      </c>
      <c r="D685" s="21" t="s">
        <v>3657</v>
      </c>
      <c r="E685" s="21" t="s">
        <v>3652</v>
      </c>
      <c r="F685" s="21">
        <v>2</v>
      </c>
      <c r="G685" s="21">
        <v>1888.47</v>
      </c>
      <c r="H685" s="21">
        <v>3776.94</v>
      </c>
    </row>
    <row r="686" spans="1:8">
      <c r="A686" s="25">
        <v>45071</v>
      </c>
      <c r="B686" s="21" t="s">
        <v>1538</v>
      </c>
      <c r="C686" s="21" t="s">
        <v>2551</v>
      </c>
      <c r="D686" s="21" t="s">
        <v>3663</v>
      </c>
      <c r="E686" s="21" t="s">
        <v>3652</v>
      </c>
      <c r="F686" s="21">
        <v>20</v>
      </c>
      <c r="G686" s="21">
        <v>2344.7600000000002</v>
      </c>
      <c r="H686" s="21">
        <v>46895.199999999997</v>
      </c>
    </row>
    <row r="687" spans="1:8">
      <c r="A687" s="25">
        <v>45245</v>
      </c>
      <c r="B687" s="21" t="s">
        <v>1538</v>
      </c>
      <c r="C687" s="21" t="s">
        <v>2551</v>
      </c>
      <c r="D687" s="21" t="s">
        <v>3663</v>
      </c>
      <c r="E687" s="21" t="s">
        <v>3652</v>
      </c>
      <c r="F687" s="21">
        <v>13</v>
      </c>
      <c r="G687" s="21">
        <v>864.09</v>
      </c>
      <c r="H687" s="21">
        <v>11233.17</v>
      </c>
    </row>
    <row r="688" spans="1:8">
      <c r="A688" s="25">
        <v>45116</v>
      </c>
      <c r="B688" s="21" t="s">
        <v>1538</v>
      </c>
      <c r="C688" s="21" t="s">
        <v>2551</v>
      </c>
      <c r="D688" s="21" t="s">
        <v>3663</v>
      </c>
      <c r="E688" s="21" t="s">
        <v>3652</v>
      </c>
      <c r="F688" s="21">
        <v>12</v>
      </c>
      <c r="G688" s="21">
        <v>4003.52</v>
      </c>
      <c r="H688" s="21">
        <v>48042.239999999998</v>
      </c>
    </row>
    <row r="689" spans="1:8">
      <c r="A689" s="25">
        <v>45142</v>
      </c>
      <c r="B689" s="21" t="s">
        <v>1538</v>
      </c>
      <c r="C689" s="21" t="s">
        <v>2551</v>
      </c>
      <c r="D689" s="21" t="s">
        <v>3663</v>
      </c>
      <c r="E689" s="21" t="s">
        <v>3652</v>
      </c>
      <c r="F689" s="21">
        <v>11</v>
      </c>
      <c r="G689" s="21">
        <v>3011.73</v>
      </c>
      <c r="H689" s="21">
        <v>33129.03</v>
      </c>
    </row>
    <row r="690" spans="1:8">
      <c r="A690" s="25">
        <v>44940</v>
      </c>
      <c r="B690" s="21" t="s">
        <v>1538</v>
      </c>
      <c r="C690" s="21" t="s">
        <v>2551</v>
      </c>
      <c r="D690" s="21" t="s">
        <v>3663</v>
      </c>
      <c r="E690" s="21" t="s">
        <v>3652</v>
      </c>
      <c r="F690" s="21">
        <v>9</v>
      </c>
      <c r="G690" s="21">
        <v>3137.87</v>
      </c>
      <c r="H690" s="21">
        <v>28240.83</v>
      </c>
    </row>
    <row r="691" spans="1:8">
      <c r="A691" s="25">
        <v>44969</v>
      </c>
      <c r="B691" s="21" t="s">
        <v>1538</v>
      </c>
      <c r="C691" s="21" t="s">
        <v>2551</v>
      </c>
      <c r="D691" s="21" t="s">
        <v>3663</v>
      </c>
      <c r="E691" s="21" t="s">
        <v>3652</v>
      </c>
      <c r="F691" s="21">
        <v>9</v>
      </c>
      <c r="G691" s="21">
        <v>593.01</v>
      </c>
      <c r="H691" s="21">
        <v>5337.09</v>
      </c>
    </row>
    <row r="692" spans="1:8">
      <c r="A692" s="25">
        <v>45000</v>
      </c>
      <c r="B692" s="21" t="s">
        <v>1538</v>
      </c>
      <c r="C692" s="21" t="s">
        <v>2551</v>
      </c>
      <c r="D692" s="21" t="s">
        <v>3663</v>
      </c>
      <c r="E692" s="21" t="s">
        <v>3652</v>
      </c>
      <c r="F692" s="21">
        <v>6</v>
      </c>
      <c r="G692" s="21">
        <v>4364.67</v>
      </c>
      <c r="H692" s="21">
        <v>26188.02</v>
      </c>
    </row>
    <row r="693" spans="1:8">
      <c r="A693" s="25">
        <v>45090</v>
      </c>
      <c r="B693" s="21" t="s">
        <v>1538</v>
      </c>
      <c r="C693" s="21" t="s">
        <v>2551</v>
      </c>
      <c r="D693" s="21" t="s">
        <v>3663</v>
      </c>
      <c r="E693" s="21" t="s">
        <v>3652</v>
      </c>
      <c r="F693" s="21">
        <v>5</v>
      </c>
      <c r="G693" s="21">
        <v>1412.08</v>
      </c>
      <c r="H693" s="21">
        <v>7060.4</v>
      </c>
    </row>
    <row r="694" spans="1:8">
      <c r="A694" s="25">
        <v>45184</v>
      </c>
      <c r="B694" s="21" t="s">
        <v>1538</v>
      </c>
      <c r="C694" s="21" t="s">
        <v>2551</v>
      </c>
      <c r="D694" s="21" t="s">
        <v>3663</v>
      </c>
      <c r="E694" s="21" t="s">
        <v>3652</v>
      </c>
      <c r="F694" s="21">
        <v>1</v>
      </c>
      <c r="G694" s="21">
        <v>1981.82</v>
      </c>
      <c r="H694" s="21">
        <v>1981.82</v>
      </c>
    </row>
    <row r="695" spans="1:8">
      <c r="A695" s="25">
        <v>45092</v>
      </c>
      <c r="B695" s="21" t="s">
        <v>1537</v>
      </c>
      <c r="C695" s="21" t="s">
        <v>2550</v>
      </c>
      <c r="D695" s="21" t="s">
        <v>3653</v>
      </c>
      <c r="E695" s="21" t="s">
        <v>3652</v>
      </c>
      <c r="F695" s="21">
        <v>20</v>
      </c>
      <c r="G695" s="21">
        <v>3684.86</v>
      </c>
      <c r="H695" s="21">
        <v>73697.2</v>
      </c>
    </row>
    <row r="696" spans="1:8">
      <c r="A696" s="25">
        <v>45258</v>
      </c>
      <c r="B696" s="21" t="s">
        <v>1537</v>
      </c>
      <c r="C696" s="21" t="s">
        <v>2550</v>
      </c>
      <c r="D696" s="21" t="s">
        <v>3653</v>
      </c>
      <c r="E696" s="21" t="s">
        <v>3652</v>
      </c>
      <c r="F696" s="21">
        <v>13</v>
      </c>
      <c r="G696" s="21">
        <v>2347.66</v>
      </c>
      <c r="H696" s="21">
        <v>30519.58</v>
      </c>
    </row>
    <row r="697" spans="1:8">
      <c r="A697" s="25">
        <v>45187</v>
      </c>
      <c r="B697" s="21" t="s">
        <v>1537</v>
      </c>
      <c r="C697" s="21" t="s">
        <v>2550</v>
      </c>
      <c r="D697" s="21" t="s">
        <v>3653</v>
      </c>
      <c r="E697" s="21" t="s">
        <v>3652</v>
      </c>
      <c r="F697" s="21">
        <v>12</v>
      </c>
      <c r="G697" s="21">
        <v>1947.14</v>
      </c>
      <c r="H697" s="21">
        <v>23365.68</v>
      </c>
    </row>
    <row r="698" spans="1:8">
      <c r="A698" s="25">
        <v>45279</v>
      </c>
      <c r="B698" s="21" t="s">
        <v>1537</v>
      </c>
      <c r="C698" s="21" t="s">
        <v>2550</v>
      </c>
      <c r="D698" s="21" t="s">
        <v>3653</v>
      </c>
      <c r="E698" s="21" t="s">
        <v>3652</v>
      </c>
      <c r="F698" s="21">
        <v>11</v>
      </c>
      <c r="G698" s="21">
        <v>1389.59</v>
      </c>
      <c r="H698" s="21">
        <v>15285.49</v>
      </c>
    </row>
    <row r="699" spans="1:8">
      <c r="A699" s="25">
        <v>45182</v>
      </c>
      <c r="B699" s="21" t="s">
        <v>1537</v>
      </c>
      <c r="C699" s="21" t="s">
        <v>2550</v>
      </c>
      <c r="D699" s="21" t="s">
        <v>3653</v>
      </c>
      <c r="E699" s="21" t="s">
        <v>3652</v>
      </c>
      <c r="F699" s="21">
        <v>8</v>
      </c>
      <c r="G699" s="21">
        <v>4651.3</v>
      </c>
      <c r="H699" s="21">
        <v>37210.400000000001</v>
      </c>
    </row>
    <row r="700" spans="1:8">
      <c r="A700" s="25">
        <v>45010</v>
      </c>
      <c r="B700" s="21" t="s">
        <v>1537</v>
      </c>
      <c r="C700" s="21" t="s">
        <v>2550</v>
      </c>
      <c r="D700" s="21" t="s">
        <v>3653</v>
      </c>
      <c r="E700" s="21" t="s">
        <v>3652</v>
      </c>
      <c r="F700" s="21">
        <v>5</v>
      </c>
      <c r="G700" s="21">
        <v>695.3</v>
      </c>
      <c r="H700" s="21">
        <v>3476.5</v>
      </c>
    </row>
    <row r="701" spans="1:8">
      <c r="A701" s="25">
        <v>45148</v>
      </c>
      <c r="B701" s="21" t="s">
        <v>1537</v>
      </c>
      <c r="C701" s="21" t="s">
        <v>2550</v>
      </c>
      <c r="D701" s="21" t="s">
        <v>3653</v>
      </c>
      <c r="E701" s="21" t="s">
        <v>3652</v>
      </c>
      <c r="F701" s="21">
        <v>4</v>
      </c>
      <c r="G701" s="21">
        <v>2740.14</v>
      </c>
      <c r="H701" s="21">
        <v>10960.56</v>
      </c>
    </row>
    <row r="702" spans="1:8">
      <c r="A702" s="25">
        <v>45071</v>
      </c>
      <c r="B702" s="21" t="s">
        <v>1537</v>
      </c>
      <c r="C702" s="21" t="s">
        <v>2550</v>
      </c>
      <c r="D702" s="21" t="s">
        <v>3653</v>
      </c>
      <c r="E702" s="21" t="s">
        <v>3652</v>
      </c>
      <c r="F702" s="21">
        <v>4</v>
      </c>
      <c r="G702" s="21">
        <v>430.91</v>
      </c>
      <c r="H702" s="21">
        <v>1723.64</v>
      </c>
    </row>
    <row r="703" spans="1:8">
      <c r="A703" s="25">
        <v>45110</v>
      </c>
      <c r="B703" s="21" t="s">
        <v>1537</v>
      </c>
      <c r="C703" s="21" t="s">
        <v>2550</v>
      </c>
      <c r="D703" s="21" t="s">
        <v>3653</v>
      </c>
      <c r="E703" s="21" t="s">
        <v>3652</v>
      </c>
      <c r="F703" s="21">
        <v>3</v>
      </c>
      <c r="G703" s="21">
        <v>2966.4</v>
      </c>
      <c r="H703" s="21">
        <v>8899.2000000000007</v>
      </c>
    </row>
    <row r="704" spans="1:8">
      <c r="A704" s="25">
        <v>45161</v>
      </c>
      <c r="B704" s="21" t="s">
        <v>1537</v>
      </c>
      <c r="C704" s="21" t="s">
        <v>2550</v>
      </c>
      <c r="D704" s="21" t="s">
        <v>3653</v>
      </c>
      <c r="E704" s="21" t="s">
        <v>3652</v>
      </c>
      <c r="F704" s="21">
        <v>3</v>
      </c>
      <c r="G704" s="21">
        <v>1076.57</v>
      </c>
      <c r="H704" s="21">
        <v>3229.71</v>
      </c>
    </row>
    <row r="705" spans="1:8">
      <c r="A705" s="25">
        <v>44966</v>
      </c>
      <c r="B705" s="21" t="s">
        <v>1537</v>
      </c>
      <c r="C705" s="21" t="s">
        <v>2550</v>
      </c>
      <c r="D705" s="21" t="s">
        <v>3653</v>
      </c>
      <c r="E705" s="21" t="s">
        <v>3652</v>
      </c>
      <c r="F705" s="21">
        <v>1</v>
      </c>
      <c r="G705" s="21">
        <v>3964.37</v>
      </c>
      <c r="H705" s="21">
        <v>3964.37</v>
      </c>
    </row>
    <row r="706" spans="1:8">
      <c r="A706" s="25">
        <v>45228</v>
      </c>
      <c r="B706" s="21" t="s">
        <v>1537</v>
      </c>
      <c r="C706" s="21" t="s">
        <v>2550</v>
      </c>
      <c r="D706" s="21" t="s">
        <v>3653</v>
      </c>
      <c r="E706" s="21" t="s">
        <v>3652</v>
      </c>
      <c r="F706" s="21">
        <v>1</v>
      </c>
      <c r="G706" s="21">
        <v>1239.25</v>
      </c>
      <c r="H706" s="21">
        <v>1239.25</v>
      </c>
    </row>
    <row r="707" spans="1:8">
      <c r="A707" s="25">
        <v>44980</v>
      </c>
      <c r="B707" s="21" t="s">
        <v>1535</v>
      </c>
      <c r="C707" s="21" t="s">
        <v>2549</v>
      </c>
      <c r="D707" s="21" t="s">
        <v>3649</v>
      </c>
      <c r="E707" s="21" t="s">
        <v>3652</v>
      </c>
      <c r="F707" s="21">
        <v>20</v>
      </c>
      <c r="G707" s="21">
        <v>4638.2</v>
      </c>
      <c r="H707" s="21">
        <v>92764</v>
      </c>
    </row>
    <row r="708" spans="1:8">
      <c r="A708" s="25">
        <v>45161</v>
      </c>
      <c r="B708" s="21" t="s">
        <v>1535</v>
      </c>
      <c r="C708" s="21" t="s">
        <v>2549</v>
      </c>
      <c r="D708" s="21" t="s">
        <v>3649</v>
      </c>
      <c r="E708" s="21" t="s">
        <v>3652</v>
      </c>
      <c r="F708" s="21">
        <v>20</v>
      </c>
      <c r="G708" s="21">
        <v>1100.3800000000001</v>
      </c>
      <c r="H708" s="21">
        <v>22007.599999999999</v>
      </c>
    </row>
    <row r="709" spans="1:8">
      <c r="A709" s="25">
        <v>45193</v>
      </c>
      <c r="B709" s="21" t="s">
        <v>1535</v>
      </c>
      <c r="C709" s="21" t="s">
        <v>2549</v>
      </c>
      <c r="D709" s="21" t="s">
        <v>3649</v>
      </c>
      <c r="E709" s="21" t="s">
        <v>3652</v>
      </c>
      <c r="F709" s="21">
        <v>10</v>
      </c>
      <c r="G709" s="21">
        <v>2691.21</v>
      </c>
      <c r="H709" s="21">
        <v>26912.1</v>
      </c>
    </row>
    <row r="710" spans="1:8">
      <c r="A710" s="25">
        <v>45047</v>
      </c>
      <c r="B710" s="21" t="s">
        <v>1535</v>
      </c>
      <c r="C710" s="21" t="s">
        <v>2549</v>
      </c>
      <c r="D710" s="21" t="s">
        <v>3649</v>
      </c>
      <c r="E710" s="21" t="s">
        <v>3652</v>
      </c>
      <c r="F710" s="21">
        <v>5</v>
      </c>
      <c r="G710" s="21">
        <v>1204.6400000000001</v>
      </c>
      <c r="H710" s="21">
        <v>6023.2</v>
      </c>
    </row>
    <row r="711" spans="1:8">
      <c r="A711" s="25">
        <v>45209</v>
      </c>
      <c r="B711" s="21" t="s">
        <v>1535</v>
      </c>
      <c r="C711" s="21" t="s">
        <v>2549</v>
      </c>
      <c r="D711" s="21" t="s">
        <v>3649</v>
      </c>
      <c r="E711" s="21" t="s">
        <v>3652</v>
      </c>
      <c r="F711" s="21">
        <v>5</v>
      </c>
      <c r="G711" s="21">
        <v>800.88</v>
      </c>
      <c r="H711" s="21">
        <v>4004.4</v>
      </c>
    </row>
    <row r="712" spans="1:8">
      <c r="A712" s="25">
        <v>44985</v>
      </c>
      <c r="B712" s="21" t="s">
        <v>1535</v>
      </c>
      <c r="C712" s="21" t="s">
        <v>2549</v>
      </c>
      <c r="D712" s="21" t="s">
        <v>3649</v>
      </c>
      <c r="E712" s="21" t="s">
        <v>3652</v>
      </c>
      <c r="F712" s="21">
        <v>4</v>
      </c>
      <c r="G712" s="21">
        <v>1080.1600000000001</v>
      </c>
      <c r="H712" s="21">
        <v>4320.6400000000003</v>
      </c>
    </row>
    <row r="713" spans="1:8">
      <c r="A713" s="25">
        <v>45287</v>
      </c>
      <c r="B713" s="21" t="s">
        <v>1537</v>
      </c>
      <c r="C713" s="21" t="s">
        <v>2552</v>
      </c>
      <c r="D713" s="21" t="s">
        <v>3650</v>
      </c>
      <c r="E713" s="21" t="s">
        <v>3652</v>
      </c>
      <c r="F713" s="21">
        <v>19</v>
      </c>
      <c r="G713" s="21">
        <v>2513.27</v>
      </c>
      <c r="H713" s="21">
        <v>47752.13</v>
      </c>
    </row>
    <row r="714" spans="1:8">
      <c r="A714" s="25">
        <v>44932</v>
      </c>
      <c r="B714" s="21" t="s">
        <v>1537</v>
      </c>
      <c r="C714" s="21" t="s">
        <v>2552</v>
      </c>
      <c r="D714" s="21" t="s">
        <v>3650</v>
      </c>
      <c r="E714" s="21" t="s">
        <v>3652</v>
      </c>
      <c r="F714" s="21">
        <v>18</v>
      </c>
      <c r="G714" s="21">
        <v>1073</v>
      </c>
      <c r="H714" s="21">
        <v>19314</v>
      </c>
    </row>
    <row r="715" spans="1:8">
      <c r="A715" s="25">
        <v>44965</v>
      </c>
      <c r="B715" s="21" t="s">
        <v>1537</v>
      </c>
      <c r="C715" s="21" t="s">
        <v>2552</v>
      </c>
      <c r="D715" s="21" t="s">
        <v>3650</v>
      </c>
      <c r="E715" s="21" t="s">
        <v>3652</v>
      </c>
      <c r="F715" s="21">
        <v>17</v>
      </c>
      <c r="G715" s="21">
        <v>269.7</v>
      </c>
      <c r="H715" s="21">
        <v>4584.8999999999996</v>
      </c>
    </row>
    <row r="716" spans="1:8">
      <c r="A716" s="25">
        <v>45069</v>
      </c>
      <c r="B716" s="21" t="s">
        <v>1537</v>
      </c>
      <c r="C716" s="21" t="s">
        <v>2552</v>
      </c>
      <c r="D716" s="21" t="s">
        <v>3650</v>
      </c>
      <c r="E716" s="21" t="s">
        <v>3652</v>
      </c>
      <c r="F716" s="21">
        <v>15</v>
      </c>
      <c r="G716" s="21">
        <v>4269.32</v>
      </c>
      <c r="H716" s="21">
        <v>64039.8</v>
      </c>
    </row>
    <row r="717" spans="1:8">
      <c r="A717" s="25">
        <v>44975</v>
      </c>
      <c r="B717" s="21" t="s">
        <v>1537</v>
      </c>
      <c r="C717" s="21" t="s">
        <v>2552</v>
      </c>
      <c r="D717" s="21" t="s">
        <v>3650</v>
      </c>
      <c r="E717" s="21" t="s">
        <v>3652</v>
      </c>
      <c r="F717" s="21">
        <v>15</v>
      </c>
      <c r="G717" s="21">
        <v>1972.75</v>
      </c>
      <c r="H717" s="21">
        <v>29591.25</v>
      </c>
    </row>
    <row r="718" spans="1:8">
      <c r="A718" s="25">
        <v>45189</v>
      </c>
      <c r="B718" s="21" t="s">
        <v>1537</v>
      </c>
      <c r="C718" s="21" t="s">
        <v>2552</v>
      </c>
      <c r="D718" s="21" t="s">
        <v>3650</v>
      </c>
      <c r="E718" s="21" t="s">
        <v>3652</v>
      </c>
      <c r="F718" s="21">
        <v>15</v>
      </c>
      <c r="G718" s="21">
        <v>1259.1600000000001</v>
      </c>
      <c r="H718" s="21">
        <v>18887.400000000001</v>
      </c>
    </row>
    <row r="719" spans="1:8">
      <c r="A719" s="25">
        <v>45255</v>
      </c>
      <c r="B719" s="21" t="s">
        <v>1537</v>
      </c>
      <c r="C719" s="21" t="s">
        <v>2552</v>
      </c>
      <c r="D719" s="21" t="s">
        <v>3650</v>
      </c>
      <c r="E719" s="21" t="s">
        <v>3652</v>
      </c>
      <c r="F719" s="21">
        <v>15</v>
      </c>
      <c r="G719" s="21">
        <v>534.41999999999996</v>
      </c>
      <c r="H719" s="21">
        <v>8016.3</v>
      </c>
    </row>
    <row r="720" spans="1:8">
      <c r="A720" s="25">
        <v>45220</v>
      </c>
      <c r="B720" s="21" t="s">
        <v>1537</v>
      </c>
      <c r="C720" s="21" t="s">
        <v>2552</v>
      </c>
      <c r="D720" s="21" t="s">
        <v>3650</v>
      </c>
      <c r="E720" s="21" t="s">
        <v>3652</v>
      </c>
      <c r="F720" s="21">
        <v>13</v>
      </c>
      <c r="G720" s="21">
        <v>1976.63</v>
      </c>
      <c r="H720" s="21">
        <v>25696.19</v>
      </c>
    </row>
    <row r="721" spans="1:8">
      <c r="A721" s="25">
        <v>45280</v>
      </c>
      <c r="B721" s="21" t="s">
        <v>1537</v>
      </c>
      <c r="C721" s="21" t="s">
        <v>2552</v>
      </c>
      <c r="D721" s="21" t="s">
        <v>3650</v>
      </c>
      <c r="E721" s="21" t="s">
        <v>3652</v>
      </c>
      <c r="F721" s="21">
        <v>13</v>
      </c>
      <c r="G721" s="21">
        <v>512.69000000000005</v>
      </c>
      <c r="H721" s="21">
        <v>6664.97</v>
      </c>
    </row>
    <row r="722" spans="1:8">
      <c r="A722" s="25">
        <v>45044</v>
      </c>
      <c r="B722" s="21" t="s">
        <v>1537</v>
      </c>
      <c r="C722" s="21" t="s">
        <v>2552</v>
      </c>
      <c r="D722" s="21" t="s">
        <v>3650</v>
      </c>
      <c r="E722" s="21" t="s">
        <v>3652</v>
      </c>
      <c r="F722" s="21">
        <v>9</v>
      </c>
      <c r="G722" s="21">
        <v>4485.21</v>
      </c>
      <c r="H722" s="21">
        <v>40366.89</v>
      </c>
    </row>
    <row r="723" spans="1:8">
      <c r="A723" s="25">
        <v>45163</v>
      </c>
      <c r="B723" s="21" t="s">
        <v>1537</v>
      </c>
      <c r="C723" s="21" t="s">
        <v>2552</v>
      </c>
      <c r="D723" s="21" t="s">
        <v>3650</v>
      </c>
      <c r="E723" s="21" t="s">
        <v>3652</v>
      </c>
      <c r="F723" s="21">
        <v>8</v>
      </c>
      <c r="G723" s="21">
        <v>3547.38</v>
      </c>
      <c r="H723" s="21">
        <v>28379.040000000001</v>
      </c>
    </row>
    <row r="724" spans="1:8">
      <c r="A724" s="25">
        <v>45158</v>
      </c>
      <c r="B724" s="21" t="s">
        <v>1537</v>
      </c>
      <c r="C724" s="21" t="s">
        <v>2552</v>
      </c>
      <c r="D724" s="21" t="s">
        <v>3650</v>
      </c>
      <c r="E724" s="21" t="s">
        <v>3652</v>
      </c>
      <c r="F724" s="21">
        <v>7</v>
      </c>
      <c r="G724" s="21">
        <v>2560.5</v>
      </c>
      <c r="H724" s="21">
        <v>17923.5</v>
      </c>
    </row>
    <row r="725" spans="1:8">
      <c r="A725" s="25">
        <v>44992</v>
      </c>
      <c r="B725" s="21" t="s">
        <v>1537</v>
      </c>
      <c r="C725" s="21" t="s">
        <v>2552</v>
      </c>
      <c r="D725" s="21" t="s">
        <v>3650</v>
      </c>
      <c r="E725" s="21" t="s">
        <v>3652</v>
      </c>
      <c r="F725" s="21">
        <v>5</v>
      </c>
      <c r="G725" s="21">
        <v>1991.64</v>
      </c>
      <c r="H725" s="21">
        <v>9958.2000000000007</v>
      </c>
    </row>
    <row r="726" spans="1:8">
      <c r="A726" s="25">
        <v>45173</v>
      </c>
      <c r="B726" s="21" t="s">
        <v>1537</v>
      </c>
      <c r="C726" s="21" t="s">
        <v>2552</v>
      </c>
      <c r="D726" s="21" t="s">
        <v>3650</v>
      </c>
      <c r="E726" s="21" t="s">
        <v>3652</v>
      </c>
      <c r="F726" s="21">
        <v>4</v>
      </c>
      <c r="G726" s="21">
        <v>1381.71</v>
      </c>
      <c r="H726" s="21">
        <v>5526.84</v>
      </c>
    </row>
    <row r="727" spans="1:8">
      <c r="A727" s="25">
        <v>45275</v>
      </c>
      <c r="B727" s="21" t="s">
        <v>1537</v>
      </c>
      <c r="C727" s="21" t="s">
        <v>2552</v>
      </c>
      <c r="D727" s="21" t="s">
        <v>3650</v>
      </c>
      <c r="E727" s="21" t="s">
        <v>3652</v>
      </c>
      <c r="F727" s="21">
        <v>3</v>
      </c>
      <c r="G727" s="21">
        <v>1043.3900000000001</v>
      </c>
      <c r="H727" s="21">
        <v>3130.17</v>
      </c>
    </row>
    <row r="728" spans="1:8">
      <c r="A728" s="25">
        <v>45117</v>
      </c>
      <c r="B728" s="21" t="s">
        <v>1535</v>
      </c>
      <c r="C728" s="21" t="s">
        <v>2549</v>
      </c>
      <c r="D728" s="21" t="s">
        <v>3655</v>
      </c>
      <c r="E728" s="21" t="s">
        <v>3652</v>
      </c>
      <c r="F728" s="21">
        <v>20</v>
      </c>
      <c r="G728" s="21">
        <v>2415.86</v>
      </c>
      <c r="H728" s="21">
        <v>48317.2</v>
      </c>
    </row>
    <row r="729" spans="1:8">
      <c r="A729" s="25">
        <v>45050</v>
      </c>
      <c r="B729" s="21" t="s">
        <v>1535</v>
      </c>
      <c r="C729" s="21" t="s">
        <v>2549</v>
      </c>
      <c r="D729" s="21" t="s">
        <v>3655</v>
      </c>
      <c r="E729" s="21" t="s">
        <v>3652</v>
      </c>
      <c r="F729" s="21">
        <v>19</v>
      </c>
      <c r="G729" s="21">
        <v>430.16</v>
      </c>
      <c r="H729" s="21">
        <v>8173.04</v>
      </c>
    </row>
    <row r="730" spans="1:8">
      <c r="A730" s="25">
        <v>44987</v>
      </c>
      <c r="B730" s="21" t="s">
        <v>1535</v>
      </c>
      <c r="C730" s="21" t="s">
        <v>2549</v>
      </c>
      <c r="D730" s="21" t="s">
        <v>3655</v>
      </c>
      <c r="E730" s="21" t="s">
        <v>3652</v>
      </c>
      <c r="F730" s="21">
        <v>18</v>
      </c>
      <c r="G730" s="21">
        <v>1306.19</v>
      </c>
      <c r="H730" s="21">
        <v>23511.42</v>
      </c>
    </row>
    <row r="731" spans="1:8">
      <c r="A731" s="25">
        <v>45050</v>
      </c>
      <c r="B731" s="21" t="s">
        <v>1535</v>
      </c>
      <c r="C731" s="21" t="s">
        <v>2549</v>
      </c>
      <c r="D731" s="21" t="s">
        <v>3655</v>
      </c>
      <c r="E731" s="21" t="s">
        <v>3652</v>
      </c>
      <c r="F731" s="21">
        <v>17</v>
      </c>
      <c r="G731" s="21">
        <v>2031.75</v>
      </c>
      <c r="H731" s="21">
        <v>34539.75</v>
      </c>
    </row>
    <row r="732" spans="1:8">
      <c r="A732" s="25">
        <v>45232</v>
      </c>
      <c r="B732" s="21" t="s">
        <v>1535</v>
      </c>
      <c r="C732" s="21" t="s">
        <v>2549</v>
      </c>
      <c r="D732" s="21" t="s">
        <v>3655</v>
      </c>
      <c r="E732" s="21" t="s">
        <v>3652</v>
      </c>
      <c r="F732" s="21">
        <v>15</v>
      </c>
      <c r="G732" s="21">
        <v>2869.14</v>
      </c>
      <c r="H732" s="21">
        <v>43037.1</v>
      </c>
    </row>
    <row r="733" spans="1:8">
      <c r="A733" s="25">
        <v>44993</v>
      </c>
      <c r="B733" s="21" t="s">
        <v>1535</v>
      </c>
      <c r="C733" s="21" t="s">
        <v>2549</v>
      </c>
      <c r="D733" s="21" t="s">
        <v>3655</v>
      </c>
      <c r="E733" s="21" t="s">
        <v>3652</v>
      </c>
      <c r="F733" s="21">
        <v>14</v>
      </c>
      <c r="G733" s="21">
        <v>1694.59</v>
      </c>
      <c r="H733" s="21">
        <v>23724.26</v>
      </c>
    </row>
    <row r="734" spans="1:8">
      <c r="A734" s="25">
        <v>45044</v>
      </c>
      <c r="B734" s="21" t="s">
        <v>1535</v>
      </c>
      <c r="C734" s="21" t="s">
        <v>2549</v>
      </c>
      <c r="D734" s="21" t="s">
        <v>3655</v>
      </c>
      <c r="E734" s="21" t="s">
        <v>3652</v>
      </c>
      <c r="F734" s="21">
        <v>12</v>
      </c>
      <c r="G734" s="21">
        <v>992.16</v>
      </c>
      <c r="H734" s="21">
        <v>11905.92</v>
      </c>
    </row>
    <row r="735" spans="1:8">
      <c r="A735" s="25">
        <v>45185</v>
      </c>
      <c r="B735" s="21" t="s">
        <v>1535</v>
      </c>
      <c r="C735" s="21" t="s">
        <v>2549</v>
      </c>
      <c r="D735" s="21" t="s">
        <v>3655</v>
      </c>
      <c r="E735" s="21" t="s">
        <v>3652</v>
      </c>
      <c r="F735" s="21">
        <v>8</v>
      </c>
      <c r="G735" s="21">
        <v>3372.86</v>
      </c>
      <c r="H735" s="21">
        <v>26982.880000000001</v>
      </c>
    </row>
    <row r="736" spans="1:8">
      <c r="A736" s="25">
        <v>45167</v>
      </c>
      <c r="B736" s="21" t="s">
        <v>1535</v>
      </c>
      <c r="C736" s="21" t="s">
        <v>2549</v>
      </c>
      <c r="D736" s="21" t="s">
        <v>3655</v>
      </c>
      <c r="E736" s="21" t="s">
        <v>3652</v>
      </c>
      <c r="F736" s="21">
        <v>5</v>
      </c>
      <c r="G736" s="21">
        <v>3342.48</v>
      </c>
      <c r="H736" s="21">
        <v>16712.400000000001</v>
      </c>
    </row>
    <row r="737" spans="1:8">
      <c r="A737" s="25">
        <v>45213</v>
      </c>
      <c r="B737" s="21" t="s">
        <v>1535</v>
      </c>
      <c r="C737" s="21" t="s">
        <v>2549</v>
      </c>
      <c r="D737" s="21" t="s">
        <v>3655</v>
      </c>
      <c r="E737" s="21" t="s">
        <v>3652</v>
      </c>
      <c r="F737" s="21">
        <v>5</v>
      </c>
      <c r="G737" s="21">
        <v>1141.32</v>
      </c>
      <c r="H737" s="21">
        <v>5706.6</v>
      </c>
    </row>
    <row r="738" spans="1:8">
      <c r="A738" s="25">
        <v>45077</v>
      </c>
      <c r="B738" s="21" t="s">
        <v>1535</v>
      </c>
      <c r="C738" s="21" t="s">
        <v>2549</v>
      </c>
      <c r="D738" s="21" t="s">
        <v>3655</v>
      </c>
      <c r="E738" s="21" t="s">
        <v>3652</v>
      </c>
      <c r="F738" s="21">
        <v>4</v>
      </c>
      <c r="G738" s="21">
        <v>2298.98</v>
      </c>
      <c r="H738" s="21">
        <v>9195.92</v>
      </c>
    </row>
    <row r="739" spans="1:8">
      <c r="A739" s="25">
        <v>45231</v>
      </c>
      <c r="B739" s="21" t="s">
        <v>1538</v>
      </c>
      <c r="C739" s="21" t="s">
        <v>2551</v>
      </c>
      <c r="D739" s="21" t="s">
        <v>3654</v>
      </c>
      <c r="E739" s="21" t="s">
        <v>3652</v>
      </c>
      <c r="F739" s="21">
        <v>18</v>
      </c>
      <c r="G739" s="21">
        <v>4059.82</v>
      </c>
      <c r="H739" s="21">
        <v>73076.759999999995</v>
      </c>
    </row>
    <row r="740" spans="1:8">
      <c r="A740" s="25">
        <v>45168</v>
      </c>
      <c r="B740" s="21" t="s">
        <v>1538</v>
      </c>
      <c r="C740" s="21" t="s">
        <v>2551</v>
      </c>
      <c r="D740" s="21" t="s">
        <v>3654</v>
      </c>
      <c r="E740" s="21" t="s">
        <v>3652</v>
      </c>
      <c r="F740" s="21">
        <v>18</v>
      </c>
      <c r="G740" s="21">
        <v>448.42</v>
      </c>
      <c r="H740" s="21">
        <v>8071.56</v>
      </c>
    </row>
    <row r="741" spans="1:8">
      <c r="A741" s="25">
        <v>45213</v>
      </c>
      <c r="B741" s="21" t="s">
        <v>1538</v>
      </c>
      <c r="C741" s="21" t="s">
        <v>2551</v>
      </c>
      <c r="D741" s="21" t="s">
        <v>3654</v>
      </c>
      <c r="E741" s="21" t="s">
        <v>3652</v>
      </c>
      <c r="F741" s="21">
        <v>14</v>
      </c>
      <c r="G741" s="21">
        <v>4457.21</v>
      </c>
      <c r="H741" s="21">
        <v>62400.94</v>
      </c>
    </row>
    <row r="742" spans="1:8">
      <c r="A742" s="25">
        <v>45059</v>
      </c>
      <c r="B742" s="21" t="s">
        <v>1538</v>
      </c>
      <c r="C742" s="21" t="s">
        <v>2551</v>
      </c>
      <c r="D742" s="21" t="s">
        <v>3654</v>
      </c>
      <c r="E742" s="21" t="s">
        <v>3652</v>
      </c>
      <c r="F742" s="21">
        <v>10</v>
      </c>
      <c r="G742" s="21">
        <v>4092.05</v>
      </c>
      <c r="H742" s="21">
        <v>40920.5</v>
      </c>
    </row>
    <row r="743" spans="1:8">
      <c r="A743" s="25">
        <v>45195</v>
      </c>
      <c r="B743" s="21" t="s">
        <v>1538</v>
      </c>
      <c r="C743" s="21" t="s">
        <v>2551</v>
      </c>
      <c r="D743" s="21" t="s">
        <v>3654</v>
      </c>
      <c r="E743" s="21" t="s">
        <v>3652</v>
      </c>
      <c r="F743" s="21">
        <v>9</v>
      </c>
      <c r="G743" s="21">
        <v>3458</v>
      </c>
      <c r="H743" s="21">
        <v>31122</v>
      </c>
    </row>
    <row r="744" spans="1:8">
      <c r="A744" s="25">
        <v>44978</v>
      </c>
      <c r="B744" s="21" t="s">
        <v>1538</v>
      </c>
      <c r="C744" s="21" t="s">
        <v>2551</v>
      </c>
      <c r="D744" s="21" t="s">
        <v>3654</v>
      </c>
      <c r="E744" s="21" t="s">
        <v>3652</v>
      </c>
      <c r="F744" s="21">
        <v>6</v>
      </c>
      <c r="G744" s="21">
        <v>4219.6099999999997</v>
      </c>
      <c r="H744" s="21">
        <v>25317.66</v>
      </c>
    </row>
    <row r="745" spans="1:8">
      <c r="A745" s="25">
        <v>45168</v>
      </c>
      <c r="B745" s="21" t="s">
        <v>1538</v>
      </c>
      <c r="C745" s="21" t="s">
        <v>2551</v>
      </c>
      <c r="D745" s="21" t="s">
        <v>3654</v>
      </c>
      <c r="E745" s="21" t="s">
        <v>3652</v>
      </c>
      <c r="F745" s="21">
        <v>5</v>
      </c>
      <c r="G745" s="21">
        <v>334.29</v>
      </c>
      <c r="H745" s="21">
        <v>1671.45</v>
      </c>
    </row>
    <row r="746" spans="1:8">
      <c r="A746" s="25">
        <v>45028</v>
      </c>
      <c r="B746" s="21" t="s">
        <v>1538</v>
      </c>
      <c r="C746" s="21" t="s">
        <v>2551</v>
      </c>
      <c r="D746" s="21" t="s">
        <v>3654</v>
      </c>
      <c r="E746" s="21" t="s">
        <v>3652</v>
      </c>
      <c r="F746" s="21">
        <v>5</v>
      </c>
      <c r="G746" s="21">
        <v>143.78</v>
      </c>
      <c r="H746" s="21">
        <v>718.9</v>
      </c>
    </row>
    <row r="747" spans="1:8">
      <c r="A747" s="25">
        <v>45010</v>
      </c>
      <c r="B747" s="21" t="s">
        <v>1538</v>
      </c>
      <c r="C747" s="21" t="s">
        <v>2551</v>
      </c>
      <c r="D747" s="21" t="s">
        <v>3654</v>
      </c>
      <c r="E747" s="21" t="s">
        <v>3652</v>
      </c>
      <c r="F747" s="21">
        <v>4</v>
      </c>
      <c r="G747" s="21">
        <v>431.75</v>
      </c>
      <c r="H747" s="21">
        <v>1727</v>
      </c>
    </row>
    <row r="748" spans="1:8">
      <c r="A748" s="25">
        <v>44973</v>
      </c>
      <c r="B748" s="21" t="s">
        <v>1538</v>
      </c>
      <c r="C748" s="21" t="s">
        <v>2551</v>
      </c>
      <c r="D748" s="21" t="s">
        <v>3654</v>
      </c>
      <c r="E748" s="21" t="s">
        <v>3652</v>
      </c>
      <c r="F748" s="21">
        <v>2</v>
      </c>
      <c r="G748" s="21">
        <v>4059.61</v>
      </c>
      <c r="H748" s="21">
        <v>8119.22</v>
      </c>
    </row>
    <row r="749" spans="1:8">
      <c r="A749" s="25">
        <v>45097</v>
      </c>
      <c r="B749" s="21" t="s">
        <v>1538</v>
      </c>
      <c r="C749" s="21" t="s">
        <v>2551</v>
      </c>
      <c r="D749" s="21" t="s">
        <v>3654</v>
      </c>
      <c r="E749" s="21" t="s">
        <v>3652</v>
      </c>
      <c r="F749" s="21">
        <v>1</v>
      </c>
      <c r="G749" s="21">
        <v>840.65</v>
      </c>
      <c r="H749" s="21">
        <v>840.65</v>
      </c>
    </row>
    <row r="750" spans="1:8">
      <c r="A750" s="25">
        <v>45258</v>
      </c>
      <c r="B750" s="21" t="s">
        <v>1535</v>
      </c>
      <c r="C750" s="21" t="s">
        <v>2549</v>
      </c>
      <c r="D750" s="21" t="s">
        <v>3660</v>
      </c>
      <c r="E750" s="21" t="s">
        <v>3652</v>
      </c>
      <c r="F750" s="21">
        <v>20</v>
      </c>
      <c r="G750" s="21">
        <v>4226.93</v>
      </c>
      <c r="H750" s="21">
        <v>84538.6</v>
      </c>
    </row>
    <row r="751" spans="1:8">
      <c r="A751" s="25">
        <v>44969</v>
      </c>
      <c r="B751" s="21" t="s">
        <v>1535</v>
      </c>
      <c r="C751" s="21" t="s">
        <v>2549</v>
      </c>
      <c r="D751" s="21" t="s">
        <v>3660</v>
      </c>
      <c r="E751" s="21" t="s">
        <v>3652</v>
      </c>
      <c r="F751" s="21">
        <v>18</v>
      </c>
      <c r="G751" s="21">
        <v>3040.28</v>
      </c>
      <c r="H751" s="21">
        <v>54725.04</v>
      </c>
    </row>
    <row r="752" spans="1:8">
      <c r="A752" s="25">
        <v>45131</v>
      </c>
      <c r="B752" s="21" t="s">
        <v>1535</v>
      </c>
      <c r="C752" s="21" t="s">
        <v>2549</v>
      </c>
      <c r="D752" s="21" t="s">
        <v>3660</v>
      </c>
      <c r="E752" s="21" t="s">
        <v>3652</v>
      </c>
      <c r="F752" s="21">
        <v>16</v>
      </c>
      <c r="G752" s="21">
        <v>1575.89</v>
      </c>
      <c r="H752" s="21">
        <v>25214.240000000002</v>
      </c>
    </row>
    <row r="753" spans="1:8">
      <c r="A753" s="25">
        <v>45199</v>
      </c>
      <c r="B753" s="21" t="s">
        <v>1535</v>
      </c>
      <c r="C753" s="21" t="s">
        <v>2549</v>
      </c>
      <c r="D753" s="21" t="s">
        <v>3660</v>
      </c>
      <c r="E753" s="21" t="s">
        <v>3652</v>
      </c>
      <c r="F753" s="21">
        <v>12</v>
      </c>
      <c r="G753" s="21">
        <v>3895.88</v>
      </c>
      <c r="H753" s="21">
        <v>46750.559999999998</v>
      </c>
    </row>
    <row r="754" spans="1:8">
      <c r="A754" s="25">
        <v>45180</v>
      </c>
      <c r="B754" s="21" t="s">
        <v>1535</v>
      </c>
      <c r="C754" s="21" t="s">
        <v>2549</v>
      </c>
      <c r="D754" s="21" t="s">
        <v>3660</v>
      </c>
      <c r="E754" s="21" t="s">
        <v>3652</v>
      </c>
      <c r="F754" s="21">
        <v>9</v>
      </c>
      <c r="G754" s="21">
        <v>2660.79</v>
      </c>
      <c r="H754" s="21">
        <v>23947.11</v>
      </c>
    </row>
    <row r="755" spans="1:8">
      <c r="A755" s="25">
        <v>44936</v>
      </c>
      <c r="B755" s="21" t="s">
        <v>1535</v>
      </c>
      <c r="C755" s="21" t="s">
        <v>2549</v>
      </c>
      <c r="D755" s="21" t="s">
        <v>3660</v>
      </c>
      <c r="E755" s="21" t="s">
        <v>3652</v>
      </c>
      <c r="F755" s="21">
        <v>8</v>
      </c>
      <c r="G755" s="21">
        <v>4146.82</v>
      </c>
      <c r="H755" s="21">
        <v>33174.559999999998</v>
      </c>
    </row>
    <row r="756" spans="1:8">
      <c r="A756" s="25">
        <v>44996</v>
      </c>
      <c r="B756" s="21" t="s">
        <v>1535</v>
      </c>
      <c r="C756" s="21" t="s">
        <v>2549</v>
      </c>
      <c r="D756" s="21" t="s">
        <v>3660</v>
      </c>
      <c r="E756" s="21" t="s">
        <v>3652</v>
      </c>
      <c r="F756" s="21">
        <v>5</v>
      </c>
      <c r="G756" s="21">
        <v>2583.81</v>
      </c>
      <c r="H756" s="21">
        <v>12919.05</v>
      </c>
    </row>
    <row r="757" spans="1:8">
      <c r="A757" s="25">
        <v>45243</v>
      </c>
      <c r="B757" s="21" t="s">
        <v>1535</v>
      </c>
      <c r="C757" s="21" t="s">
        <v>2549</v>
      </c>
      <c r="D757" s="21" t="s">
        <v>3660</v>
      </c>
      <c r="E757" s="21" t="s">
        <v>3652</v>
      </c>
      <c r="F757" s="21">
        <v>3</v>
      </c>
      <c r="G757" s="21">
        <v>2214.86</v>
      </c>
      <c r="H757" s="21">
        <v>6644.58</v>
      </c>
    </row>
    <row r="758" spans="1:8">
      <c r="A758" s="25">
        <v>45064</v>
      </c>
      <c r="B758" s="21" t="s">
        <v>1535</v>
      </c>
      <c r="C758" s="21" t="s">
        <v>2549</v>
      </c>
      <c r="D758" s="21" t="s">
        <v>3660</v>
      </c>
      <c r="E758" s="21" t="s">
        <v>3652</v>
      </c>
      <c r="F758" s="21">
        <v>2</v>
      </c>
      <c r="G758" s="21">
        <v>2402.5700000000002</v>
      </c>
      <c r="H758" s="21">
        <v>4805.1400000000003</v>
      </c>
    </row>
    <row r="759" spans="1:8">
      <c r="A759" s="25">
        <v>45107</v>
      </c>
      <c r="B759" s="21" t="s">
        <v>1535</v>
      </c>
      <c r="C759" s="21" t="s">
        <v>2549</v>
      </c>
      <c r="D759" s="21" t="s">
        <v>3660</v>
      </c>
      <c r="E759" s="21" t="s">
        <v>3652</v>
      </c>
      <c r="F759" s="21">
        <v>1</v>
      </c>
      <c r="G759" s="21">
        <v>3698.2</v>
      </c>
      <c r="H759" s="21">
        <v>3698.2</v>
      </c>
    </row>
    <row r="760" spans="1:8">
      <c r="A760" s="25">
        <v>45257</v>
      </c>
      <c r="B760" s="21" t="s">
        <v>1535</v>
      </c>
      <c r="C760" s="21" t="s">
        <v>2549</v>
      </c>
      <c r="D760" s="21" t="s">
        <v>3660</v>
      </c>
      <c r="E760" s="21" t="s">
        <v>3652</v>
      </c>
      <c r="F760" s="21">
        <v>1</v>
      </c>
      <c r="G760" s="21">
        <v>3459.33</v>
      </c>
      <c r="H760" s="21">
        <v>3459.33</v>
      </c>
    </row>
    <row r="761" spans="1:8">
      <c r="A761" s="25">
        <v>45226</v>
      </c>
      <c r="B761" s="21" t="s">
        <v>1535</v>
      </c>
      <c r="C761" s="21" t="s">
        <v>2549</v>
      </c>
      <c r="D761" s="21" t="s">
        <v>3660</v>
      </c>
      <c r="E761" s="21" t="s">
        <v>3652</v>
      </c>
      <c r="F761" s="21">
        <v>1</v>
      </c>
      <c r="G761" s="21">
        <v>1999.98</v>
      </c>
      <c r="H761" s="21">
        <v>1999.98</v>
      </c>
    </row>
    <row r="762" spans="1:8">
      <c r="A762" s="25">
        <v>45016</v>
      </c>
      <c r="B762" s="21" t="s">
        <v>1535</v>
      </c>
      <c r="C762" s="21" t="s">
        <v>2549</v>
      </c>
      <c r="D762" s="21" t="s">
        <v>3660</v>
      </c>
      <c r="E762" s="21" t="s">
        <v>3652</v>
      </c>
      <c r="F762" s="21">
        <v>1</v>
      </c>
      <c r="G762" s="21">
        <v>1889.5</v>
      </c>
      <c r="H762" s="21">
        <v>1889.5</v>
      </c>
    </row>
    <row r="763" spans="1:8">
      <c r="A763" s="25">
        <v>44980</v>
      </c>
      <c r="B763" s="21" t="s">
        <v>1535</v>
      </c>
      <c r="C763" s="21" t="s">
        <v>2548</v>
      </c>
      <c r="D763" s="21" t="s">
        <v>3661</v>
      </c>
      <c r="E763" s="21" t="s">
        <v>3652</v>
      </c>
      <c r="F763" s="21">
        <v>19</v>
      </c>
      <c r="G763" s="21">
        <v>1067.6199999999999</v>
      </c>
      <c r="H763" s="21">
        <v>20284.78</v>
      </c>
    </row>
    <row r="764" spans="1:8">
      <c r="A764" s="25">
        <v>45158</v>
      </c>
      <c r="B764" s="21" t="s">
        <v>1535</v>
      </c>
      <c r="C764" s="21" t="s">
        <v>2548</v>
      </c>
      <c r="D764" s="21" t="s">
        <v>3661</v>
      </c>
      <c r="E764" s="21" t="s">
        <v>3652</v>
      </c>
      <c r="F764" s="21">
        <v>17</v>
      </c>
      <c r="G764" s="21">
        <v>1217.48</v>
      </c>
      <c r="H764" s="21">
        <v>20697.16</v>
      </c>
    </row>
    <row r="765" spans="1:8">
      <c r="A765" s="25">
        <v>44959</v>
      </c>
      <c r="B765" s="21" t="s">
        <v>1535</v>
      </c>
      <c r="C765" s="21" t="s">
        <v>2548</v>
      </c>
      <c r="D765" s="21" t="s">
        <v>3661</v>
      </c>
      <c r="E765" s="21" t="s">
        <v>3652</v>
      </c>
      <c r="F765" s="21">
        <v>15</v>
      </c>
      <c r="G765" s="21">
        <v>3555.88</v>
      </c>
      <c r="H765" s="21">
        <v>53338.2</v>
      </c>
    </row>
    <row r="766" spans="1:8">
      <c r="A766" s="25">
        <v>45078</v>
      </c>
      <c r="B766" s="21" t="s">
        <v>1535</v>
      </c>
      <c r="C766" s="21" t="s">
        <v>2548</v>
      </c>
      <c r="D766" s="21" t="s">
        <v>3661</v>
      </c>
      <c r="E766" s="21" t="s">
        <v>3652</v>
      </c>
      <c r="F766" s="21">
        <v>15</v>
      </c>
      <c r="G766" s="21">
        <v>2586.8000000000002</v>
      </c>
      <c r="H766" s="21">
        <v>38802</v>
      </c>
    </row>
    <row r="767" spans="1:8">
      <c r="A767" s="25">
        <v>45009</v>
      </c>
      <c r="B767" s="21" t="s">
        <v>1535</v>
      </c>
      <c r="C767" s="21" t="s">
        <v>2548</v>
      </c>
      <c r="D767" s="21" t="s">
        <v>3661</v>
      </c>
      <c r="E767" s="21" t="s">
        <v>3652</v>
      </c>
      <c r="F767" s="21">
        <v>11</v>
      </c>
      <c r="G767" s="21">
        <v>1435.18</v>
      </c>
      <c r="H767" s="21">
        <v>15786.98</v>
      </c>
    </row>
    <row r="768" spans="1:8">
      <c r="A768" s="25">
        <v>44960</v>
      </c>
      <c r="B768" s="21" t="s">
        <v>1535</v>
      </c>
      <c r="C768" s="21" t="s">
        <v>2548</v>
      </c>
      <c r="D768" s="21" t="s">
        <v>3661</v>
      </c>
      <c r="E768" s="21" t="s">
        <v>3652</v>
      </c>
      <c r="F768" s="21">
        <v>5</v>
      </c>
      <c r="G768" s="21">
        <v>3770.46</v>
      </c>
      <c r="H768" s="21">
        <v>18852.3</v>
      </c>
    </row>
    <row r="769" spans="1:8">
      <c r="A769" s="25">
        <v>44953</v>
      </c>
      <c r="B769" s="21" t="s">
        <v>1535</v>
      </c>
      <c r="C769" s="21" t="s">
        <v>2548</v>
      </c>
      <c r="D769" s="21" t="s">
        <v>3661</v>
      </c>
      <c r="E769" s="21" t="s">
        <v>3652</v>
      </c>
      <c r="F769" s="21">
        <v>5</v>
      </c>
      <c r="G769" s="21">
        <v>879.82</v>
      </c>
      <c r="H769" s="21">
        <v>4399.1000000000004</v>
      </c>
    </row>
    <row r="770" spans="1:8">
      <c r="A770" s="25">
        <v>45022</v>
      </c>
      <c r="B770" s="21" t="s">
        <v>1535</v>
      </c>
      <c r="C770" s="21" t="s">
        <v>2548</v>
      </c>
      <c r="D770" s="21" t="s">
        <v>3661</v>
      </c>
      <c r="E770" s="21" t="s">
        <v>3652</v>
      </c>
      <c r="F770" s="21">
        <v>3</v>
      </c>
      <c r="G770" s="21">
        <v>1129.83</v>
      </c>
      <c r="H770" s="21">
        <v>3389.49</v>
      </c>
    </row>
    <row r="771" spans="1:8">
      <c r="A771" s="25">
        <v>45194</v>
      </c>
      <c r="B771" s="21" t="s">
        <v>1535</v>
      </c>
      <c r="C771" s="21" t="s">
        <v>2548</v>
      </c>
      <c r="D771" s="21" t="s">
        <v>3661</v>
      </c>
      <c r="E771" s="21" t="s">
        <v>3652</v>
      </c>
      <c r="F771" s="21">
        <v>2</v>
      </c>
      <c r="G771" s="21">
        <v>4176.99</v>
      </c>
      <c r="H771" s="21">
        <v>8353.98</v>
      </c>
    </row>
    <row r="772" spans="1:8">
      <c r="A772" s="25">
        <v>45144</v>
      </c>
      <c r="B772" s="21" t="s">
        <v>1535</v>
      </c>
      <c r="C772" s="21" t="s">
        <v>2548</v>
      </c>
      <c r="D772" s="21" t="s">
        <v>3659</v>
      </c>
      <c r="E772" s="21" t="s">
        <v>3652</v>
      </c>
      <c r="F772" s="21">
        <v>20</v>
      </c>
      <c r="G772" s="21">
        <v>4944.01</v>
      </c>
      <c r="H772" s="21">
        <v>98880.2</v>
      </c>
    </row>
    <row r="773" spans="1:8">
      <c r="A773" s="25">
        <v>45170</v>
      </c>
      <c r="B773" s="21" t="s">
        <v>1535</v>
      </c>
      <c r="C773" s="21" t="s">
        <v>2548</v>
      </c>
      <c r="D773" s="21" t="s">
        <v>3659</v>
      </c>
      <c r="E773" s="21" t="s">
        <v>3652</v>
      </c>
      <c r="F773" s="21">
        <v>19</v>
      </c>
      <c r="G773" s="21">
        <v>3326.91</v>
      </c>
      <c r="H773" s="21">
        <v>63211.29</v>
      </c>
    </row>
    <row r="774" spans="1:8">
      <c r="A774" s="25">
        <v>45032</v>
      </c>
      <c r="B774" s="21" t="s">
        <v>1535</v>
      </c>
      <c r="C774" s="21" t="s">
        <v>2548</v>
      </c>
      <c r="D774" s="21" t="s">
        <v>3659</v>
      </c>
      <c r="E774" s="21" t="s">
        <v>3652</v>
      </c>
      <c r="F774" s="21">
        <v>17</v>
      </c>
      <c r="G774" s="21">
        <v>1340.98</v>
      </c>
      <c r="H774" s="21">
        <v>22796.66</v>
      </c>
    </row>
    <row r="775" spans="1:8">
      <c r="A775" s="25">
        <v>45156</v>
      </c>
      <c r="B775" s="21" t="s">
        <v>1535</v>
      </c>
      <c r="C775" s="21" t="s">
        <v>2548</v>
      </c>
      <c r="D775" s="21" t="s">
        <v>3659</v>
      </c>
      <c r="E775" s="21" t="s">
        <v>3652</v>
      </c>
      <c r="F775" s="21">
        <v>16</v>
      </c>
      <c r="G775" s="21">
        <v>1907.95</v>
      </c>
      <c r="H775" s="21">
        <v>30527.200000000001</v>
      </c>
    </row>
    <row r="776" spans="1:8">
      <c r="A776" s="25">
        <v>45069</v>
      </c>
      <c r="B776" s="21" t="s">
        <v>1535</v>
      </c>
      <c r="C776" s="21" t="s">
        <v>2548</v>
      </c>
      <c r="D776" s="21" t="s">
        <v>3659</v>
      </c>
      <c r="E776" s="21" t="s">
        <v>3652</v>
      </c>
      <c r="F776" s="21">
        <v>16</v>
      </c>
      <c r="G776" s="21">
        <v>704.88</v>
      </c>
      <c r="H776" s="21">
        <v>11278.08</v>
      </c>
    </row>
    <row r="777" spans="1:8">
      <c r="A777" s="25">
        <v>45058</v>
      </c>
      <c r="B777" s="21" t="s">
        <v>1535</v>
      </c>
      <c r="C777" s="21" t="s">
        <v>2548</v>
      </c>
      <c r="D777" s="21" t="s">
        <v>3659</v>
      </c>
      <c r="E777" s="21" t="s">
        <v>3652</v>
      </c>
      <c r="F777" s="21">
        <v>12</v>
      </c>
      <c r="G777" s="21">
        <v>2438.6799999999998</v>
      </c>
      <c r="H777" s="21">
        <v>29264.16</v>
      </c>
    </row>
    <row r="778" spans="1:8">
      <c r="A778" s="25">
        <v>45092</v>
      </c>
      <c r="B778" s="21" t="s">
        <v>1535</v>
      </c>
      <c r="C778" s="21" t="s">
        <v>2548</v>
      </c>
      <c r="D778" s="21" t="s">
        <v>3659</v>
      </c>
      <c r="E778" s="21" t="s">
        <v>3652</v>
      </c>
      <c r="F778" s="21">
        <v>10</v>
      </c>
      <c r="G778" s="21">
        <v>1979.32</v>
      </c>
      <c r="H778" s="21">
        <v>19793.2</v>
      </c>
    </row>
    <row r="779" spans="1:8">
      <c r="A779" s="25">
        <v>45252</v>
      </c>
      <c r="B779" s="21" t="s">
        <v>1535</v>
      </c>
      <c r="C779" s="21" t="s">
        <v>2548</v>
      </c>
      <c r="D779" s="21" t="s">
        <v>3659</v>
      </c>
      <c r="E779" s="21" t="s">
        <v>3652</v>
      </c>
      <c r="F779" s="21">
        <v>9</v>
      </c>
      <c r="G779" s="21">
        <v>3209.83</v>
      </c>
      <c r="H779" s="21">
        <v>28888.47</v>
      </c>
    </row>
    <row r="780" spans="1:8">
      <c r="A780" s="25">
        <v>45015</v>
      </c>
      <c r="B780" s="21" t="s">
        <v>1535</v>
      </c>
      <c r="C780" s="21" t="s">
        <v>2548</v>
      </c>
      <c r="D780" s="21" t="s">
        <v>3659</v>
      </c>
      <c r="E780" s="21" t="s">
        <v>3652</v>
      </c>
      <c r="F780" s="21">
        <v>9</v>
      </c>
      <c r="G780" s="21">
        <v>888.33</v>
      </c>
      <c r="H780" s="21">
        <v>7994.97</v>
      </c>
    </row>
    <row r="781" spans="1:8">
      <c r="A781" s="25">
        <v>45253</v>
      </c>
      <c r="B781" s="21" t="s">
        <v>1535</v>
      </c>
      <c r="C781" s="21" t="s">
        <v>2548</v>
      </c>
      <c r="D781" s="21" t="s">
        <v>3659</v>
      </c>
      <c r="E781" s="21" t="s">
        <v>3652</v>
      </c>
      <c r="F781" s="21">
        <v>9</v>
      </c>
      <c r="G781" s="21">
        <v>851.87</v>
      </c>
      <c r="H781" s="21">
        <v>7666.83</v>
      </c>
    </row>
    <row r="782" spans="1:8">
      <c r="A782" s="25">
        <v>45146</v>
      </c>
      <c r="B782" s="21" t="s">
        <v>1535</v>
      </c>
      <c r="C782" s="21" t="s">
        <v>2548</v>
      </c>
      <c r="D782" s="21" t="s">
        <v>3659</v>
      </c>
      <c r="E782" s="21" t="s">
        <v>3652</v>
      </c>
      <c r="F782" s="21">
        <v>8</v>
      </c>
      <c r="G782" s="21">
        <v>1927.88</v>
      </c>
      <c r="H782" s="21">
        <v>15423.04</v>
      </c>
    </row>
    <row r="783" spans="1:8">
      <c r="A783" s="25">
        <v>45021</v>
      </c>
      <c r="B783" s="21" t="s">
        <v>1535</v>
      </c>
      <c r="C783" s="21" t="s">
        <v>2548</v>
      </c>
      <c r="D783" s="21" t="s">
        <v>3659</v>
      </c>
      <c r="E783" s="21" t="s">
        <v>3652</v>
      </c>
      <c r="F783" s="21">
        <v>8</v>
      </c>
      <c r="G783" s="21">
        <v>1185.17</v>
      </c>
      <c r="H783" s="21">
        <v>9481.36</v>
      </c>
    </row>
    <row r="784" spans="1:8">
      <c r="A784" s="25">
        <v>45027</v>
      </c>
      <c r="B784" s="21" t="s">
        <v>1535</v>
      </c>
      <c r="C784" s="21" t="s">
        <v>2548</v>
      </c>
      <c r="D784" s="21" t="s">
        <v>3659</v>
      </c>
      <c r="E784" s="21" t="s">
        <v>3652</v>
      </c>
      <c r="F784" s="21">
        <v>6</v>
      </c>
      <c r="G784" s="21">
        <v>4042.16</v>
      </c>
      <c r="H784" s="21">
        <v>24252.959999999999</v>
      </c>
    </row>
    <row r="785" spans="1:8">
      <c r="A785" s="25">
        <v>45104</v>
      </c>
      <c r="B785" s="21" t="s">
        <v>1535</v>
      </c>
      <c r="C785" s="21" t="s">
        <v>2548</v>
      </c>
      <c r="D785" s="21" t="s">
        <v>3659</v>
      </c>
      <c r="E785" s="21" t="s">
        <v>3652</v>
      </c>
      <c r="F785" s="21">
        <v>6</v>
      </c>
      <c r="G785" s="21">
        <v>1985.97</v>
      </c>
      <c r="H785" s="21">
        <v>11915.82</v>
      </c>
    </row>
    <row r="786" spans="1:8">
      <c r="A786" s="25">
        <v>45205</v>
      </c>
      <c r="B786" s="21" t="s">
        <v>1535</v>
      </c>
      <c r="C786" s="21" t="s">
        <v>2548</v>
      </c>
      <c r="D786" s="21" t="s">
        <v>3659</v>
      </c>
      <c r="E786" s="21" t="s">
        <v>3652</v>
      </c>
      <c r="F786" s="21">
        <v>4</v>
      </c>
      <c r="G786" s="21">
        <v>4317.2</v>
      </c>
      <c r="H786" s="21">
        <v>17268.8</v>
      </c>
    </row>
    <row r="787" spans="1:8">
      <c r="A787" s="25">
        <v>44931</v>
      </c>
      <c r="B787" s="21" t="s">
        <v>1535</v>
      </c>
      <c r="C787" s="21" t="s">
        <v>2548</v>
      </c>
      <c r="D787" s="21" t="s">
        <v>3659</v>
      </c>
      <c r="E787" s="21" t="s">
        <v>3652</v>
      </c>
      <c r="F787" s="21">
        <v>2</v>
      </c>
      <c r="G787" s="21">
        <v>2704.98</v>
      </c>
      <c r="H787" s="21">
        <v>5409.96</v>
      </c>
    </row>
    <row r="788" spans="1:8">
      <c r="A788" s="25">
        <v>44956</v>
      </c>
      <c r="B788" s="21" t="s">
        <v>1535</v>
      </c>
      <c r="C788" s="21" t="s">
        <v>2548</v>
      </c>
      <c r="D788" s="21" t="s">
        <v>3658</v>
      </c>
      <c r="E788" s="21" t="s">
        <v>1518</v>
      </c>
      <c r="F788" s="21">
        <v>19</v>
      </c>
      <c r="G788" s="21">
        <v>4920.4399999999996</v>
      </c>
      <c r="H788" s="21">
        <v>93488.36</v>
      </c>
    </row>
    <row r="789" spans="1:8">
      <c r="A789" s="25">
        <v>45154</v>
      </c>
      <c r="B789" s="21" t="s">
        <v>1535</v>
      </c>
      <c r="C789" s="21" t="s">
        <v>2548</v>
      </c>
      <c r="D789" s="21" t="s">
        <v>3658</v>
      </c>
      <c r="E789" s="21" t="s">
        <v>1518</v>
      </c>
      <c r="F789" s="21">
        <v>18</v>
      </c>
      <c r="G789" s="21">
        <v>4862.63</v>
      </c>
      <c r="H789" s="21">
        <v>87527.34</v>
      </c>
    </row>
    <row r="790" spans="1:8">
      <c r="A790" s="25">
        <v>45140</v>
      </c>
      <c r="B790" s="21" t="s">
        <v>1535</v>
      </c>
      <c r="C790" s="21" t="s">
        <v>2548</v>
      </c>
      <c r="D790" s="21" t="s">
        <v>3658</v>
      </c>
      <c r="E790" s="21" t="s">
        <v>1518</v>
      </c>
      <c r="F790" s="21">
        <v>17</v>
      </c>
      <c r="G790" s="21">
        <v>4953.04</v>
      </c>
      <c r="H790" s="21">
        <v>84201.68</v>
      </c>
    </row>
    <row r="791" spans="1:8">
      <c r="A791" s="25">
        <v>45112</v>
      </c>
      <c r="B791" s="21" t="s">
        <v>1535</v>
      </c>
      <c r="C791" s="21" t="s">
        <v>2548</v>
      </c>
      <c r="D791" s="21" t="s">
        <v>3658</v>
      </c>
      <c r="E791" s="21" t="s">
        <v>1518</v>
      </c>
      <c r="F791" s="21">
        <v>17</v>
      </c>
      <c r="G791" s="21">
        <v>4427.79</v>
      </c>
      <c r="H791" s="21">
        <v>75272.429999999993</v>
      </c>
    </row>
    <row r="792" spans="1:8">
      <c r="A792" s="25">
        <v>44934</v>
      </c>
      <c r="B792" s="21" t="s">
        <v>1535</v>
      </c>
      <c r="C792" s="21" t="s">
        <v>2548</v>
      </c>
      <c r="D792" s="21" t="s">
        <v>3658</v>
      </c>
      <c r="E792" s="21" t="s">
        <v>1518</v>
      </c>
      <c r="F792" s="21">
        <v>17</v>
      </c>
      <c r="G792" s="21">
        <v>4136.3100000000004</v>
      </c>
      <c r="H792" s="21">
        <v>70317.27</v>
      </c>
    </row>
    <row r="793" spans="1:8">
      <c r="A793" s="25">
        <v>45035</v>
      </c>
      <c r="B793" s="21" t="s">
        <v>1535</v>
      </c>
      <c r="C793" s="21" t="s">
        <v>2548</v>
      </c>
      <c r="D793" s="21" t="s">
        <v>3658</v>
      </c>
      <c r="E793" s="21" t="s">
        <v>1518</v>
      </c>
      <c r="F793" s="21">
        <v>17</v>
      </c>
      <c r="G793" s="21">
        <v>1793.43</v>
      </c>
      <c r="H793" s="21">
        <v>30488.31</v>
      </c>
    </row>
    <row r="794" spans="1:8">
      <c r="A794" s="25">
        <v>45264</v>
      </c>
      <c r="B794" s="21" t="s">
        <v>1535</v>
      </c>
      <c r="C794" s="21" t="s">
        <v>2548</v>
      </c>
      <c r="D794" s="21" t="s">
        <v>3658</v>
      </c>
      <c r="E794" s="21" t="s">
        <v>1518</v>
      </c>
      <c r="F794" s="21">
        <v>16</v>
      </c>
      <c r="G794" s="21">
        <v>3082.84</v>
      </c>
      <c r="H794" s="21">
        <v>49325.440000000002</v>
      </c>
    </row>
    <row r="795" spans="1:8">
      <c r="A795" s="25">
        <v>45138</v>
      </c>
      <c r="B795" s="21" t="s">
        <v>1535</v>
      </c>
      <c r="C795" s="21" t="s">
        <v>2548</v>
      </c>
      <c r="D795" s="21" t="s">
        <v>3658</v>
      </c>
      <c r="E795" s="21" t="s">
        <v>1518</v>
      </c>
      <c r="F795" s="21">
        <v>16</v>
      </c>
      <c r="G795" s="21">
        <v>2747.36</v>
      </c>
      <c r="H795" s="21">
        <v>43957.760000000002</v>
      </c>
    </row>
    <row r="796" spans="1:8">
      <c r="A796" s="25">
        <v>44993</v>
      </c>
      <c r="B796" s="21" t="s">
        <v>1535</v>
      </c>
      <c r="C796" s="21" t="s">
        <v>2548</v>
      </c>
      <c r="D796" s="21" t="s">
        <v>3658</v>
      </c>
      <c r="E796" s="21" t="s">
        <v>1518</v>
      </c>
      <c r="F796" s="21">
        <v>16</v>
      </c>
      <c r="G796" s="21">
        <v>355.63</v>
      </c>
      <c r="H796" s="21">
        <v>5690.08</v>
      </c>
    </row>
    <row r="797" spans="1:8">
      <c r="A797" s="25">
        <v>44978</v>
      </c>
      <c r="B797" s="21" t="s">
        <v>1535</v>
      </c>
      <c r="C797" s="21" t="s">
        <v>2548</v>
      </c>
      <c r="D797" s="21" t="s">
        <v>3658</v>
      </c>
      <c r="E797" s="21" t="s">
        <v>1518</v>
      </c>
      <c r="F797" s="21">
        <v>13</v>
      </c>
      <c r="G797" s="21">
        <v>2665.15</v>
      </c>
      <c r="H797" s="21">
        <v>34646.949999999997</v>
      </c>
    </row>
    <row r="798" spans="1:8">
      <c r="A798" s="25">
        <v>45124</v>
      </c>
      <c r="B798" s="21" t="s">
        <v>1535</v>
      </c>
      <c r="C798" s="21" t="s">
        <v>2548</v>
      </c>
      <c r="D798" s="21" t="s">
        <v>3658</v>
      </c>
      <c r="E798" s="21" t="s">
        <v>1518</v>
      </c>
      <c r="F798" s="21">
        <v>12</v>
      </c>
      <c r="G798" s="21">
        <v>3650.3</v>
      </c>
      <c r="H798" s="21">
        <v>43803.6</v>
      </c>
    </row>
    <row r="799" spans="1:8">
      <c r="A799" s="25">
        <v>45226</v>
      </c>
      <c r="B799" s="21" t="s">
        <v>1535</v>
      </c>
      <c r="C799" s="21" t="s">
        <v>2548</v>
      </c>
      <c r="D799" s="21" t="s">
        <v>3658</v>
      </c>
      <c r="E799" s="21" t="s">
        <v>1518</v>
      </c>
      <c r="F799" s="21">
        <v>11</v>
      </c>
      <c r="G799" s="21">
        <v>255.3</v>
      </c>
      <c r="H799" s="21">
        <v>2808.3</v>
      </c>
    </row>
    <row r="800" spans="1:8">
      <c r="A800" s="25">
        <v>44975</v>
      </c>
      <c r="B800" s="21" t="s">
        <v>1535</v>
      </c>
      <c r="C800" s="21" t="s">
        <v>2548</v>
      </c>
      <c r="D800" s="21" t="s">
        <v>3658</v>
      </c>
      <c r="E800" s="21" t="s">
        <v>1518</v>
      </c>
      <c r="F800" s="21">
        <v>9</v>
      </c>
      <c r="G800" s="21">
        <v>2677.7</v>
      </c>
      <c r="H800" s="21">
        <v>24099.3</v>
      </c>
    </row>
    <row r="801" spans="1:8">
      <c r="A801" s="25">
        <v>45283</v>
      </c>
      <c r="B801" s="21" t="s">
        <v>1535</v>
      </c>
      <c r="C801" s="21" t="s">
        <v>2548</v>
      </c>
      <c r="D801" s="21" t="s">
        <v>3658</v>
      </c>
      <c r="E801" s="21" t="s">
        <v>1518</v>
      </c>
      <c r="F801" s="21">
        <v>8</v>
      </c>
      <c r="G801" s="21">
        <v>4009.51</v>
      </c>
      <c r="H801" s="21">
        <v>32076.080000000002</v>
      </c>
    </row>
    <row r="802" spans="1:8">
      <c r="A802" s="25">
        <v>44935</v>
      </c>
      <c r="B802" s="21" t="s">
        <v>1535</v>
      </c>
      <c r="C802" s="21" t="s">
        <v>2548</v>
      </c>
      <c r="D802" s="21" t="s">
        <v>3658</v>
      </c>
      <c r="E802" s="21" t="s">
        <v>1518</v>
      </c>
      <c r="F802" s="21">
        <v>7</v>
      </c>
      <c r="G802" s="21">
        <v>4508.28</v>
      </c>
      <c r="H802" s="21">
        <v>31557.96</v>
      </c>
    </row>
    <row r="803" spans="1:8">
      <c r="A803" s="25">
        <v>45007</v>
      </c>
      <c r="B803" s="21" t="s">
        <v>1535</v>
      </c>
      <c r="C803" s="21" t="s">
        <v>2548</v>
      </c>
      <c r="D803" s="21" t="s">
        <v>3658</v>
      </c>
      <c r="E803" s="21" t="s">
        <v>1518</v>
      </c>
      <c r="F803" s="21">
        <v>3</v>
      </c>
      <c r="G803" s="21">
        <v>2880.4</v>
      </c>
      <c r="H803" s="21">
        <v>8641.2000000000007</v>
      </c>
    </row>
    <row r="804" spans="1:8">
      <c r="A804" s="25">
        <v>45071</v>
      </c>
      <c r="B804" s="21" t="s">
        <v>1535</v>
      </c>
      <c r="C804" s="21" t="s">
        <v>2548</v>
      </c>
      <c r="D804" s="21" t="s">
        <v>3658</v>
      </c>
      <c r="E804" s="21" t="s">
        <v>1518</v>
      </c>
      <c r="F804" s="21">
        <v>2</v>
      </c>
      <c r="G804" s="21">
        <v>2238.46</v>
      </c>
      <c r="H804" s="21">
        <v>4476.92</v>
      </c>
    </row>
    <row r="805" spans="1:8">
      <c r="A805" s="25">
        <v>45239</v>
      </c>
      <c r="B805" s="21" t="s">
        <v>1537</v>
      </c>
      <c r="C805" s="21" t="s">
        <v>2552</v>
      </c>
      <c r="D805" s="21" t="s">
        <v>3662</v>
      </c>
      <c r="E805" s="21" t="s">
        <v>1518</v>
      </c>
      <c r="F805" s="21">
        <v>16</v>
      </c>
      <c r="G805" s="21">
        <v>3981.76</v>
      </c>
      <c r="H805" s="21">
        <v>63708.160000000003</v>
      </c>
    </row>
    <row r="806" spans="1:8">
      <c r="A806" s="25">
        <v>45039</v>
      </c>
      <c r="B806" s="21" t="s">
        <v>1537</v>
      </c>
      <c r="C806" s="21" t="s">
        <v>2552</v>
      </c>
      <c r="D806" s="21" t="s">
        <v>3662</v>
      </c>
      <c r="E806" s="21" t="s">
        <v>1518</v>
      </c>
      <c r="F806" s="21">
        <v>15</v>
      </c>
      <c r="G806" s="21">
        <v>3285.68</v>
      </c>
      <c r="H806" s="21">
        <v>49285.2</v>
      </c>
    </row>
    <row r="807" spans="1:8">
      <c r="A807" s="25">
        <v>45217</v>
      </c>
      <c r="B807" s="21" t="s">
        <v>1537</v>
      </c>
      <c r="C807" s="21" t="s">
        <v>2552</v>
      </c>
      <c r="D807" s="21" t="s">
        <v>3662</v>
      </c>
      <c r="E807" s="21" t="s">
        <v>1518</v>
      </c>
      <c r="F807" s="21">
        <v>15</v>
      </c>
      <c r="G807" s="21">
        <v>2920.62</v>
      </c>
      <c r="H807" s="21">
        <v>43809.3</v>
      </c>
    </row>
    <row r="808" spans="1:8">
      <c r="A808" s="25">
        <v>45210</v>
      </c>
      <c r="B808" s="21" t="s">
        <v>1537</v>
      </c>
      <c r="C808" s="21" t="s">
        <v>2552</v>
      </c>
      <c r="D808" s="21" t="s">
        <v>3662</v>
      </c>
      <c r="E808" s="21" t="s">
        <v>1518</v>
      </c>
      <c r="F808" s="21">
        <v>11</v>
      </c>
      <c r="G808" s="21">
        <v>4066.2</v>
      </c>
      <c r="H808" s="21">
        <v>44728.2</v>
      </c>
    </row>
    <row r="809" spans="1:8">
      <c r="A809" s="25">
        <v>44963</v>
      </c>
      <c r="B809" s="21" t="s">
        <v>1537</v>
      </c>
      <c r="C809" s="21" t="s">
        <v>2552</v>
      </c>
      <c r="D809" s="21" t="s">
        <v>3662</v>
      </c>
      <c r="E809" s="21" t="s">
        <v>1518</v>
      </c>
      <c r="F809" s="21">
        <v>8</v>
      </c>
      <c r="G809" s="21">
        <v>2112.66</v>
      </c>
      <c r="H809" s="21">
        <v>16901.28</v>
      </c>
    </row>
    <row r="810" spans="1:8">
      <c r="A810" s="25">
        <v>45025</v>
      </c>
      <c r="B810" s="21" t="s">
        <v>1537</v>
      </c>
      <c r="C810" s="21" t="s">
        <v>2552</v>
      </c>
      <c r="D810" s="21" t="s">
        <v>3662</v>
      </c>
      <c r="E810" s="21" t="s">
        <v>1518</v>
      </c>
      <c r="F810" s="21">
        <v>8</v>
      </c>
      <c r="G810" s="21">
        <v>1968.58</v>
      </c>
      <c r="H810" s="21">
        <v>15748.64</v>
      </c>
    </row>
    <row r="811" spans="1:8">
      <c r="A811" s="25">
        <v>45166</v>
      </c>
      <c r="B811" s="21" t="s">
        <v>1537</v>
      </c>
      <c r="C811" s="21" t="s">
        <v>2552</v>
      </c>
      <c r="D811" s="21" t="s">
        <v>3662</v>
      </c>
      <c r="E811" s="21" t="s">
        <v>1518</v>
      </c>
      <c r="F811" s="21">
        <v>7</v>
      </c>
      <c r="G811" s="21">
        <v>4083.1</v>
      </c>
      <c r="H811" s="21">
        <v>28581.7</v>
      </c>
    </row>
    <row r="812" spans="1:8">
      <c r="A812" s="25">
        <v>45002</v>
      </c>
      <c r="B812" s="21" t="s">
        <v>1537</v>
      </c>
      <c r="C812" s="21" t="s">
        <v>2552</v>
      </c>
      <c r="D812" s="21" t="s">
        <v>3662</v>
      </c>
      <c r="E812" s="21" t="s">
        <v>1518</v>
      </c>
      <c r="F812" s="21">
        <v>7</v>
      </c>
      <c r="G812" s="21">
        <v>1774.74</v>
      </c>
      <c r="H812" s="21">
        <v>12423.18</v>
      </c>
    </row>
    <row r="813" spans="1:8">
      <c r="A813" s="25">
        <v>44965</v>
      </c>
      <c r="B813" s="21" t="s">
        <v>1537</v>
      </c>
      <c r="C813" s="21" t="s">
        <v>2552</v>
      </c>
      <c r="D813" s="21" t="s">
        <v>3662</v>
      </c>
      <c r="E813" s="21" t="s">
        <v>1518</v>
      </c>
      <c r="F813" s="21">
        <v>6</v>
      </c>
      <c r="G813" s="21">
        <v>3277.95</v>
      </c>
      <c r="H813" s="21">
        <v>19667.7</v>
      </c>
    </row>
    <row r="814" spans="1:8">
      <c r="A814" s="25">
        <v>44995</v>
      </c>
      <c r="B814" s="21" t="s">
        <v>1537</v>
      </c>
      <c r="C814" s="21" t="s">
        <v>2552</v>
      </c>
      <c r="D814" s="21" t="s">
        <v>3662</v>
      </c>
      <c r="E814" s="21" t="s">
        <v>1518</v>
      </c>
      <c r="F814" s="21">
        <v>5</v>
      </c>
      <c r="G814" s="21">
        <v>4300.7</v>
      </c>
      <c r="H814" s="21">
        <v>21503.5</v>
      </c>
    </row>
    <row r="815" spans="1:8">
      <c r="A815" s="25">
        <v>44964</v>
      </c>
      <c r="B815" s="21" t="s">
        <v>1537</v>
      </c>
      <c r="C815" s="21" t="s">
        <v>2552</v>
      </c>
      <c r="D815" s="21" t="s">
        <v>3662</v>
      </c>
      <c r="E815" s="21" t="s">
        <v>1518</v>
      </c>
      <c r="F815" s="21">
        <v>4</v>
      </c>
      <c r="G815" s="21">
        <v>4337.09</v>
      </c>
      <c r="H815" s="21">
        <v>17348.36</v>
      </c>
    </row>
    <row r="816" spans="1:8">
      <c r="A816" s="25">
        <v>45063</v>
      </c>
      <c r="B816" s="21" t="s">
        <v>1537</v>
      </c>
      <c r="C816" s="21" t="s">
        <v>2552</v>
      </c>
      <c r="D816" s="21" t="s">
        <v>3662</v>
      </c>
      <c r="E816" s="21" t="s">
        <v>1518</v>
      </c>
      <c r="F816" s="21">
        <v>2</v>
      </c>
      <c r="G816" s="21">
        <v>1063.3499999999999</v>
      </c>
      <c r="H816" s="21">
        <v>2126.6999999999998</v>
      </c>
    </row>
    <row r="817" spans="1:8">
      <c r="A817" s="25">
        <v>44979</v>
      </c>
      <c r="B817" s="21" t="s">
        <v>1537</v>
      </c>
      <c r="C817" s="21" t="s">
        <v>2552</v>
      </c>
      <c r="D817" s="21" t="s">
        <v>3662</v>
      </c>
      <c r="E817" s="21" t="s">
        <v>1518</v>
      </c>
      <c r="F817" s="21">
        <v>2</v>
      </c>
      <c r="G817" s="21">
        <v>296.52999999999997</v>
      </c>
      <c r="H817" s="21">
        <v>593.05999999999995</v>
      </c>
    </row>
    <row r="818" spans="1:8">
      <c r="A818" s="25">
        <v>45086</v>
      </c>
      <c r="B818" s="21" t="s">
        <v>1537</v>
      </c>
      <c r="C818" s="21" t="s">
        <v>2550</v>
      </c>
      <c r="D818" s="21" t="s">
        <v>3651</v>
      </c>
      <c r="E818" s="21" t="s">
        <v>1518</v>
      </c>
      <c r="F818" s="21">
        <v>18</v>
      </c>
      <c r="G818" s="21">
        <v>4103.6099999999997</v>
      </c>
      <c r="H818" s="21">
        <v>73864.98</v>
      </c>
    </row>
    <row r="819" spans="1:8">
      <c r="A819" s="25">
        <v>44942</v>
      </c>
      <c r="B819" s="21" t="s">
        <v>1537</v>
      </c>
      <c r="C819" s="21" t="s">
        <v>2550</v>
      </c>
      <c r="D819" s="21" t="s">
        <v>3651</v>
      </c>
      <c r="E819" s="21" t="s">
        <v>1518</v>
      </c>
      <c r="F819" s="21">
        <v>18</v>
      </c>
      <c r="G819" s="21">
        <v>1134.8800000000001</v>
      </c>
      <c r="H819" s="21">
        <v>20427.84</v>
      </c>
    </row>
    <row r="820" spans="1:8">
      <c r="A820" s="25">
        <v>45212</v>
      </c>
      <c r="B820" s="21" t="s">
        <v>1537</v>
      </c>
      <c r="C820" s="21" t="s">
        <v>2550</v>
      </c>
      <c r="D820" s="21" t="s">
        <v>3651</v>
      </c>
      <c r="E820" s="21" t="s">
        <v>1518</v>
      </c>
      <c r="F820" s="21">
        <v>16</v>
      </c>
      <c r="G820" s="21">
        <v>2682.3</v>
      </c>
      <c r="H820" s="21">
        <v>42916.800000000003</v>
      </c>
    </row>
    <row r="821" spans="1:8">
      <c r="A821" s="25">
        <v>45239</v>
      </c>
      <c r="B821" s="21" t="s">
        <v>1537</v>
      </c>
      <c r="C821" s="21" t="s">
        <v>2550</v>
      </c>
      <c r="D821" s="21" t="s">
        <v>3651</v>
      </c>
      <c r="E821" s="21" t="s">
        <v>1518</v>
      </c>
      <c r="F821" s="21">
        <v>15</v>
      </c>
      <c r="G821" s="21">
        <v>3909.42</v>
      </c>
      <c r="H821" s="21">
        <v>58641.3</v>
      </c>
    </row>
    <row r="822" spans="1:8">
      <c r="A822" s="25">
        <v>45104</v>
      </c>
      <c r="B822" s="21" t="s">
        <v>1537</v>
      </c>
      <c r="C822" s="21" t="s">
        <v>2550</v>
      </c>
      <c r="D822" s="21" t="s">
        <v>3651</v>
      </c>
      <c r="E822" s="21" t="s">
        <v>1518</v>
      </c>
      <c r="F822" s="21">
        <v>14</v>
      </c>
      <c r="G822" s="21">
        <v>771.61</v>
      </c>
      <c r="H822" s="21">
        <v>10802.54</v>
      </c>
    </row>
    <row r="823" spans="1:8">
      <c r="A823" s="25">
        <v>45089</v>
      </c>
      <c r="B823" s="21" t="s">
        <v>1537</v>
      </c>
      <c r="C823" s="21" t="s">
        <v>2550</v>
      </c>
      <c r="D823" s="21" t="s">
        <v>3651</v>
      </c>
      <c r="E823" s="21" t="s">
        <v>1518</v>
      </c>
      <c r="F823" s="21">
        <v>13</v>
      </c>
      <c r="G823" s="21">
        <v>3551.21</v>
      </c>
      <c r="H823" s="21">
        <v>46165.73</v>
      </c>
    </row>
    <row r="824" spans="1:8">
      <c r="A824" s="25">
        <v>45132</v>
      </c>
      <c r="B824" s="21" t="s">
        <v>1537</v>
      </c>
      <c r="C824" s="21" t="s">
        <v>2550</v>
      </c>
      <c r="D824" s="21" t="s">
        <v>3651</v>
      </c>
      <c r="E824" s="21" t="s">
        <v>1518</v>
      </c>
      <c r="F824" s="21">
        <v>12</v>
      </c>
      <c r="G824" s="21">
        <v>2821.2</v>
      </c>
      <c r="H824" s="21">
        <v>33854.400000000001</v>
      </c>
    </row>
    <row r="825" spans="1:8">
      <c r="A825" s="25">
        <v>45015</v>
      </c>
      <c r="B825" s="21" t="s">
        <v>1537</v>
      </c>
      <c r="C825" s="21" t="s">
        <v>2550</v>
      </c>
      <c r="D825" s="21" t="s">
        <v>3651</v>
      </c>
      <c r="E825" s="21" t="s">
        <v>1518</v>
      </c>
      <c r="F825" s="21">
        <v>6</v>
      </c>
      <c r="G825" s="21">
        <v>1979</v>
      </c>
      <c r="H825" s="21">
        <v>11874</v>
      </c>
    </row>
    <row r="826" spans="1:8">
      <c r="A826" s="25">
        <v>45062</v>
      </c>
      <c r="B826" s="21" t="s">
        <v>1537</v>
      </c>
      <c r="C826" s="21" t="s">
        <v>2550</v>
      </c>
      <c r="D826" s="21" t="s">
        <v>3651</v>
      </c>
      <c r="E826" s="21" t="s">
        <v>1518</v>
      </c>
      <c r="F826" s="21">
        <v>5</v>
      </c>
      <c r="G826" s="21">
        <v>4619.16</v>
      </c>
      <c r="H826" s="21">
        <v>23095.8</v>
      </c>
    </row>
    <row r="827" spans="1:8">
      <c r="A827" s="25">
        <v>45132</v>
      </c>
      <c r="B827" s="21" t="s">
        <v>1537</v>
      </c>
      <c r="C827" s="21" t="s">
        <v>2550</v>
      </c>
      <c r="D827" s="21" t="s">
        <v>3651</v>
      </c>
      <c r="E827" s="21" t="s">
        <v>1518</v>
      </c>
      <c r="F827" s="21">
        <v>5</v>
      </c>
      <c r="G827" s="21">
        <v>1346.45</v>
      </c>
      <c r="H827" s="21">
        <v>6732.25</v>
      </c>
    </row>
    <row r="828" spans="1:8">
      <c r="A828" s="25">
        <v>45200</v>
      </c>
      <c r="B828" s="21" t="s">
        <v>1537</v>
      </c>
      <c r="C828" s="21" t="s">
        <v>2550</v>
      </c>
      <c r="D828" s="21" t="s">
        <v>3651</v>
      </c>
      <c r="E828" s="21" t="s">
        <v>1518</v>
      </c>
      <c r="F828" s="21">
        <v>4</v>
      </c>
      <c r="G828" s="21">
        <v>637.89</v>
      </c>
      <c r="H828" s="21">
        <v>2551.56</v>
      </c>
    </row>
    <row r="829" spans="1:8">
      <c r="A829" s="25">
        <v>44932</v>
      </c>
      <c r="B829" s="21" t="s">
        <v>1537</v>
      </c>
      <c r="C829" s="21" t="s">
        <v>2550</v>
      </c>
      <c r="D829" s="21" t="s">
        <v>3651</v>
      </c>
      <c r="E829" s="21" t="s">
        <v>1518</v>
      </c>
      <c r="F829" s="21">
        <v>2</v>
      </c>
      <c r="G829" s="21">
        <v>1582.65</v>
      </c>
      <c r="H829" s="21">
        <v>3165.3</v>
      </c>
    </row>
    <row r="830" spans="1:8">
      <c r="A830" s="25">
        <v>44999</v>
      </c>
      <c r="B830" s="21" t="s">
        <v>1537</v>
      </c>
      <c r="C830" s="21" t="s">
        <v>2550</v>
      </c>
      <c r="D830" s="21" t="s">
        <v>3656</v>
      </c>
      <c r="E830" s="21" t="s">
        <v>1518</v>
      </c>
      <c r="F830" s="21">
        <v>19</v>
      </c>
      <c r="G830" s="21">
        <v>4134.01</v>
      </c>
      <c r="H830" s="21">
        <v>78546.19</v>
      </c>
    </row>
    <row r="831" spans="1:8">
      <c r="A831" s="25">
        <v>45023</v>
      </c>
      <c r="B831" s="21" t="s">
        <v>1537</v>
      </c>
      <c r="C831" s="21" t="s">
        <v>2550</v>
      </c>
      <c r="D831" s="21" t="s">
        <v>3656</v>
      </c>
      <c r="E831" s="21" t="s">
        <v>1518</v>
      </c>
      <c r="F831" s="21">
        <v>17</v>
      </c>
      <c r="G831" s="21">
        <v>3771.79</v>
      </c>
      <c r="H831" s="21">
        <v>64120.43</v>
      </c>
    </row>
    <row r="832" spans="1:8">
      <c r="A832" s="25">
        <v>45041</v>
      </c>
      <c r="B832" s="21" t="s">
        <v>1537</v>
      </c>
      <c r="C832" s="21" t="s">
        <v>2550</v>
      </c>
      <c r="D832" s="21" t="s">
        <v>3656</v>
      </c>
      <c r="E832" s="21" t="s">
        <v>1518</v>
      </c>
      <c r="F832" s="21">
        <v>14</v>
      </c>
      <c r="G832" s="21">
        <v>4935.34</v>
      </c>
      <c r="H832" s="21">
        <v>69094.759999999995</v>
      </c>
    </row>
    <row r="833" spans="1:8">
      <c r="A833" s="25">
        <v>44985</v>
      </c>
      <c r="B833" s="21" t="s">
        <v>1537</v>
      </c>
      <c r="C833" s="21" t="s">
        <v>2550</v>
      </c>
      <c r="D833" s="21" t="s">
        <v>3656</v>
      </c>
      <c r="E833" s="21" t="s">
        <v>1518</v>
      </c>
      <c r="F833" s="21">
        <v>14</v>
      </c>
      <c r="G833" s="21">
        <v>4009.33</v>
      </c>
      <c r="H833" s="21">
        <v>56130.62</v>
      </c>
    </row>
    <row r="834" spans="1:8">
      <c r="A834" s="25">
        <v>44962</v>
      </c>
      <c r="B834" s="21" t="s">
        <v>1537</v>
      </c>
      <c r="C834" s="21" t="s">
        <v>2550</v>
      </c>
      <c r="D834" s="21" t="s">
        <v>3656</v>
      </c>
      <c r="E834" s="21" t="s">
        <v>1518</v>
      </c>
      <c r="F834" s="21">
        <v>14</v>
      </c>
      <c r="G834" s="21">
        <v>1273.8399999999999</v>
      </c>
      <c r="H834" s="21">
        <v>17833.759999999998</v>
      </c>
    </row>
    <row r="835" spans="1:8">
      <c r="A835" s="25">
        <v>45246</v>
      </c>
      <c r="B835" s="21" t="s">
        <v>1537</v>
      </c>
      <c r="C835" s="21" t="s">
        <v>2550</v>
      </c>
      <c r="D835" s="21" t="s">
        <v>3656</v>
      </c>
      <c r="E835" s="21" t="s">
        <v>1518</v>
      </c>
      <c r="F835" s="21">
        <v>11</v>
      </c>
      <c r="G835" s="21">
        <v>4089.16</v>
      </c>
      <c r="H835" s="21">
        <v>44980.76</v>
      </c>
    </row>
    <row r="836" spans="1:8">
      <c r="A836" s="25">
        <v>44946</v>
      </c>
      <c r="B836" s="21" t="s">
        <v>1537</v>
      </c>
      <c r="C836" s="21" t="s">
        <v>2550</v>
      </c>
      <c r="D836" s="21" t="s">
        <v>3656</v>
      </c>
      <c r="E836" s="21" t="s">
        <v>1518</v>
      </c>
      <c r="F836" s="21">
        <v>11</v>
      </c>
      <c r="G836" s="21">
        <v>2426.48</v>
      </c>
      <c r="H836" s="21">
        <v>26691.279999999999</v>
      </c>
    </row>
    <row r="837" spans="1:8">
      <c r="A837" s="25">
        <v>45288</v>
      </c>
      <c r="B837" s="21" t="s">
        <v>1537</v>
      </c>
      <c r="C837" s="21" t="s">
        <v>2550</v>
      </c>
      <c r="D837" s="21" t="s">
        <v>3656</v>
      </c>
      <c r="E837" s="21" t="s">
        <v>1518</v>
      </c>
      <c r="F837" s="21">
        <v>10</v>
      </c>
      <c r="G837" s="21">
        <v>568.6</v>
      </c>
      <c r="H837" s="21">
        <v>5686</v>
      </c>
    </row>
    <row r="838" spans="1:8">
      <c r="A838" s="25">
        <v>45051</v>
      </c>
      <c r="B838" s="21" t="s">
        <v>1537</v>
      </c>
      <c r="C838" s="21" t="s">
        <v>2550</v>
      </c>
      <c r="D838" s="21" t="s">
        <v>3656</v>
      </c>
      <c r="E838" s="21" t="s">
        <v>1518</v>
      </c>
      <c r="F838" s="21">
        <v>7</v>
      </c>
      <c r="G838" s="21">
        <v>4530.8100000000004</v>
      </c>
      <c r="H838" s="21">
        <v>31715.67</v>
      </c>
    </row>
    <row r="839" spans="1:8">
      <c r="A839" s="25">
        <v>45037</v>
      </c>
      <c r="B839" s="21" t="s">
        <v>1537</v>
      </c>
      <c r="C839" s="21" t="s">
        <v>2550</v>
      </c>
      <c r="D839" s="21" t="s">
        <v>3656</v>
      </c>
      <c r="E839" s="21" t="s">
        <v>1518</v>
      </c>
      <c r="F839" s="21">
        <v>7</v>
      </c>
      <c r="G839" s="21">
        <v>299.68</v>
      </c>
      <c r="H839" s="21">
        <v>2097.7600000000002</v>
      </c>
    </row>
    <row r="840" spans="1:8">
      <c r="A840" s="25">
        <v>45266</v>
      </c>
      <c r="B840" s="21" t="s">
        <v>1537</v>
      </c>
      <c r="C840" s="21" t="s">
        <v>2550</v>
      </c>
      <c r="D840" s="21" t="s">
        <v>3656</v>
      </c>
      <c r="E840" s="21" t="s">
        <v>1518</v>
      </c>
      <c r="F840" s="21">
        <v>5</v>
      </c>
      <c r="G840" s="21">
        <v>4987.84</v>
      </c>
      <c r="H840" s="21">
        <v>24939.200000000001</v>
      </c>
    </row>
    <row r="841" spans="1:8">
      <c r="A841" s="25">
        <v>44986</v>
      </c>
      <c r="B841" s="21" t="s">
        <v>1537</v>
      </c>
      <c r="C841" s="21" t="s">
        <v>2550</v>
      </c>
      <c r="D841" s="21" t="s">
        <v>3656</v>
      </c>
      <c r="E841" s="21" t="s">
        <v>1518</v>
      </c>
      <c r="F841" s="21">
        <v>5</v>
      </c>
      <c r="G841" s="21">
        <v>1192.82</v>
      </c>
      <c r="H841" s="21">
        <v>5964.1</v>
      </c>
    </row>
    <row r="842" spans="1:8">
      <c r="A842" s="25">
        <v>45089</v>
      </c>
      <c r="B842" s="21" t="s">
        <v>1537</v>
      </c>
      <c r="C842" s="21" t="s">
        <v>2550</v>
      </c>
      <c r="D842" s="21" t="s">
        <v>3656</v>
      </c>
      <c r="E842" s="21" t="s">
        <v>1518</v>
      </c>
      <c r="F842" s="21">
        <v>3</v>
      </c>
      <c r="G842" s="21">
        <v>3109.18</v>
      </c>
      <c r="H842" s="21">
        <v>9327.5400000000009</v>
      </c>
    </row>
    <row r="843" spans="1:8">
      <c r="A843" s="25">
        <v>45290</v>
      </c>
      <c r="B843" s="21" t="s">
        <v>1537</v>
      </c>
      <c r="C843" s="21" t="s">
        <v>2550</v>
      </c>
      <c r="D843" s="21" t="s">
        <v>3656</v>
      </c>
      <c r="E843" s="21" t="s">
        <v>1518</v>
      </c>
      <c r="F843" s="21">
        <v>3</v>
      </c>
      <c r="G843" s="21">
        <v>2961.96</v>
      </c>
      <c r="H843" s="21">
        <v>8885.8799999999992</v>
      </c>
    </row>
    <row r="844" spans="1:8">
      <c r="A844" s="25">
        <v>45076</v>
      </c>
      <c r="B844" s="21" t="s">
        <v>1537</v>
      </c>
      <c r="C844" s="21" t="s">
        <v>2550</v>
      </c>
      <c r="D844" s="21" t="s">
        <v>3656</v>
      </c>
      <c r="E844" s="21" t="s">
        <v>1518</v>
      </c>
      <c r="F844" s="21">
        <v>1</v>
      </c>
      <c r="G844" s="21">
        <v>2664.84</v>
      </c>
      <c r="H844" s="21">
        <v>2664.84</v>
      </c>
    </row>
    <row r="845" spans="1:8">
      <c r="A845" s="25">
        <v>45269</v>
      </c>
      <c r="B845" s="21" t="s">
        <v>1538</v>
      </c>
      <c r="C845" s="21" t="s">
        <v>2551</v>
      </c>
      <c r="D845" s="21" t="s">
        <v>3664</v>
      </c>
      <c r="E845" s="21" t="s">
        <v>1518</v>
      </c>
      <c r="F845" s="21">
        <v>12</v>
      </c>
      <c r="G845" s="21">
        <v>2726.43</v>
      </c>
      <c r="H845" s="21">
        <v>32717.16</v>
      </c>
    </row>
    <row r="846" spans="1:8">
      <c r="A846" s="25">
        <v>45172</v>
      </c>
      <c r="B846" s="21" t="s">
        <v>1538</v>
      </c>
      <c r="C846" s="21" t="s">
        <v>2551</v>
      </c>
      <c r="D846" s="21" t="s">
        <v>3664</v>
      </c>
      <c r="E846" s="21" t="s">
        <v>1518</v>
      </c>
      <c r="F846" s="21">
        <v>11</v>
      </c>
      <c r="G846" s="21">
        <v>1418.67</v>
      </c>
      <c r="H846" s="21">
        <v>15605.37</v>
      </c>
    </row>
    <row r="847" spans="1:8">
      <c r="A847" s="25">
        <v>45201</v>
      </c>
      <c r="B847" s="21" t="s">
        <v>1538</v>
      </c>
      <c r="C847" s="21" t="s">
        <v>2551</v>
      </c>
      <c r="D847" s="21" t="s">
        <v>3664</v>
      </c>
      <c r="E847" s="21" t="s">
        <v>1518</v>
      </c>
      <c r="F847" s="21">
        <v>11</v>
      </c>
      <c r="G847" s="21">
        <v>124.03</v>
      </c>
      <c r="H847" s="21">
        <v>1364.33</v>
      </c>
    </row>
    <row r="848" spans="1:8">
      <c r="A848" s="25">
        <v>44932</v>
      </c>
      <c r="B848" s="21" t="s">
        <v>1538</v>
      </c>
      <c r="C848" s="21" t="s">
        <v>2551</v>
      </c>
      <c r="D848" s="21" t="s">
        <v>3664</v>
      </c>
      <c r="E848" s="21" t="s">
        <v>1518</v>
      </c>
      <c r="F848" s="21">
        <v>6</v>
      </c>
      <c r="G848" s="21">
        <v>4673.01</v>
      </c>
      <c r="H848" s="21">
        <v>28038.06</v>
      </c>
    </row>
    <row r="849" spans="1:8">
      <c r="A849" s="25">
        <v>45219</v>
      </c>
      <c r="B849" s="21" t="s">
        <v>1538</v>
      </c>
      <c r="C849" s="21" t="s">
        <v>2551</v>
      </c>
      <c r="D849" s="21" t="s">
        <v>3664</v>
      </c>
      <c r="E849" s="21" t="s">
        <v>1518</v>
      </c>
      <c r="F849" s="21">
        <v>5</v>
      </c>
      <c r="G849" s="21">
        <v>214.25</v>
      </c>
      <c r="H849" s="21">
        <v>1071.25</v>
      </c>
    </row>
    <row r="850" spans="1:8">
      <c r="A850" s="25">
        <v>45124</v>
      </c>
      <c r="B850" s="21" t="s">
        <v>1538</v>
      </c>
      <c r="C850" s="21" t="s">
        <v>2551</v>
      </c>
      <c r="D850" s="21" t="s">
        <v>3664</v>
      </c>
      <c r="E850" s="21" t="s">
        <v>1518</v>
      </c>
      <c r="F850" s="21">
        <v>4</v>
      </c>
      <c r="G850" s="21">
        <v>2978.87</v>
      </c>
      <c r="H850" s="21">
        <v>11915.48</v>
      </c>
    </row>
    <row r="851" spans="1:8">
      <c r="A851" s="25">
        <v>44958</v>
      </c>
      <c r="B851" s="21" t="s">
        <v>1537</v>
      </c>
      <c r="C851" s="21" t="s">
        <v>2552</v>
      </c>
      <c r="D851" s="21" t="s">
        <v>3657</v>
      </c>
      <c r="E851" s="21" t="s">
        <v>1518</v>
      </c>
      <c r="F851" s="21">
        <v>20</v>
      </c>
      <c r="G851" s="21">
        <v>1514.3</v>
      </c>
      <c r="H851" s="21">
        <v>30286</v>
      </c>
    </row>
    <row r="852" spans="1:8">
      <c r="A852" s="25">
        <v>45226</v>
      </c>
      <c r="B852" s="21" t="s">
        <v>1537</v>
      </c>
      <c r="C852" s="21" t="s">
        <v>2552</v>
      </c>
      <c r="D852" s="21" t="s">
        <v>3657</v>
      </c>
      <c r="E852" s="21" t="s">
        <v>1518</v>
      </c>
      <c r="F852" s="21">
        <v>19</v>
      </c>
      <c r="G852" s="21">
        <v>2386.59</v>
      </c>
      <c r="H852" s="21">
        <v>45345.21</v>
      </c>
    </row>
    <row r="853" spans="1:8">
      <c r="A853" s="25">
        <v>45224</v>
      </c>
      <c r="B853" s="21" t="s">
        <v>1537</v>
      </c>
      <c r="C853" s="21" t="s">
        <v>2552</v>
      </c>
      <c r="D853" s="21" t="s">
        <v>3657</v>
      </c>
      <c r="E853" s="21" t="s">
        <v>1518</v>
      </c>
      <c r="F853" s="21">
        <v>18</v>
      </c>
      <c r="G853" s="21">
        <v>4888.0200000000004</v>
      </c>
      <c r="H853" s="21">
        <v>87984.36</v>
      </c>
    </row>
    <row r="854" spans="1:8">
      <c r="A854" s="25">
        <v>44985</v>
      </c>
      <c r="B854" s="21" t="s">
        <v>1537</v>
      </c>
      <c r="C854" s="21" t="s">
        <v>2552</v>
      </c>
      <c r="D854" s="21" t="s">
        <v>3657</v>
      </c>
      <c r="E854" s="21" t="s">
        <v>1518</v>
      </c>
      <c r="F854" s="21">
        <v>18</v>
      </c>
      <c r="G854" s="21">
        <v>3102.47</v>
      </c>
      <c r="H854" s="21">
        <v>55844.46</v>
      </c>
    </row>
    <row r="855" spans="1:8">
      <c r="A855" s="25">
        <v>44978</v>
      </c>
      <c r="B855" s="21" t="s">
        <v>1537</v>
      </c>
      <c r="C855" s="21" t="s">
        <v>2552</v>
      </c>
      <c r="D855" s="21" t="s">
        <v>3657</v>
      </c>
      <c r="E855" s="21" t="s">
        <v>1518</v>
      </c>
      <c r="F855" s="21">
        <v>17</v>
      </c>
      <c r="G855" s="21">
        <v>1777.42</v>
      </c>
      <c r="H855" s="21">
        <v>30216.14</v>
      </c>
    </row>
    <row r="856" spans="1:8">
      <c r="A856" s="25">
        <v>45037</v>
      </c>
      <c r="B856" s="21" t="s">
        <v>1537</v>
      </c>
      <c r="C856" s="21" t="s">
        <v>2552</v>
      </c>
      <c r="D856" s="21" t="s">
        <v>3657</v>
      </c>
      <c r="E856" s="21" t="s">
        <v>1518</v>
      </c>
      <c r="F856" s="21">
        <v>17</v>
      </c>
      <c r="G856" s="21">
        <v>1071.3</v>
      </c>
      <c r="H856" s="21">
        <v>18212.099999999999</v>
      </c>
    </row>
    <row r="857" spans="1:8">
      <c r="A857" s="25">
        <v>45255</v>
      </c>
      <c r="B857" s="21" t="s">
        <v>1537</v>
      </c>
      <c r="C857" s="21" t="s">
        <v>2552</v>
      </c>
      <c r="D857" s="21" t="s">
        <v>3657</v>
      </c>
      <c r="E857" s="21" t="s">
        <v>1518</v>
      </c>
      <c r="F857" s="21">
        <v>15</v>
      </c>
      <c r="G857" s="21">
        <v>2081.27</v>
      </c>
      <c r="H857" s="21">
        <v>31219.05</v>
      </c>
    </row>
    <row r="858" spans="1:8">
      <c r="A858" s="25">
        <v>45003</v>
      </c>
      <c r="B858" s="21" t="s">
        <v>1537</v>
      </c>
      <c r="C858" s="21" t="s">
        <v>2552</v>
      </c>
      <c r="D858" s="21" t="s">
        <v>3657</v>
      </c>
      <c r="E858" s="21" t="s">
        <v>1518</v>
      </c>
      <c r="F858" s="21">
        <v>14</v>
      </c>
      <c r="G858" s="21">
        <v>2746.27</v>
      </c>
      <c r="H858" s="21">
        <v>38447.78</v>
      </c>
    </row>
    <row r="859" spans="1:8">
      <c r="A859" s="25">
        <v>45250</v>
      </c>
      <c r="B859" s="21" t="s">
        <v>1537</v>
      </c>
      <c r="C859" s="21" t="s">
        <v>2552</v>
      </c>
      <c r="D859" s="21" t="s">
        <v>3657</v>
      </c>
      <c r="E859" s="21" t="s">
        <v>1518</v>
      </c>
      <c r="F859" s="21">
        <v>12</v>
      </c>
      <c r="G859" s="21">
        <v>3703.31</v>
      </c>
      <c r="H859" s="21">
        <v>44439.72</v>
      </c>
    </row>
    <row r="860" spans="1:8">
      <c r="A860" s="25">
        <v>45181</v>
      </c>
      <c r="B860" s="21" t="s">
        <v>1537</v>
      </c>
      <c r="C860" s="21" t="s">
        <v>2552</v>
      </c>
      <c r="D860" s="21" t="s">
        <v>3657</v>
      </c>
      <c r="E860" s="21" t="s">
        <v>1518</v>
      </c>
      <c r="F860" s="21">
        <v>11</v>
      </c>
      <c r="G860" s="21">
        <v>268.13</v>
      </c>
      <c r="H860" s="21">
        <v>2949.43</v>
      </c>
    </row>
    <row r="861" spans="1:8">
      <c r="A861" s="25">
        <v>45201</v>
      </c>
      <c r="B861" s="21" t="s">
        <v>1537</v>
      </c>
      <c r="C861" s="21" t="s">
        <v>2552</v>
      </c>
      <c r="D861" s="21" t="s">
        <v>3657</v>
      </c>
      <c r="E861" s="21" t="s">
        <v>1518</v>
      </c>
      <c r="F861" s="21">
        <v>9</v>
      </c>
      <c r="G861" s="21">
        <v>4781.72</v>
      </c>
      <c r="H861" s="21">
        <v>43035.48</v>
      </c>
    </row>
    <row r="862" spans="1:8">
      <c r="A862" s="25">
        <v>44997</v>
      </c>
      <c r="B862" s="21" t="s">
        <v>1537</v>
      </c>
      <c r="C862" s="21" t="s">
        <v>2552</v>
      </c>
      <c r="D862" s="21" t="s">
        <v>3657</v>
      </c>
      <c r="E862" s="21" t="s">
        <v>1518</v>
      </c>
      <c r="F862" s="21">
        <v>6</v>
      </c>
      <c r="G862" s="21">
        <v>827.78</v>
      </c>
      <c r="H862" s="21">
        <v>4966.68</v>
      </c>
    </row>
    <row r="863" spans="1:8">
      <c r="A863" s="25">
        <v>45069</v>
      </c>
      <c r="B863" s="21" t="s">
        <v>1537</v>
      </c>
      <c r="C863" s="21" t="s">
        <v>2552</v>
      </c>
      <c r="D863" s="21" t="s">
        <v>3657</v>
      </c>
      <c r="E863" s="21" t="s">
        <v>1518</v>
      </c>
      <c r="F863" s="21">
        <v>2</v>
      </c>
      <c r="G863" s="21">
        <v>4762.71</v>
      </c>
      <c r="H863" s="21">
        <v>9525.42</v>
      </c>
    </row>
    <row r="864" spans="1:8">
      <c r="A864" s="25">
        <v>45199</v>
      </c>
      <c r="B864" s="21" t="s">
        <v>1537</v>
      </c>
      <c r="C864" s="21" t="s">
        <v>2552</v>
      </c>
      <c r="D864" s="21" t="s">
        <v>3657</v>
      </c>
      <c r="E864" s="21" t="s">
        <v>1518</v>
      </c>
      <c r="F864" s="21">
        <v>1</v>
      </c>
      <c r="G864" s="21">
        <v>3754.28</v>
      </c>
      <c r="H864" s="21">
        <v>3754.28</v>
      </c>
    </row>
    <row r="865" spans="1:8">
      <c r="A865" s="25">
        <v>45000</v>
      </c>
      <c r="B865" s="21" t="s">
        <v>1538</v>
      </c>
      <c r="C865" s="21" t="s">
        <v>2551</v>
      </c>
      <c r="D865" s="21" t="s">
        <v>3663</v>
      </c>
      <c r="E865" s="21" t="s">
        <v>1518</v>
      </c>
      <c r="F865" s="21">
        <v>19</v>
      </c>
      <c r="G865" s="21">
        <v>1093.8900000000001</v>
      </c>
      <c r="H865" s="21">
        <v>20783.91</v>
      </c>
    </row>
    <row r="866" spans="1:8">
      <c r="A866" s="25">
        <v>45141</v>
      </c>
      <c r="B866" s="21" t="s">
        <v>1538</v>
      </c>
      <c r="C866" s="21" t="s">
        <v>2551</v>
      </c>
      <c r="D866" s="21" t="s">
        <v>3663</v>
      </c>
      <c r="E866" s="21" t="s">
        <v>1518</v>
      </c>
      <c r="F866" s="21">
        <v>18</v>
      </c>
      <c r="G866" s="21">
        <v>3614.6</v>
      </c>
      <c r="H866" s="21">
        <v>65062.8</v>
      </c>
    </row>
    <row r="867" spans="1:8">
      <c r="A867" s="25">
        <v>45284</v>
      </c>
      <c r="B867" s="21" t="s">
        <v>1538</v>
      </c>
      <c r="C867" s="21" t="s">
        <v>2551</v>
      </c>
      <c r="D867" s="21" t="s">
        <v>3663</v>
      </c>
      <c r="E867" s="21" t="s">
        <v>1518</v>
      </c>
      <c r="F867" s="21">
        <v>18</v>
      </c>
      <c r="G867" s="21">
        <v>2880.41</v>
      </c>
      <c r="H867" s="21">
        <v>51847.38</v>
      </c>
    </row>
    <row r="868" spans="1:8">
      <c r="A868" s="25">
        <v>45066</v>
      </c>
      <c r="B868" s="21" t="s">
        <v>1538</v>
      </c>
      <c r="C868" s="21" t="s">
        <v>2551</v>
      </c>
      <c r="D868" s="21" t="s">
        <v>3663</v>
      </c>
      <c r="E868" s="21" t="s">
        <v>1518</v>
      </c>
      <c r="F868" s="21">
        <v>13</v>
      </c>
      <c r="G868" s="21">
        <v>3423.36</v>
      </c>
      <c r="H868" s="21">
        <v>44503.68</v>
      </c>
    </row>
    <row r="869" spans="1:8">
      <c r="A869" s="25">
        <v>45043</v>
      </c>
      <c r="B869" s="21" t="s">
        <v>1538</v>
      </c>
      <c r="C869" s="21" t="s">
        <v>2551</v>
      </c>
      <c r="D869" s="21" t="s">
        <v>3663</v>
      </c>
      <c r="E869" s="21" t="s">
        <v>1518</v>
      </c>
      <c r="F869" s="21">
        <v>13</v>
      </c>
      <c r="G869" s="21">
        <v>2327.81</v>
      </c>
      <c r="H869" s="21">
        <v>30261.53</v>
      </c>
    </row>
    <row r="870" spans="1:8">
      <c r="A870" s="25">
        <v>45016</v>
      </c>
      <c r="B870" s="21" t="s">
        <v>1538</v>
      </c>
      <c r="C870" s="21" t="s">
        <v>2551</v>
      </c>
      <c r="D870" s="21" t="s">
        <v>3663</v>
      </c>
      <c r="E870" s="21" t="s">
        <v>1518</v>
      </c>
      <c r="F870" s="21">
        <v>10</v>
      </c>
      <c r="G870" s="21">
        <v>2027.97</v>
      </c>
      <c r="H870" s="21">
        <v>20279.7</v>
      </c>
    </row>
    <row r="871" spans="1:8">
      <c r="A871" s="25">
        <v>44942</v>
      </c>
      <c r="B871" s="21" t="s">
        <v>1538</v>
      </c>
      <c r="C871" s="21" t="s">
        <v>2551</v>
      </c>
      <c r="D871" s="21" t="s">
        <v>3663</v>
      </c>
      <c r="E871" s="21" t="s">
        <v>1518</v>
      </c>
      <c r="F871" s="21">
        <v>8</v>
      </c>
      <c r="G871" s="21">
        <v>4334.41</v>
      </c>
      <c r="H871" s="21">
        <v>34675.279999999999</v>
      </c>
    </row>
    <row r="872" spans="1:8">
      <c r="A872" s="25">
        <v>45101</v>
      </c>
      <c r="B872" s="21" t="s">
        <v>1538</v>
      </c>
      <c r="C872" s="21" t="s">
        <v>2551</v>
      </c>
      <c r="D872" s="21" t="s">
        <v>3663</v>
      </c>
      <c r="E872" s="21" t="s">
        <v>1518</v>
      </c>
      <c r="F872" s="21">
        <v>7</v>
      </c>
      <c r="G872" s="21">
        <v>4243.95</v>
      </c>
      <c r="H872" s="21">
        <v>29707.65</v>
      </c>
    </row>
    <row r="873" spans="1:8">
      <c r="A873" s="25">
        <v>45235</v>
      </c>
      <c r="B873" s="21" t="s">
        <v>1538</v>
      </c>
      <c r="C873" s="21" t="s">
        <v>2551</v>
      </c>
      <c r="D873" s="21" t="s">
        <v>3663</v>
      </c>
      <c r="E873" s="21" t="s">
        <v>1518</v>
      </c>
      <c r="F873" s="21">
        <v>7</v>
      </c>
      <c r="G873" s="21">
        <v>1501.06</v>
      </c>
      <c r="H873" s="21">
        <v>10507.42</v>
      </c>
    </row>
    <row r="874" spans="1:8">
      <c r="A874" s="25">
        <v>45124</v>
      </c>
      <c r="B874" s="21" t="s">
        <v>1538</v>
      </c>
      <c r="C874" s="21" t="s">
        <v>2551</v>
      </c>
      <c r="D874" s="21" t="s">
        <v>3663</v>
      </c>
      <c r="E874" s="21" t="s">
        <v>1518</v>
      </c>
      <c r="F874" s="21">
        <v>3</v>
      </c>
      <c r="G874" s="21">
        <v>2040.38</v>
      </c>
      <c r="H874" s="21">
        <v>6121.14</v>
      </c>
    </row>
    <row r="875" spans="1:8">
      <c r="A875" s="25">
        <v>45045</v>
      </c>
      <c r="B875" s="21" t="s">
        <v>1538</v>
      </c>
      <c r="C875" s="21" t="s">
        <v>2551</v>
      </c>
      <c r="D875" s="21" t="s">
        <v>3663</v>
      </c>
      <c r="E875" s="21" t="s">
        <v>1518</v>
      </c>
      <c r="F875" s="21">
        <v>1</v>
      </c>
      <c r="G875" s="21">
        <v>4815.0600000000004</v>
      </c>
      <c r="H875" s="21">
        <v>4815.0600000000004</v>
      </c>
    </row>
    <row r="876" spans="1:8">
      <c r="A876" s="25">
        <v>44979</v>
      </c>
      <c r="B876" s="21" t="s">
        <v>1538</v>
      </c>
      <c r="C876" s="21" t="s">
        <v>2551</v>
      </c>
      <c r="D876" s="21" t="s">
        <v>3663</v>
      </c>
      <c r="E876" s="21" t="s">
        <v>1518</v>
      </c>
      <c r="F876" s="21">
        <v>1</v>
      </c>
      <c r="G876" s="21">
        <v>4511.88</v>
      </c>
      <c r="H876" s="21">
        <v>4511.88</v>
      </c>
    </row>
    <row r="877" spans="1:8">
      <c r="A877" s="25">
        <v>44989</v>
      </c>
      <c r="B877" s="21" t="s">
        <v>1538</v>
      </c>
      <c r="C877" s="21" t="s">
        <v>2551</v>
      </c>
      <c r="D877" s="21" t="s">
        <v>3663</v>
      </c>
      <c r="E877" s="21" t="s">
        <v>1518</v>
      </c>
      <c r="F877" s="21">
        <v>1</v>
      </c>
      <c r="G877" s="21">
        <v>3781.47</v>
      </c>
      <c r="H877" s="21">
        <v>3781.47</v>
      </c>
    </row>
    <row r="878" spans="1:8">
      <c r="A878" s="25">
        <v>44946</v>
      </c>
      <c r="B878" s="21" t="s">
        <v>1537</v>
      </c>
      <c r="C878" s="21" t="s">
        <v>2550</v>
      </c>
      <c r="D878" s="21" t="s">
        <v>3653</v>
      </c>
      <c r="E878" s="21" t="s">
        <v>1518</v>
      </c>
      <c r="F878" s="21">
        <v>20</v>
      </c>
      <c r="G878" s="21">
        <v>3280.87</v>
      </c>
      <c r="H878" s="21">
        <v>65617.399999999994</v>
      </c>
    </row>
    <row r="879" spans="1:8">
      <c r="A879" s="25">
        <v>45218</v>
      </c>
      <c r="B879" s="21" t="s">
        <v>1537</v>
      </c>
      <c r="C879" s="21" t="s">
        <v>2550</v>
      </c>
      <c r="D879" s="21" t="s">
        <v>3653</v>
      </c>
      <c r="E879" s="21" t="s">
        <v>1518</v>
      </c>
      <c r="F879" s="21">
        <v>18</v>
      </c>
      <c r="G879" s="21">
        <v>532.4</v>
      </c>
      <c r="H879" s="21">
        <v>9583.2000000000007</v>
      </c>
    </row>
    <row r="880" spans="1:8">
      <c r="A880" s="25">
        <v>45023</v>
      </c>
      <c r="B880" s="21" t="s">
        <v>1537</v>
      </c>
      <c r="C880" s="21" t="s">
        <v>2550</v>
      </c>
      <c r="D880" s="21" t="s">
        <v>3653</v>
      </c>
      <c r="E880" s="21" t="s">
        <v>1518</v>
      </c>
      <c r="F880" s="21">
        <v>17</v>
      </c>
      <c r="G880" s="21">
        <v>3233.82</v>
      </c>
      <c r="H880" s="21">
        <v>54974.94</v>
      </c>
    </row>
    <row r="881" spans="1:8">
      <c r="A881" s="25">
        <v>45248</v>
      </c>
      <c r="B881" s="21" t="s">
        <v>1537</v>
      </c>
      <c r="C881" s="21" t="s">
        <v>2550</v>
      </c>
      <c r="D881" s="21" t="s">
        <v>3653</v>
      </c>
      <c r="E881" s="21" t="s">
        <v>1518</v>
      </c>
      <c r="F881" s="21">
        <v>16</v>
      </c>
      <c r="G881" s="21">
        <v>1480.7</v>
      </c>
      <c r="H881" s="21">
        <v>23691.200000000001</v>
      </c>
    </row>
    <row r="882" spans="1:8">
      <c r="A882" s="25">
        <v>45001</v>
      </c>
      <c r="B882" s="21" t="s">
        <v>1537</v>
      </c>
      <c r="C882" s="21" t="s">
        <v>2550</v>
      </c>
      <c r="D882" s="21" t="s">
        <v>3653</v>
      </c>
      <c r="E882" s="21" t="s">
        <v>1518</v>
      </c>
      <c r="F882" s="21">
        <v>15</v>
      </c>
      <c r="G882" s="21">
        <v>4724.91</v>
      </c>
      <c r="H882" s="21">
        <v>70873.649999999994</v>
      </c>
    </row>
    <row r="883" spans="1:8">
      <c r="A883" s="25">
        <v>45145</v>
      </c>
      <c r="B883" s="21" t="s">
        <v>1537</v>
      </c>
      <c r="C883" s="21" t="s">
        <v>2550</v>
      </c>
      <c r="D883" s="21" t="s">
        <v>3653</v>
      </c>
      <c r="E883" s="21" t="s">
        <v>1518</v>
      </c>
      <c r="F883" s="21">
        <v>15</v>
      </c>
      <c r="G883" s="21">
        <v>3897.39</v>
      </c>
      <c r="H883" s="21">
        <v>58460.85</v>
      </c>
    </row>
    <row r="884" spans="1:8">
      <c r="A884" s="25">
        <v>45071</v>
      </c>
      <c r="B884" s="21" t="s">
        <v>1537</v>
      </c>
      <c r="C884" s="21" t="s">
        <v>2550</v>
      </c>
      <c r="D884" s="21" t="s">
        <v>3653</v>
      </c>
      <c r="E884" s="21" t="s">
        <v>1518</v>
      </c>
      <c r="F884" s="21">
        <v>14</v>
      </c>
      <c r="G884" s="21">
        <v>1972.22</v>
      </c>
      <c r="H884" s="21">
        <v>27611.08</v>
      </c>
    </row>
    <row r="885" spans="1:8">
      <c r="A885" s="25">
        <v>44947</v>
      </c>
      <c r="B885" s="21" t="s">
        <v>1537</v>
      </c>
      <c r="C885" s="21" t="s">
        <v>2550</v>
      </c>
      <c r="D885" s="21" t="s">
        <v>3653</v>
      </c>
      <c r="E885" s="21" t="s">
        <v>1518</v>
      </c>
      <c r="F885" s="21">
        <v>14</v>
      </c>
      <c r="G885" s="21">
        <v>1487.12</v>
      </c>
      <c r="H885" s="21">
        <v>20819.68</v>
      </c>
    </row>
    <row r="886" spans="1:8">
      <c r="A886" s="25">
        <v>44971</v>
      </c>
      <c r="B886" s="21" t="s">
        <v>1537</v>
      </c>
      <c r="C886" s="21" t="s">
        <v>2550</v>
      </c>
      <c r="D886" s="21" t="s">
        <v>3653</v>
      </c>
      <c r="E886" s="21" t="s">
        <v>1518</v>
      </c>
      <c r="F886" s="21">
        <v>12</v>
      </c>
      <c r="G886" s="21">
        <v>2733.87</v>
      </c>
      <c r="H886" s="21">
        <v>32806.44</v>
      </c>
    </row>
    <row r="887" spans="1:8">
      <c r="A887" s="25">
        <v>45260</v>
      </c>
      <c r="B887" s="21" t="s">
        <v>1537</v>
      </c>
      <c r="C887" s="21" t="s">
        <v>2550</v>
      </c>
      <c r="D887" s="21" t="s">
        <v>3653</v>
      </c>
      <c r="E887" s="21" t="s">
        <v>1518</v>
      </c>
      <c r="F887" s="21">
        <v>9</v>
      </c>
      <c r="G887" s="21">
        <v>1378.65</v>
      </c>
      <c r="H887" s="21">
        <v>12407.85</v>
      </c>
    </row>
    <row r="888" spans="1:8">
      <c r="A888" s="25">
        <v>45076</v>
      </c>
      <c r="B888" s="21" t="s">
        <v>1537</v>
      </c>
      <c r="C888" s="21" t="s">
        <v>2550</v>
      </c>
      <c r="D888" s="21" t="s">
        <v>3653</v>
      </c>
      <c r="E888" s="21" t="s">
        <v>1518</v>
      </c>
      <c r="F888" s="21">
        <v>4</v>
      </c>
      <c r="G888" s="21">
        <v>2830.6</v>
      </c>
      <c r="H888" s="21">
        <v>11322.4</v>
      </c>
    </row>
    <row r="889" spans="1:8">
      <c r="A889" s="25">
        <v>45156</v>
      </c>
      <c r="B889" s="21" t="s">
        <v>1537</v>
      </c>
      <c r="C889" s="21" t="s">
        <v>2550</v>
      </c>
      <c r="D889" s="21" t="s">
        <v>3653</v>
      </c>
      <c r="E889" s="21" t="s">
        <v>1518</v>
      </c>
      <c r="F889" s="21">
        <v>3</v>
      </c>
      <c r="G889" s="21">
        <v>1577.9</v>
      </c>
      <c r="H889" s="21">
        <v>4733.7</v>
      </c>
    </row>
    <row r="890" spans="1:8">
      <c r="A890" s="25">
        <v>45213</v>
      </c>
      <c r="B890" s="21" t="s">
        <v>1537</v>
      </c>
      <c r="C890" s="21" t="s">
        <v>2550</v>
      </c>
      <c r="D890" s="21" t="s">
        <v>3653</v>
      </c>
      <c r="E890" s="21" t="s">
        <v>1518</v>
      </c>
      <c r="F890" s="21">
        <v>1</v>
      </c>
      <c r="G890" s="21">
        <v>648.88</v>
      </c>
      <c r="H890" s="21">
        <v>648.88</v>
      </c>
    </row>
    <row r="891" spans="1:8">
      <c r="A891" s="25">
        <v>45219</v>
      </c>
      <c r="B891" s="21" t="s">
        <v>1535</v>
      </c>
      <c r="C891" s="21" t="s">
        <v>2549</v>
      </c>
      <c r="D891" s="21" t="s">
        <v>3649</v>
      </c>
      <c r="E891" s="21" t="s">
        <v>1518</v>
      </c>
      <c r="F891" s="21">
        <v>17</v>
      </c>
      <c r="G891" s="21">
        <v>3490.72</v>
      </c>
      <c r="H891" s="21">
        <v>59342.239999999998</v>
      </c>
    </row>
    <row r="892" spans="1:8">
      <c r="A892" s="25">
        <v>45163</v>
      </c>
      <c r="B892" s="21" t="s">
        <v>1535</v>
      </c>
      <c r="C892" s="21" t="s">
        <v>2549</v>
      </c>
      <c r="D892" s="21" t="s">
        <v>3649</v>
      </c>
      <c r="E892" s="21" t="s">
        <v>1518</v>
      </c>
      <c r="F892" s="21">
        <v>16</v>
      </c>
      <c r="G892" s="21">
        <v>3580.79</v>
      </c>
      <c r="H892" s="21">
        <v>57292.639999999999</v>
      </c>
    </row>
    <row r="893" spans="1:8">
      <c r="A893" s="25">
        <v>45233</v>
      </c>
      <c r="B893" s="21" t="s">
        <v>1535</v>
      </c>
      <c r="C893" s="21" t="s">
        <v>2549</v>
      </c>
      <c r="D893" s="21" t="s">
        <v>3649</v>
      </c>
      <c r="E893" s="21" t="s">
        <v>1518</v>
      </c>
      <c r="F893" s="21">
        <v>16</v>
      </c>
      <c r="G893" s="21">
        <v>2563.69</v>
      </c>
      <c r="H893" s="21">
        <v>41019.040000000001</v>
      </c>
    </row>
    <row r="894" spans="1:8">
      <c r="A894" s="25">
        <v>45209</v>
      </c>
      <c r="B894" s="21" t="s">
        <v>1535</v>
      </c>
      <c r="C894" s="21" t="s">
        <v>2549</v>
      </c>
      <c r="D894" s="21" t="s">
        <v>3649</v>
      </c>
      <c r="E894" s="21" t="s">
        <v>1518</v>
      </c>
      <c r="F894" s="21">
        <v>15</v>
      </c>
      <c r="G894" s="21">
        <v>4657.82</v>
      </c>
      <c r="H894" s="21">
        <v>69867.3</v>
      </c>
    </row>
    <row r="895" spans="1:8">
      <c r="A895" s="25">
        <v>45062</v>
      </c>
      <c r="B895" s="21" t="s">
        <v>1535</v>
      </c>
      <c r="C895" s="21" t="s">
        <v>2549</v>
      </c>
      <c r="D895" s="21" t="s">
        <v>3649</v>
      </c>
      <c r="E895" s="21" t="s">
        <v>1518</v>
      </c>
      <c r="F895" s="21">
        <v>15</v>
      </c>
      <c r="G895" s="21">
        <v>2330.62</v>
      </c>
      <c r="H895" s="21">
        <v>34959.300000000003</v>
      </c>
    </row>
    <row r="896" spans="1:8">
      <c r="A896" s="25">
        <v>45242</v>
      </c>
      <c r="B896" s="21" t="s">
        <v>1535</v>
      </c>
      <c r="C896" s="21" t="s">
        <v>2549</v>
      </c>
      <c r="D896" s="21" t="s">
        <v>3649</v>
      </c>
      <c r="E896" s="21" t="s">
        <v>1518</v>
      </c>
      <c r="F896" s="21">
        <v>14</v>
      </c>
      <c r="G896" s="21">
        <v>492.06</v>
      </c>
      <c r="H896" s="21">
        <v>6888.84</v>
      </c>
    </row>
    <row r="897" spans="1:8">
      <c r="A897" s="25">
        <v>45023</v>
      </c>
      <c r="B897" s="21" t="s">
        <v>1535</v>
      </c>
      <c r="C897" s="21" t="s">
        <v>2549</v>
      </c>
      <c r="D897" s="21" t="s">
        <v>3649</v>
      </c>
      <c r="E897" s="21" t="s">
        <v>1518</v>
      </c>
      <c r="F897" s="21">
        <v>13</v>
      </c>
      <c r="G897" s="21">
        <v>4850.17</v>
      </c>
      <c r="H897" s="21">
        <v>63052.21</v>
      </c>
    </row>
    <row r="898" spans="1:8">
      <c r="A898" s="25">
        <v>45199</v>
      </c>
      <c r="B898" s="21" t="s">
        <v>1535</v>
      </c>
      <c r="C898" s="21" t="s">
        <v>2549</v>
      </c>
      <c r="D898" s="21" t="s">
        <v>3649</v>
      </c>
      <c r="E898" s="21" t="s">
        <v>1518</v>
      </c>
      <c r="F898" s="21">
        <v>12</v>
      </c>
      <c r="G898" s="21">
        <v>1352.89</v>
      </c>
      <c r="H898" s="21">
        <v>16234.68</v>
      </c>
    </row>
    <row r="899" spans="1:8">
      <c r="A899" s="25">
        <v>45202</v>
      </c>
      <c r="B899" s="21" t="s">
        <v>1535</v>
      </c>
      <c r="C899" s="21" t="s">
        <v>2549</v>
      </c>
      <c r="D899" s="21" t="s">
        <v>3649</v>
      </c>
      <c r="E899" s="21" t="s">
        <v>1518</v>
      </c>
      <c r="F899" s="21">
        <v>11</v>
      </c>
      <c r="G899" s="21">
        <v>1316.18</v>
      </c>
      <c r="H899" s="21">
        <v>14477.98</v>
      </c>
    </row>
    <row r="900" spans="1:8">
      <c r="A900" s="25">
        <v>44927</v>
      </c>
      <c r="B900" s="21" t="s">
        <v>1535</v>
      </c>
      <c r="C900" s="21" t="s">
        <v>2549</v>
      </c>
      <c r="D900" s="21" t="s">
        <v>3649</v>
      </c>
      <c r="E900" s="21" t="s">
        <v>1518</v>
      </c>
      <c r="F900" s="21">
        <v>9</v>
      </c>
      <c r="G900" s="21">
        <v>4858.75</v>
      </c>
      <c r="H900" s="21">
        <v>43728.75</v>
      </c>
    </row>
    <row r="901" spans="1:8">
      <c r="A901" s="25">
        <v>45027</v>
      </c>
      <c r="B901" s="21" t="s">
        <v>1535</v>
      </c>
      <c r="C901" s="21" t="s">
        <v>2549</v>
      </c>
      <c r="D901" s="21" t="s">
        <v>3649</v>
      </c>
      <c r="E901" s="21" t="s">
        <v>1518</v>
      </c>
      <c r="F901" s="21">
        <v>9</v>
      </c>
      <c r="G901" s="21">
        <v>2376.12</v>
      </c>
      <c r="H901" s="21">
        <v>21385.08</v>
      </c>
    </row>
    <row r="902" spans="1:8">
      <c r="A902" s="25">
        <v>44941</v>
      </c>
      <c r="B902" s="21" t="s">
        <v>1535</v>
      </c>
      <c r="C902" s="21" t="s">
        <v>2549</v>
      </c>
      <c r="D902" s="21" t="s">
        <v>3649</v>
      </c>
      <c r="E902" s="21" t="s">
        <v>1518</v>
      </c>
      <c r="F902" s="21">
        <v>7</v>
      </c>
      <c r="G902" s="21">
        <v>3163.37</v>
      </c>
      <c r="H902" s="21">
        <v>22143.59</v>
      </c>
    </row>
    <row r="903" spans="1:8">
      <c r="A903" s="25">
        <v>45144</v>
      </c>
      <c r="B903" s="21" t="s">
        <v>1535</v>
      </c>
      <c r="C903" s="21" t="s">
        <v>2549</v>
      </c>
      <c r="D903" s="21" t="s">
        <v>3649</v>
      </c>
      <c r="E903" s="21" t="s">
        <v>1518</v>
      </c>
      <c r="F903" s="21">
        <v>6</v>
      </c>
      <c r="G903" s="21">
        <v>3363.77</v>
      </c>
      <c r="H903" s="21">
        <v>20182.62</v>
      </c>
    </row>
    <row r="904" spans="1:8">
      <c r="A904" s="25">
        <v>44998</v>
      </c>
      <c r="B904" s="21" t="s">
        <v>1535</v>
      </c>
      <c r="C904" s="21" t="s">
        <v>2549</v>
      </c>
      <c r="D904" s="21" t="s">
        <v>3649</v>
      </c>
      <c r="E904" s="21" t="s">
        <v>1518</v>
      </c>
      <c r="F904" s="21">
        <v>5</v>
      </c>
      <c r="G904" s="21">
        <v>4987.7</v>
      </c>
      <c r="H904" s="21">
        <v>24938.5</v>
      </c>
    </row>
    <row r="905" spans="1:8">
      <c r="A905" s="25">
        <v>45225</v>
      </c>
      <c r="B905" s="21" t="s">
        <v>1535</v>
      </c>
      <c r="C905" s="21" t="s">
        <v>2549</v>
      </c>
      <c r="D905" s="21" t="s">
        <v>3649</v>
      </c>
      <c r="E905" s="21" t="s">
        <v>1518</v>
      </c>
      <c r="F905" s="21">
        <v>4</v>
      </c>
      <c r="G905" s="21">
        <v>4386.54</v>
      </c>
      <c r="H905" s="21">
        <v>17546.16</v>
      </c>
    </row>
    <row r="906" spans="1:8">
      <c r="A906" s="25">
        <v>45208</v>
      </c>
      <c r="B906" s="21" t="s">
        <v>1535</v>
      </c>
      <c r="C906" s="21" t="s">
        <v>2549</v>
      </c>
      <c r="D906" s="21" t="s">
        <v>3649</v>
      </c>
      <c r="E906" s="21" t="s">
        <v>1518</v>
      </c>
      <c r="F906" s="21">
        <v>4</v>
      </c>
      <c r="G906" s="21">
        <v>1640.54</v>
      </c>
      <c r="H906" s="21">
        <v>6562.16</v>
      </c>
    </row>
    <row r="907" spans="1:8">
      <c r="A907" s="25">
        <v>45241</v>
      </c>
      <c r="B907" s="21" t="s">
        <v>1535</v>
      </c>
      <c r="C907" s="21" t="s">
        <v>2549</v>
      </c>
      <c r="D907" s="21" t="s">
        <v>3649</v>
      </c>
      <c r="E907" s="21" t="s">
        <v>1518</v>
      </c>
      <c r="F907" s="21">
        <v>3</v>
      </c>
      <c r="G907" s="21">
        <v>4210.7700000000004</v>
      </c>
      <c r="H907" s="21">
        <v>12632.31</v>
      </c>
    </row>
    <row r="908" spans="1:8">
      <c r="A908" s="25">
        <v>45167</v>
      </c>
      <c r="B908" s="21" t="s">
        <v>1535</v>
      </c>
      <c r="C908" s="21" t="s">
        <v>2549</v>
      </c>
      <c r="D908" s="21" t="s">
        <v>3649</v>
      </c>
      <c r="E908" s="21" t="s">
        <v>1518</v>
      </c>
      <c r="F908" s="21">
        <v>2</v>
      </c>
      <c r="G908" s="21">
        <v>816.12</v>
      </c>
      <c r="H908" s="21">
        <v>1632.24</v>
      </c>
    </row>
    <row r="909" spans="1:8">
      <c r="A909" s="25">
        <v>45201</v>
      </c>
      <c r="B909" s="21" t="s">
        <v>1537</v>
      </c>
      <c r="C909" s="21" t="s">
        <v>2552</v>
      </c>
      <c r="D909" s="21" t="s">
        <v>3650</v>
      </c>
      <c r="E909" s="21" t="s">
        <v>1518</v>
      </c>
      <c r="F909" s="21">
        <v>19</v>
      </c>
      <c r="G909" s="21">
        <v>1564.94</v>
      </c>
      <c r="H909" s="21">
        <v>29733.86</v>
      </c>
    </row>
    <row r="910" spans="1:8">
      <c r="A910" s="25">
        <v>45110</v>
      </c>
      <c r="B910" s="21" t="s">
        <v>1537</v>
      </c>
      <c r="C910" s="21" t="s">
        <v>2552</v>
      </c>
      <c r="D910" s="21" t="s">
        <v>3650</v>
      </c>
      <c r="E910" s="21" t="s">
        <v>1518</v>
      </c>
      <c r="F910" s="21">
        <v>18</v>
      </c>
      <c r="G910" s="21">
        <v>1968.87</v>
      </c>
      <c r="H910" s="21">
        <v>35439.660000000003</v>
      </c>
    </row>
    <row r="911" spans="1:8">
      <c r="A911" s="25">
        <v>45043</v>
      </c>
      <c r="B911" s="21" t="s">
        <v>1537</v>
      </c>
      <c r="C911" s="21" t="s">
        <v>2552</v>
      </c>
      <c r="D911" s="21" t="s">
        <v>3650</v>
      </c>
      <c r="E911" s="21" t="s">
        <v>1518</v>
      </c>
      <c r="F911" s="21">
        <v>18</v>
      </c>
      <c r="G911" s="21">
        <v>1156.17</v>
      </c>
      <c r="H911" s="21">
        <v>20811.060000000001</v>
      </c>
    </row>
    <row r="912" spans="1:8">
      <c r="A912" s="25">
        <v>45115</v>
      </c>
      <c r="B912" s="21" t="s">
        <v>1537</v>
      </c>
      <c r="C912" s="21" t="s">
        <v>2552</v>
      </c>
      <c r="D912" s="21" t="s">
        <v>3650</v>
      </c>
      <c r="E912" s="21" t="s">
        <v>1518</v>
      </c>
      <c r="F912" s="21">
        <v>17</v>
      </c>
      <c r="G912" s="21">
        <v>2316.09</v>
      </c>
      <c r="H912" s="21">
        <v>39373.53</v>
      </c>
    </row>
    <row r="913" spans="1:8">
      <c r="A913" s="25">
        <v>45226</v>
      </c>
      <c r="B913" s="21" t="s">
        <v>1537</v>
      </c>
      <c r="C913" s="21" t="s">
        <v>2552</v>
      </c>
      <c r="D913" s="21" t="s">
        <v>3650</v>
      </c>
      <c r="E913" s="21" t="s">
        <v>1518</v>
      </c>
      <c r="F913" s="21">
        <v>15</v>
      </c>
      <c r="G913" s="21">
        <v>4545.26</v>
      </c>
      <c r="H913" s="21">
        <v>68178.899999999994</v>
      </c>
    </row>
    <row r="914" spans="1:8">
      <c r="A914" s="25">
        <v>45198</v>
      </c>
      <c r="B914" s="21" t="s">
        <v>1537</v>
      </c>
      <c r="C914" s="21" t="s">
        <v>2552</v>
      </c>
      <c r="D914" s="21" t="s">
        <v>3650</v>
      </c>
      <c r="E914" s="21" t="s">
        <v>1518</v>
      </c>
      <c r="F914" s="21">
        <v>14</v>
      </c>
      <c r="G914" s="21">
        <v>4192.8599999999997</v>
      </c>
      <c r="H914" s="21">
        <v>58700.04</v>
      </c>
    </row>
    <row r="915" spans="1:8">
      <c r="A915" s="25">
        <v>45264</v>
      </c>
      <c r="B915" s="21" t="s">
        <v>1537</v>
      </c>
      <c r="C915" s="21" t="s">
        <v>2552</v>
      </c>
      <c r="D915" s="21" t="s">
        <v>3650</v>
      </c>
      <c r="E915" s="21" t="s">
        <v>1518</v>
      </c>
      <c r="F915" s="21">
        <v>10</v>
      </c>
      <c r="G915" s="21">
        <v>3964.05</v>
      </c>
      <c r="H915" s="21">
        <v>39640.5</v>
      </c>
    </row>
    <row r="916" spans="1:8">
      <c r="A916" s="25">
        <v>44985</v>
      </c>
      <c r="B916" s="21" t="s">
        <v>1537</v>
      </c>
      <c r="C916" s="21" t="s">
        <v>2552</v>
      </c>
      <c r="D916" s="21" t="s">
        <v>3650</v>
      </c>
      <c r="E916" s="21" t="s">
        <v>1518</v>
      </c>
      <c r="F916" s="21">
        <v>10</v>
      </c>
      <c r="G916" s="21">
        <v>429.69</v>
      </c>
      <c r="H916" s="21">
        <v>4296.8999999999996</v>
      </c>
    </row>
    <row r="917" spans="1:8">
      <c r="A917" s="25">
        <v>45284</v>
      </c>
      <c r="B917" s="21" t="s">
        <v>1537</v>
      </c>
      <c r="C917" s="21" t="s">
        <v>2552</v>
      </c>
      <c r="D917" s="21" t="s">
        <v>3650</v>
      </c>
      <c r="E917" s="21" t="s">
        <v>1518</v>
      </c>
      <c r="F917" s="21">
        <v>8</v>
      </c>
      <c r="G917" s="21">
        <v>4516.82</v>
      </c>
      <c r="H917" s="21">
        <v>36134.559999999998</v>
      </c>
    </row>
    <row r="918" spans="1:8">
      <c r="A918" s="25">
        <v>44933</v>
      </c>
      <c r="B918" s="21" t="s">
        <v>1537</v>
      </c>
      <c r="C918" s="21" t="s">
        <v>2552</v>
      </c>
      <c r="D918" s="21" t="s">
        <v>3650</v>
      </c>
      <c r="E918" s="21" t="s">
        <v>1518</v>
      </c>
      <c r="F918" s="21">
        <v>8</v>
      </c>
      <c r="G918" s="21">
        <v>4201.6899999999996</v>
      </c>
      <c r="H918" s="21">
        <v>33613.519999999997</v>
      </c>
    </row>
    <row r="919" spans="1:8">
      <c r="A919" s="25">
        <v>45114</v>
      </c>
      <c r="B919" s="21" t="s">
        <v>1537</v>
      </c>
      <c r="C919" s="21" t="s">
        <v>2552</v>
      </c>
      <c r="D919" s="21" t="s">
        <v>3650</v>
      </c>
      <c r="E919" s="21" t="s">
        <v>1518</v>
      </c>
      <c r="F919" s="21">
        <v>7</v>
      </c>
      <c r="G919" s="21">
        <v>2016.03</v>
      </c>
      <c r="H919" s="21">
        <v>14112.21</v>
      </c>
    </row>
    <row r="920" spans="1:8">
      <c r="A920" s="25">
        <v>45257</v>
      </c>
      <c r="B920" s="21" t="s">
        <v>1537</v>
      </c>
      <c r="C920" s="21" t="s">
        <v>2552</v>
      </c>
      <c r="D920" s="21" t="s">
        <v>3650</v>
      </c>
      <c r="E920" s="21" t="s">
        <v>1518</v>
      </c>
      <c r="F920" s="21">
        <v>7</v>
      </c>
      <c r="G920" s="21">
        <v>633.15</v>
      </c>
      <c r="H920" s="21">
        <v>4432.05</v>
      </c>
    </row>
    <row r="921" spans="1:8">
      <c r="A921" s="25">
        <v>44933</v>
      </c>
      <c r="B921" s="21" t="s">
        <v>1537</v>
      </c>
      <c r="C921" s="21" t="s">
        <v>2552</v>
      </c>
      <c r="D921" s="21" t="s">
        <v>3650</v>
      </c>
      <c r="E921" s="21" t="s">
        <v>1518</v>
      </c>
      <c r="F921" s="21">
        <v>7</v>
      </c>
      <c r="G921" s="21">
        <v>410.28</v>
      </c>
      <c r="H921" s="21">
        <v>2871.96</v>
      </c>
    </row>
    <row r="922" spans="1:8">
      <c r="A922" s="25">
        <v>45034</v>
      </c>
      <c r="B922" s="21" t="s">
        <v>1537</v>
      </c>
      <c r="C922" s="21" t="s">
        <v>2552</v>
      </c>
      <c r="D922" s="21" t="s">
        <v>3650</v>
      </c>
      <c r="E922" s="21" t="s">
        <v>1518</v>
      </c>
      <c r="F922" s="21">
        <v>6</v>
      </c>
      <c r="G922" s="21">
        <v>3439.83</v>
      </c>
      <c r="H922" s="21">
        <v>20638.98</v>
      </c>
    </row>
    <row r="923" spans="1:8">
      <c r="A923" s="25">
        <v>45090</v>
      </c>
      <c r="B923" s="21" t="s">
        <v>1537</v>
      </c>
      <c r="C923" s="21" t="s">
        <v>2552</v>
      </c>
      <c r="D923" s="21" t="s">
        <v>3650</v>
      </c>
      <c r="E923" s="21" t="s">
        <v>1518</v>
      </c>
      <c r="F923" s="21">
        <v>5</v>
      </c>
      <c r="G923" s="21">
        <v>3701.17</v>
      </c>
      <c r="H923" s="21">
        <v>18505.849999999999</v>
      </c>
    </row>
    <row r="924" spans="1:8">
      <c r="A924" s="25">
        <v>45018</v>
      </c>
      <c r="B924" s="21" t="s">
        <v>1537</v>
      </c>
      <c r="C924" s="21" t="s">
        <v>2552</v>
      </c>
      <c r="D924" s="21" t="s">
        <v>3650</v>
      </c>
      <c r="E924" s="21" t="s">
        <v>1518</v>
      </c>
      <c r="F924" s="21">
        <v>5</v>
      </c>
      <c r="G924" s="21">
        <v>491.78</v>
      </c>
      <c r="H924" s="21">
        <v>2458.9</v>
      </c>
    </row>
    <row r="925" spans="1:8">
      <c r="A925" s="25">
        <v>45021</v>
      </c>
      <c r="B925" s="21" t="s">
        <v>1537</v>
      </c>
      <c r="C925" s="21" t="s">
        <v>2552</v>
      </c>
      <c r="D925" s="21" t="s">
        <v>3650</v>
      </c>
      <c r="E925" s="21" t="s">
        <v>1518</v>
      </c>
      <c r="F925" s="21">
        <v>4</v>
      </c>
      <c r="G925" s="21">
        <v>1456.19</v>
      </c>
      <c r="H925" s="21">
        <v>5824.76</v>
      </c>
    </row>
    <row r="926" spans="1:8">
      <c r="A926" s="25">
        <v>45243</v>
      </c>
      <c r="B926" s="21" t="s">
        <v>1537</v>
      </c>
      <c r="C926" s="21" t="s">
        <v>2552</v>
      </c>
      <c r="D926" s="21" t="s">
        <v>3650</v>
      </c>
      <c r="E926" s="21" t="s">
        <v>1518</v>
      </c>
      <c r="F926" s="21">
        <v>2</v>
      </c>
      <c r="G926" s="21">
        <v>2914.14</v>
      </c>
      <c r="H926" s="21">
        <v>5828.28</v>
      </c>
    </row>
    <row r="927" spans="1:8">
      <c r="A927" s="25">
        <v>45042</v>
      </c>
      <c r="B927" s="21" t="s">
        <v>1535</v>
      </c>
      <c r="C927" s="21" t="s">
        <v>2549</v>
      </c>
      <c r="D927" s="21" t="s">
        <v>3655</v>
      </c>
      <c r="E927" s="21" t="s">
        <v>1518</v>
      </c>
      <c r="F927" s="21">
        <v>18</v>
      </c>
      <c r="G927" s="21">
        <v>4022.66</v>
      </c>
      <c r="H927" s="21">
        <v>72407.88</v>
      </c>
    </row>
    <row r="928" spans="1:8">
      <c r="A928" s="25">
        <v>45105</v>
      </c>
      <c r="B928" s="21" t="s">
        <v>1535</v>
      </c>
      <c r="C928" s="21" t="s">
        <v>2549</v>
      </c>
      <c r="D928" s="21" t="s">
        <v>3655</v>
      </c>
      <c r="E928" s="21" t="s">
        <v>1518</v>
      </c>
      <c r="F928" s="21">
        <v>17</v>
      </c>
      <c r="G928" s="21">
        <v>4982.8100000000004</v>
      </c>
      <c r="H928" s="21">
        <v>84707.77</v>
      </c>
    </row>
    <row r="929" spans="1:8">
      <c r="A929" s="25">
        <v>45107</v>
      </c>
      <c r="B929" s="21" t="s">
        <v>1535</v>
      </c>
      <c r="C929" s="21" t="s">
        <v>2549</v>
      </c>
      <c r="D929" s="21" t="s">
        <v>3655</v>
      </c>
      <c r="E929" s="21" t="s">
        <v>1518</v>
      </c>
      <c r="F929" s="21">
        <v>16</v>
      </c>
      <c r="G929" s="21">
        <v>494.05</v>
      </c>
      <c r="H929" s="21">
        <v>7904.8</v>
      </c>
    </row>
    <row r="930" spans="1:8">
      <c r="A930" s="25">
        <v>44950</v>
      </c>
      <c r="B930" s="21" t="s">
        <v>1535</v>
      </c>
      <c r="C930" s="21" t="s">
        <v>2549</v>
      </c>
      <c r="D930" s="21" t="s">
        <v>3655</v>
      </c>
      <c r="E930" s="21" t="s">
        <v>1518</v>
      </c>
      <c r="F930" s="21">
        <v>15</v>
      </c>
      <c r="G930" s="21">
        <v>2706.66</v>
      </c>
      <c r="H930" s="21">
        <v>40599.9</v>
      </c>
    </row>
    <row r="931" spans="1:8">
      <c r="A931" s="25">
        <v>45244</v>
      </c>
      <c r="B931" s="21" t="s">
        <v>1535</v>
      </c>
      <c r="C931" s="21" t="s">
        <v>2549</v>
      </c>
      <c r="D931" s="21" t="s">
        <v>3655</v>
      </c>
      <c r="E931" s="21" t="s">
        <v>1518</v>
      </c>
      <c r="F931" s="21">
        <v>13</v>
      </c>
      <c r="G931" s="21">
        <v>4357.0200000000004</v>
      </c>
      <c r="H931" s="21">
        <v>56641.26</v>
      </c>
    </row>
    <row r="932" spans="1:8">
      <c r="A932" s="25">
        <v>45246</v>
      </c>
      <c r="B932" s="21" t="s">
        <v>1535</v>
      </c>
      <c r="C932" s="21" t="s">
        <v>2549</v>
      </c>
      <c r="D932" s="21" t="s">
        <v>3655</v>
      </c>
      <c r="E932" s="21" t="s">
        <v>1518</v>
      </c>
      <c r="F932" s="21">
        <v>12</v>
      </c>
      <c r="G932" s="21">
        <v>3028.88</v>
      </c>
      <c r="H932" s="21">
        <v>36346.559999999998</v>
      </c>
    </row>
    <row r="933" spans="1:8">
      <c r="A933" s="25">
        <v>44977</v>
      </c>
      <c r="B933" s="21" t="s">
        <v>1535</v>
      </c>
      <c r="C933" s="21" t="s">
        <v>2549</v>
      </c>
      <c r="D933" s="21" t="s">
        <v>3655</v>
      </c>
      <c r="E933" s="21" t="s">
        <v>1518</v>
      </c>
      <c r="F933" s="21">
        <v>9</v>
      </c>
      <c r="G933" s="21">
        <v>3318.1</v>
      </c>
      <c r="H933" s="21">
        <v>29862.9</v>
      </c>
    </row>
    <row r="934" spans="1:8">
      <c r="A934" s="25">
        <v>44977</v>
      </c>
      <c r="B934" s="21" t="s">
        <v>1535</v>
      </c>
      <c r="C934" s="21" t="s">
        <v>2549</v>
      </c>
      <c r="D934" s="21" t="s">
        <v>3655</v>
      </c>
      <c r="E934" s="21" t="s">
        <v>1518</v>
      </c>
      <c r="F934" s="21">
        <v>9</v>
      </c>
      <c r="G934" s="21">
        <v>1474.56</v>
      </c>
      <c r="H934" s="21">
        <v>13271.04</v>
      </c>
    </row>
    <row r="935" spans="1:8">
      <c r="A935" s="25">
        <v>44961</v>
      </c>
      <c r="B935" s="21" t="s">
        <v>1535</v>
      </c>
      <c r="C935" s="21" t="s">
        <v>2549</v>
      </c>
      <c r="D935" s="21" t="s">
        <v>3655</v>
      </c>
      <c r="E935" s="21" t="s">
        <v>1518</v>
      </c>
      <c r="F935" s="21">
        <v>8</v>
      </c>
      <c r="G935" s="21">
        <v>4290.04</v>
      </c>
      <c r="H935" s="21">
        <v>34320.32</v>
      </c>
    </row>
    <row r="936" spans="1:8">
      <c r="A936" s="25">
        <v>45121</v>
      </c>
      <c r="B936" s="21" t="s">
        <v>1535</v>
      </c>
      <c r="C936" s="21" t="s">
        <v>2549</v>
      </c>
      <c r="D936" s="21" t="s">
        <v>3655</v>
      </c>
      <c r="E936" s="21" t="s">
        <v>1518</v>
      </c>
      <c r="F936" s="21">
        <v>5</v>
      </c>
      <c r="G936" s="21">
        <v>4035.07</v>
      </c>
      <c r="H936" s="21">
        <v>20175.349999999999</v>
      </c>
    </row>
    <row r="937" spans="1:8">
      <c r="A937" s="25">
        <v>45233</v>
      </c>
      <c r="B937" s="21" t="s">
        <v>1535</v>
      </c>
      <c r="C937" s="21" t="s">
        <v>2549</v>
      </c>
      <c r="D937" s="21" t="s">
        <v>3655</v>
      </c>
      <c r="E937" s="21" t="s">
        <v>1518</v>
      </c>
      <c r="F937" s="21">
        <v>5</v>
      </c>
      <c r="G937" s="21">
        <v>3259.3</v>
      </c>
      <c r="H937" s="21">
        <v>16296.5</v>
      </c>
    </row>
    <row r="938" spans="1:8">
      <c r="A938" s="25">
        <v>45113</v>
      </c>
      <c r="B938" s="21" t="s">
        <v>1535</v>
      </c>
      <c r="C938" s="21" t="s">
        <v>2549</v>
      </c>
      <c r="D938" s="21" t="s">
        <v>3655</v>
      </c>
      <c r="E938" s="21" t="s">
        <v>1518</v>
      </c>
      <c r="F938" s="21">
        <v>5</v>
      </c>
      <c r="G938" s="21">
        <v>2545.9299999999998</v>
      </c>
      <c r="H938" s="21">
        <v>12729.65</v>
      </c>
    </row>
    <row r="939" spans="1:8">
      <c r="A939" s="25">
        <v>45062</v>
      </c>
      <c r="B939" s="21" t="s">
        <v>1535</v>
      </c>
      <c r="C939" s="21" t="s">
        <v>2549</v>
      </c>
      <c r="D939" s="21" t="s">
        <v>3655</v>
      </c>
      <c r="E939" s="21" t="s">
        <v>1518</v>
      </c>
      <c r="F939" s="21">
        <v>3</v>
      </c>
      <c r="G939" s="21">
        <v>2618.2199999999998</v>
      </c>
      <c r="H939" s="21">
        <v>7854.66</v>
      </c>
    </row>
    <row r="940" spans="1:8">
      <c r="A940" s="25">
        <v>45096</v>
      </c>
      <c r="B940" s="21" t="s">
        <v>1535</v>
      </c>
      <c r="C940" s="21" t="s">
        <v>2549</v>
      </c>
      <c r="D940" s="21" t="s">
        <v>3655</v>
      </c>
      <c r="E940" s="21" t="s">
        <v>1518</v>
      </c>
      <c r="F940" s="21">
        <v>3</v>
      </c>
      <c r="G940" s="21">
        <v>264.98</v>
      </c>
      <c r="H940" s="21">
        <v>794.94</v>
      </c>
    </row>
    <row r="941" spans="1:8">
      <c r="A941" s="25">
        <v>45158</v>
      </c>
      <c r="B941" s="21" t="s">
        <v>1535</v>
      </c>
      <c r="C941" s="21" t="s">
        <v>2549</v>
      </c>
      <c r="D941" s="21" t="s">
        <v>3655</v>
      </c>
      <c r="E941" s="21" t="s">
        <v>1518</v>
      </c>
      <c r="F941" s="21">
        <v>2</v>
      </c>
      <c r="G941" s="21">
        <v>3385.43</v>
      </c>
      <c r="H941" s="21">
        <v>6770.86</v>
      </c>
    </row>
    <row r="942" spans="1:8">
      <c r="A942" s="25">
        <v>44984</v>
      </c>
      <c r="B942" s="21" t="s">
        <v>1535</v>
      </c>
      <c r="C942" s="21" t="s">
        <v>2549</v>
      </c>
      <c r="D942" s="21" t="s">
        <v>3655</v>
      </c>
      <c r="E942" s="21" t="s">
        <v>1518</v>
      </c>
      <c r="F942" s="21">
        <v>2</v>
      </c>
      <c r="G942" s="21">
        <v>2875.84</v>
      </c>
      <c r="H942" s="21">
        <v>5751.68</v>
      </c>
    </row>
    <row r="943" spans="1:8">
      <c r="A943" s="25">
        <v>45130</v>
      </c>
      <c r="B943" s="21" t="s">
        <v>1535</v>
      </c>
      <c r="C943" s="21" t="s">
        <v>2549</v>
      </c>
      <c r="D943" s="21" t="s">
        <v>3655</v>
      </c>
      <c r="E943" s="21" t="s">
        <v>1518</v>
      </c>
      <c r="F943" s="21">
        <v>2</v>
      </c>
      <c r="G943" s="21">
        <v>741.33</v>
      </c>
      <c r="H943" s="21">
        <v>1482.66</v>
      </c>
    </row>
    <row r="944" spans="1:8">
      <c r="A944" s="25">
        <v>45099</v>
      </c>
      <c r="B944" s="21" t="s">
        <v>1535</v>
      </c>
      <c r="C944" s="21" t="s">
        <v>2549</v>
      </c>
      <c r="D944" s="21" t="s">
        <v>3655</v>
      </c>
      <c r="E944" s="21" t="s">
        <v>1518</v>
      </c>
      <c r="F944" s="21">
        <v>1</v>
      </c>
      <c r="G944" s="21">
        <v>4640.17</v>
      </c>
      <c r="H944" s="21">
        <v>4640.17</v>
      </c>
    </row>
    <row r="945" spans="1:8">
      <c r="A945" s="25">
        <v>44999</v>
      </c>
      <c r="B945" s="21" t="s">
        <v>1538</v>
      </c>
      <c r="C945" s="21" t="s">
        <v>2551</v>
      </c>
      <c r="D945" s="21" t="s">
        <v>3654</v>
      </c>
      <c r="E945" s="21" t="s">
        <v>1518</v>
      </c>
      <c r="F945" s="21">
        <v>20</v>
      </c>
      <c r="G945" s="21">
        <v>3069.92</v>
      </c>
      <c r="H945" s="21">
        <v>61398.400000000001</v>
      </c>
    </row>
    <row r="946" spans="1:8">
      <c r="A946" s="25">
        <v>44993</v>
      </c>
      <c r="B946" s="21" t="s">
        <v>1538</v>
      </c>
      <c r="C946" s="21" t="s">
        <v>2551</v>
      </c>
      <c r="D946" s="21" t="s">
        <v>3654</v>
      </c>
      <c r="E946" s="21" t="s">
        <v>1518</v>
      </c>
      <c r="F946" s="21">
        <v>19</v>
      </c>
      <c r="G946" s="21">
        <v>1414.78</v>
      </c>
      <c r="H946" s="21">
        <v>26880.82</v>
      </c>
    </row>
    <row r="947" spans="1:8">
      <c r="A947" s="25">
        <v>45052</v>
      </c>
      <c r="B947" s="21" t="s">
        <v>1538</v>
      </c>
      <c r="C947" s="21" t="s">
        <v>2551</v>
      </c>
      <c r="D947" s="21" t="s">
        <v>3654</v>
      </c>
      <c r="E947" s="21" t="s">
        <v>1518</v>
      </c>
      <c r="F947" s="21">
        <v>18</v>
      </c>
      <c r="G947" s="21">
        <v>4861.3100000000004</v>
      </c>
      <c r="H947" s="21">
        <v>87503.58</v>
      </c>
    </row>
    <row r="948" spans="1:8">
      <c r="A948" s="25">
        <v>45141</v>
      </c>
      <c r="B948" s="21" t="s">
        <v>1538</v>
      </c>
      <c r="C948" s="21" t="s">
        <v>2551</v>
      </c>
      <c r="D948" s="21" t="s">
        <v>3654</v>
      </c>
      <c r="E948" s="21" t="s">
        <v>1518</v>
      </c>
      <c r="F948" s="21">
        <v>18</v>
      </c>
      <c r="G948" s="21">
        <v>3287.05</v>
      </c>
      <c r="H948" s="21">
        <v>59166.9</v>
      </c>
    </row>
    <row r="949" spans="1:8">
      <c r="A949" s="25">
        <v>45112</v>
      </c>
      <c r="B949" s="21" t="s">
        <v>1538</v>
      </c>
      <c r="C949" s="21" t="s">
        <v>2551</v>
      </c>
      <c r="D949" s="21" t="s">
        <v>3654</v>
      </c>
      <c r="E949" s="21" t="s">
        <v>1518</v>
      </c>
      <c r="F949" s="21">
        <v>14</v>
      </c>
      <c r="G949" s="21">
        <v>564.63</v>
      </c>
      <c r="H949" s="21">
        <v>7904.82</v>
      </c>
    </row>
    <row r="950" spans="1:8">
      <c r="A950" s="25">
        <v>45065</v>
      </c>
      <c r="B950" s="21" t="s">
        <v>1538</v>
      </c>
      <c r="C950" s="21" t="s">
        <v>2551</v>
      </c>
      <c r="D950" s="21" t="s">
        <v>3654</v>
      </c>
      <c r="E950" s="21" t="s">
        <v>1518</v>
      </c>
      <c r="F950" s="21">
        <v>13</v>
      </c>
      <c r="G950" s="21">
        <v>1965.63</v>
      </c>
      <c r="H950" s="21">
        <v>25553.19</v>
      </c>
    </row>
    <row r="951" spans="1:8">
      <c r="A951" s="25">
        <v>45172</v>
      </c>
      <c r="B951" s="21" t="s">
        <v>1538</v>
      </c>
      <c r="C951" s="21" t="s">
        <v>2551</v>
      </c>
      <c r="D951" s="21" t="s">
        <v>3654</v>
      </c>
      <c r="E951" s="21" t="s">
        <v>1518</v>
      </c>
      <c r="F951" s="21">
        <v>12</v>
      </c>
      <c r="G951" s="21">
        <v>1973.14</v>
      </c>
      <c r="H951" s="21">
        <v>23677.68</v>
      </c>
    </row>
    <row r="952" spans="1:8">
      <c r="A952" s="25">
        <v>45252</v>
      </c>
      <c r="B952" s="21" t="s">
        <v>1538</v>
      </c>
      <c r="C952" s="21" t="s">
        <v>2551</v>
      </c>
      <c r="D952" s="21" t="s">
        <v>3654</v>
      </c>
      <c r="E952" s="21" t="s">
        <v>1518</v>
      </c>
      <c r="F952" s="21">
        <v>9</v>
      </c>
      <c r="G952" s="21">
        <v>3552.02</v>
      </c>
      <c r="H952" s="21">
        <v>31968.18</v>
      </c>
    </row>
    <row r="953" spans="1:8">
      <c r="A953" s="25">
        <v>45012</v>
      </c>
      <c r="B953" s="21" t="s">
        <v>1538</v>
      </c>
      <c r="C953" s="21" t="s">
        <v>2551</v>
      </c>
      <c r="D953" s="21" t="s">
        <v>3654</v>
      </c>
      <c r="E953" s="21" t="s">
        <v>1518</v>
      </c>
      <c r="F953" s="21">
        <v>9</v>
      </c>
      <c r="G953" s="21">
        <v>1667.06</v>
      </c>
      <c r="H953" s="21">
        <v>15003.54</v>
      </c>
    </row>
    <row r="954" spans="1:8">
      <c r="A954" s="25">
        <v>45289</v>
      </c>
      <c r="B954" s="21" t="s">
        <v>1538</v>
      </c>
      <c r="C954" s="21" t="s">
        <v>2551</v>
      </c>
      <c r="D954" s="21" t="s">
        <v>3654</v>
      </c>
      <c r="E954" s="21" t="s">
        <v>1518</v>
      </c>
      <c r="F954" s="21">
        <v>9</v>
      </c>
      <c r="G954" s="21">
        <v>1161.02</v>
      </c>
      <c r="H954" s="21">
        <v>10449.18</v>
      </c>
    </row>
    <row r="955" spans="1:8">
      <c r="A955" s="25">
        <v>44934</v>
      </c>
      <c r="B955" s="21" t="s">
        <v>1538</v>
      </c>
      <c r="C955" s="21" t="s">
        <v>2551</v>
      </c>
      <c r="D955" s="21" t="s">
        <v>3654</v>
      </c>
      <c r="E955" s="21" t="s">
        <v>1518</v>
      </c>
      <c r="F955" s="21">
        <v>9</v>
      </c>
      <c r="G955" s="21">
        <v>455.98</v>
      </c>
      <c r="H955" s="21">
        <v>4103.82</v>
      </c>
    </row>
    <row r="956" spans="1:8">
      <c r="A956" s="25">
        <v>45260</v>
      </c>
      <c r="B956" s="21" t="s">
        <v>1538</v>
      </c>
      <c r="C956" s="21" t="s">
        <v>2551</v>
      </c>
      <c r="D956" s="21" t="s">
        <v>3654</v>
      </c>
      <c r="E956" s="21" t="s">
        <v>1518</v>
      </c>
      <c r="F956" s="21">
        <v>7</v>
      </c>
      <c r="G956" s="21">
        <v>4813.28</v>
      </c>
      <c r="H956" s="21">
        <v>33692.959999999999</v>
      </c>
    </row>
    <row r="957" spans="1:8">
      <c r="A957" s="25">
        <v>45068</v>
      </c>
      <c r="B957" s="21" t="s">
        <v>1538</v>
      </c>
      <c r="C957" s="21" t="s">
        <v>2551</v>
      </c>
      <c r="D957" s="21" t="s">
        <v>3654</v>
      </c>
      <c r="E957" s="21" t="s">
        <v>1518</v>
      </c>
      <c r="F957" s="21">
        <v>6</v>
      </c>
      <c r="G957" s="21">
        <v>1537.45</v>
      </c>
      <c r="H957" s="21">
        <v>9224.7000000000007</v>
      </c>
    </row>
    <row r="958" spans="1:8">
      <c r="A958" s="25">
        <v>45219</v>
      </c>
      <c r="B958" s="21" t="s">
        <v>1538</v>
      </c>
      <c r="C958" s="21" t="s">
        <v>2551</v>
      </c>
      <c r="D958" s="21" t="s">
        <v>3654</v>
      </c>
      <c r="E958" s="21" t="s">
        <v>1518</v>
      </c>
      <c r="F958" s="21">
        <v>2</v>
      </c>
      <c r="G958" s="21">
        <v>4527.13</v>
      </c>
      <c r="H958" s="21">
        <v>9054.26</v>
      </c>
    </row>
    <row r="959" spans="1:8">
      <c r="A959" s="25">
        <v>45106</v>
      </c>
      <c r="B959" s="21" t="s">
        <v>1535</v>
      </c>
      <c r="C959" s="21" t="s">
        <v>2549</v>
      </c>
      <c r="D959" s="21" t="s">
        <v>3660</v>
      </c>
      <c r="E959" s="21" t="s">
        <v>1518</v>
      </c>
      <c r="F959" s="21">
        <v>20</v>
      </c>
      <c r="G959" s="21">
        <v>1536.73</v>
      </c>
      <c r="H959" s="21">
        <v>30734.6</v>
      </c>
    </row>
    <row r="960" spans="1:8">
      <c r="A960" s="25">
        <v>45006</v>
      </c>
      <c r="B960" s="21" t="s">
        <v>1535</v>
      </c>
      <c r="C960" s="21" t="s">
        <v>2549</v>
      </c>
      <c r="D960" s="21" t="s">
        <v>3660</v>
      </c>
      <c r="E960" s="21" t="s">
        <v>1518</v>
      </c>
      <c r="F960" s="21">
        <v>19</v>
      </c>
      <c r="G960" s="21">
        <v>4229.42</v>
      </c>
      <c r="H960" s="21">
        <v>80358.98</v>
      </c>
    </row>
    <row r="961" spans="1:8">
      <c r="A961" s="25">
        <v>45029</v>
      </c>
      <c r="B961" s="21" t="s">
        <v>1535</v>
      </c>
      <c r="C961" s="21" t="s">
        <v>2549</v>
      </c>
      <c r="D961" s="21" t="s">
        <v>3660</v>
      </c>
      <c r="E961" s="21" t="s">
        <v>1518</v>
      </c>
      <c r="F961" s="21">
        <v>19</v>
      </c>
      <c r="G961" s="21">
        <v>3927.27</v>
      </c>
      <c r="H961" s="21">
        <v>74618.13</v>
      </c>
    </row>
    <row r="962" spans="1:8">
      <c r="A962" s="25">
        <v>44939</v>
      </c>
      <c r="B962" s="21" t="s">
        <v>1535</v>
      </c>
      <c r="C962" s="21" t="s">
        <v>2549</v>
      </c>
      <c r="D962" s="21" t="s">
        <v>3660</v>
      </c>
      <c r="E962" s="21" t="s">
        <v>1518</v>
      </c>
      <c r="F962" s="21">
        <v>18</v>
      </c>
      <c r="G962" s="21">
        <v>4721.4399999999996</v>
      </c>
      <c r="H962" s="21">
        <v>84985.919999999998</v>
      </c>
    </row>
    <row r="963" spans="1:8">
      <c r="A963" s="25">
        <v>44934</v>
      </c>
      <c r="B963" s="21" t="s">
        <v>1535</v>
      </c>
      <c r="C963" s="21" t="s">
        <v>2549</v>
      </c>
      <c r="D963" s="21" t="s">
        <v>3660</v>
      </c>
      <c r="E963" s="21" t="s">
        <v>1518</v>
      </c>
      <c r="F963" s="21">
        <v>16</v>
      </c>
      <c r="G963" s="21">
        <v>3702.43</v>
      </c>
      <c r="H963" s="21">
        <v>59238.879999999997</v>
      </c>
    </row>
    <row r="964" spans="1:8">
      <c r="A964" s="25">
        <v>45010</v>
      </c>
      <c r="B964" s="21" t="s">
        <v>1535</v>
      </c>
      <c r="C964" s="21" t="s">
        <v>2549</v>
      </c>
      <c r="D964" s="21" t="s">
        <v>3660</v>
      </c>
      <c r="E964" s="21" t="s">
        <v>1518</v>
      </c>
      <c r="F964" s="21">
        <v>16</v>
      </c>
      <c r="G964" s="21">
        <v>328.65</v>
      </c>
      <c r="H964" s="21">
        <v>5258.4</v>
      </c>
    </row>
    <row r="965" spans="1:8">
      <c r="A965" s="25">
        <v>45289</v>
      </c>
      <c r="B965" s="21" t="s">
        <v>1535</v>
      </c>
      <c r="C965" s="21" t="s">
        <v>2549</v>
      </c>
      <c r="D965" s="21" t="s">
        <v>3660</v>
      </c>
      <c r="E965" s="21" t="s">
        <v>1518</v>
      </c>
      <c r="F965" s="21">
        <v>13</v>
      </c>
      <c r="G965" s="21">
        <v>4985.82</v>
      </c>
      <c r="H965" s="21">
        <v>64815.66</v>
      </c>
    </row>
    <row r="966" spans="1:8">
      <c r="A966" s="25">
        <v>45286</v>
      </c>
      <c r="B966" s="21" t="s">
        <v>1535</v>
      </c>
      <c r="C966" s="21" t="s">
        <v>2549</v>
      </c>
      <c r="D966" s="21" t="s">
        <v>3660</v>
      </c>
      <c r="E966" s="21" t="s">
        <v>1518</v>
      </c>
      <c r="F966" s="21">
        <v>12</v>
      </c>
      <c r="G966" s="21">
        <v>4765.33</v>
      </c>
      <c r="H966" s="21">
        <v>57183.96</v>
      </c>
    </row>
    <row r="967" spans="1:8">
      <c r="A967" s="25">
        <v>45287</v>
      </c>
      <c r="B967" s="21" t="s">
        <v>1535</v>
      </c>
      <c r="C967" s="21" t="s">
        <v>2549</v>
      </c>
      <c r="D967" s="21" t="s">
        <v>3660</v>
      </c>
      <c r="E967" s="21" t="s">
        <v>1518</v>
      </c>
      <c r="F967" s="21">
        <v>11</v>
      </c>
      <c r="G967" s="21">
        <v>923.59</v>
      </c>
      <c r="H967" s="21">
        <v>10159.49</v>
      </c>
    </row>
    <row r="968" spans="1:8">
      <c r="A968" s="25">
        <v>45143</v>
      </c>
      <c r="B968" s="21" t="s">
        <v>1535</v>
      </c>
      <c r="C968" s="21" t="s">
        <v>2549</v>
      </c>
      <c r="D968" s="21" t="s">
        <v>3660</v>
      </c>
      <c r="E968" s="21" t="s">
        <v>1518</v>
      </c>
      <c r="F968" s="21">
        <v>11</v>
      </c>
      <c r="G968" s="21">
        <v>587.46</v>
      </c>
      <c r="H968" s="21">
        <v>6462.06</v>
      </c>
    </row>
    <row r="969" spans="1:8">
      <c r="A969" s="25">
        <v>45291</v>
      </c>
      <c r="B969" s="21" t="s">
        <v>1535</v>
      </c>
      <c r="C969" s="21" t="s">
        <v>2549</v>
      </c>
      <c r="D969" s="21" t="s">
        <v>3660</v>
      </c>
      <c r="E969" s="21" t="s">
        <v>1518</v>
      </c>
      <c r="F969" s="21">
        <v>10</v>
      </c>
      <c r="G969" s="21">
        <v>4995.74</v>
      </c>
      <c r="H969" s="21">
        <v>49957.4</v>
      </c>
    </row>
    <row r="970" spans="1:8">
      <c r="A970" s="25">
        <v>45291</v>
      </c>
      <c r="B970" s="21" t="s">
        <v>1535</v>
      </c>
      <c r="C970" s="21" t="s">
        <v>2549</v>
      </c>
      <c r="D970" s="21" t="s">
        <v>3660</v>
      </c>
      <c r="E970" s="21" t="s">
        <v>1518</v>
      </c>
      <c r="F970" s="21">
        <v>10</v>
      </c>
      <c r="G970" s="21">
        <v>3806.67</v>
      </c>
      <c r="H970" s="21">
        <v>38066.699999999997</v>
      </c>
    </row>
    <row r="971" spans="1:8">
      <c r="A971" s="25">
        <v>45073</v>
      </c>
      <c r="B971" s="21" t="s">
        <v>1535</v>
      </c>
      <c r="C971" s="21" t="s">
        <v>2549</v>
      </c>
      <c r="D971" s="21" t="s">
        <v>3660</v>
      </c>
      <c r="E971" s="21" t="s">
        <v>1518</v>
      </c>
      <c r="F971" s="21">
        <v>10</v>
      </c>
      <c r="G971" s="21">
        <v>938.57</v>
      </c>
      <c r="H971" s="21">
        <v>9385.7000000000007</v>
      </c>
    </row>
    <row r="972" spans="1:8">
      <c r="A972" s="25">
        <v>44962</v>
      </c>
      <c r="B972" s="21" t="s">
        <v>1535</v>
      </c>
      <c r="C972" s="21" t="s">
        <v>2549</v>
      </c>
      <c r="D972" s="21" t="s">
        <v>3660</v>
      </c>
      <c r="E972" s="21" t="s">
        <v>1518</v>
      </c>
      <c r="F972" s="21">
        <v>9</v>
      </c>
      <c r="G972" s="21">
        <v>2267.7199999999998</v>
      </c>
      <c r="H972" s="21">
        <v>20409.48</v>
      </c>
    </row>
    <row r="973" spans="1:8">
      <c r="A973" s="25">
        <v>45198</v>
      </c>
      <c r="B973" s="21" t="s">
        <v>1535</v>
      </c>
      <c r="C973" s="21" t="s">
        <v>2549</v>
      </c>
      <c r="D973" s="21" t="s">
        <v>3660</v>
      </c>
      <c r="E973" s="21" t="s">
        <v>1518</v>
      </c>
      <c r="F973" s="21">
        <v>9</v>
      </c>
      <c r="G973" s="21">
        <v>1001.37</v>
      </c>
      <c r="H973" s="21">
        <v>9012.33</v>
      </c>
    </row>
    <row r="974" spans="1:8">
      <c r="A974" s="25">
        <v>45123</v>
      </c>
      <c r="B974" s="21" t="s">
        <v>1535</v>
      </c>
      <c r="C974" s="21" t="s">
        <v>2549</v>
      </c>
      <c r="D974" s="21" t="s">
        <v>3660</v>
      </c>
      <c r="E974" s="21" t="s">
        <v>1518</v>
      </c>
      <c r="F974" s="21">
        <v>8</v>
      </c>
      <c r="G974" s="21">
        <v>1371.28</v>
      </c>
      <c r="H974" s="21">
        <v>10970.24</v>
      </c>
    </row>
    <row r="975" spans="1:8">
      <c r="A975" s="25">
        <v>45280</v>
      </c>
      <c r="B975" s="21" t="s">
        <v>1535</v>
      </c>
      <c r="C975" s="21" t="s">
        <v>2549</v>
      </c>
      <c r="D975" s="21" t="s">
        <v>3660</v>
      </c>
      <c r="E975" s="21" t="s">
        <v>1518</v>
      </c>
      <c r="F975" s="21">
        <v>7</v>
      </c>
      <c r="G975" s="21">
        <v>1711.81</v>
      </c>
      <c r="H975" s="21">
        <v>11982.67</v>
      </c>
    </row>
    <row r="976" spans="1:8">
      <c r="A976" s="25">
        <v>45257</v>
      </c>
      <c r="B976" s="21" t="s">
        <v>1535</v>
      </c>
      <c r="C976" s="21" t="s">
        <v>2549</v>
      </c>
      <c r="D976" s="21" t="s">
        <v>3660</v>
      </c>
      <c r="E976" s="21" t="s">
        <v>1518</v>
      </c>
      <c r="F976" s="21">
        <v>6</v>
      </c>
      <c r="G976" s="21">
        <v>177.34</v>
      </c>
      <c r="H976" s="21">
        <v>1064.04</v>
      </c>
    </row>
    <row r="977" spans="1:8">
      <c r="A977" s="25">
        <v>45110</v>
      </c>
      <c r="B977" s="21" t="s">
        <v>1535</v>
      </c>
      <c r="C977" s="21" t="s">
        <v>2549</v>
      </c>
      <c r="D977" s="21" t="s">
        <v>3660</v>
      </c>
      <c r="E977" s="21" t="s">
        <v>1518</v>
      </c>
      <c r="F977" s="21">
        <v>5</v>
      </c>
      <c r="G977" s="21">
        <v>4716.38</v>
      </c>
      <c r="H977" s="21">
        <v>23581.9</v>
      </c>
    </row>
    <row r="978" spans="1:8">
      <c r="A978" s="25">
        <v>45223</v>
      </c>
      <c r="B978" s="21" t="s">
        <v>1535</v>
      </c>
      <c r="C978" s="21" t="s">
        <v>2549</v>
      </c>
      <c r="D978" s="21" t="s">
        <v>3660</v>
      </c>
      <c r="E978" s="21" t="s">
        <v>1518</v>
      </c>
      <c r="F978" s="21">
        <v>2</v>
      </c>
      <c r="G978" s="21">
        <v>3753.37</v>
      </c>
      <c r="H978" s="21">
        <v>7506.74</v>
      </c>
    </row>
    <row r="979" spans="1:8">
      <c r="A979" s="25">
        <v>44934</v>
      </c>
      <c r="B979" s="21" t="s">
        <v>1535</v>
      </c>
      <c r="C979" s="21" t="s">
        <v>2549</v>
      </c>
      <c r="D979" s="21" t="s">
        <v>3660</v>
      </c>
      <c r="E979" s="21" t="s">
        <v>1518</v>
      </c>
      <c r="F979" s="21">
        <v>2</v>
      </c>
      <c r="G979" s="21">
        <v>3240.32</v>
      </c>
      <c r="H979" s="21">
        <v>6480.64</v>
      </c>
    </row>
    <row r="980" spans="1:8">
      <c r="A980" s="25">
        <v>45288</v>
      </c>
      <c r="B980" s="21" t="s">
        <v>1535</v>
      </c>
      <c r="C980" s="21" t="s">
        <v>2549</v>
      </c>
      <c r="D980" s="21" t="s">
        <v>3660</v>
      </c>
      <c r="E980" s="21" t="s">
        <v>1518</v>
      </c>
      <c r="F980" s="21">
        <v>1</v>
      </c>
      <c r="G980" s="21">
        <v>1520.22</v>
      </c>
      <c r="H980" s="21">
        <v>1520.22</v>
      </c>
    </row>
    <row r="981" spans="1:8">
      <c r="A981" s="25">
        <v>45071</v>
      </c>
      <c r="B981" s="21" t="s">
        <v>1535</v>
      </c>
      <c r="C981" s="21" t="s">
        <v>2548</v>
      </c>
      <c r="D981" s="21" t="s">
        <v>3661</v>
      </c>
      <c r="E981" s="21" t="s">
        <v>1518</v>
      </c>
      <c r="F981" s="21">
        <v>19</v>
      </c>
      <c r="G981" s="21">
        <v>2753.24</v>
      </c>
      <c r="H981" s="21">
        <v>52311.56</v>
      </c>
    </row>
    <row r="982" spans="1:8">
      <c r="A982" s="25">
        <v>45234</v>
      </c>
      <c r="B982" s="21" t="s">
        <v>1535</v>
      </c>
      <c r="C982" s="21" t="s">
        <v>2548</v>
      </c>
      <c r="D982" s="21" t="s">
        <v>3661</v>
      </c>
      <c r="E982" s="21" t="s">
        <v>1518</v>
      </c>
      <c r="F982" s="21">
        <v>18</v>
      </c>
      <c r="G982" s="21">
        <v>651.22</v>
      </c>
      <c r="H982" s="21">
        <v>11721.96</v>
      </c>
    </row>
    <row r="983" spans="1:8">
      <c r="A983" s="25">
        <v>45012</v>
      </c>
      <c r="B983" s="21" t="s">
        <v>1535</v>
      </c>
      <c r="C983" s="21" t="s">
        <v>2548</v>
      </c>
      <c r="D983" s="21" t="s">
        <v>3661</v>
      </c>
      <c r="E983" s="21" t="s">
        <v>1518</v>
      </c>
      <c r="F983" s="21">
        <v>15</v>
      </c>
      <c r="G983" s="21">
        <v>1098.31</v>
      </c>
      <c r="H983" s="21">
        <v>16474.650000000001</v>
      </c>
    </row>
    <row r="984" spans="1:8">
      <c r="A984" s="25">
        <v>45177</v>
      </c>
      <c r="B984" s="21" t="s">
        <v>1535</v>
      </c>
      <c r="C984" s="21" t="s">
        <v>2548</v>
      </c>
      <c r="D984" s="21" t="s">
        <v>3661</v>
      </c>
      <c r="E984" s="21" t="s">
        <v>1518</v>
      </c>
      <c r="F984" s="21">
        <v>15</v>
      </c>
      <c r="G984" s="21">
        <v>916.75</v>
      </c>
      <c r="H984" s="21">
        <v>13751.25</v>
      </c>
    </row>
    <row r="985" spans="1:8">
      <c r="A985" s="25">
        <v>45043</v>
      </c>
      <c r="B985" s="21" t="s">
        <v>1535</v>
      </c>
      <c r="C985" s="21" t="s">
        <v>2548</v>
      </c>
      <c r="D985" s="21" t="s">
        <v>3661</v>
      </c>
      <c r="E985" s="21" t="s">
        <v>1518</v>
      </c>
      <c r="F985" s="21">
        <v>15</v>
      </c>
      <c r="G985" s="21">
        <v>866.62</v>
      </c>
      <c r="H985" s="21">
        <v>12999.3</v>
      </c>
    </row>
    <row r="986" spans="1:8">
      <c r="A986" s="25">
        <v>45289</v>
      </c>
      <c r="B986" s="21" t="s">
        <v>1535</v>
      </c>
      <c r="C986" s="21" t="s">
        <v>2548</v>
      </c>
      <c r="D986" s="21" t="s">
        <v>3661</v>
      </c>
      <c r="E986" s="21" t="s">
        <v>1518</v>
      </c>
      <c r="F986" s="21">
        <v>14</v>
      </c>
      <c r="G986" s="21">
        <v>1720</v>
      </c>
      <c r="H986" s="21">
        <v>24080</v>
      </c>
    </row>
    <row r="987" spans="1:8">
      <c r="A987" s="25">
        <v>45096</v>
      </c>
      <c r="B987" s="21" t="s">
        <v>1535</v>
      </c>
      <c r="C987" s="21" t="s">
        <v>2548</v>
      </c>
      <c r="D987" s="21" t="s">
        <v>3661</v>
      </c>
      <c r="E987" s="21" t="s">
        <v>1518</v>
      </c>
      <c r="F987" s="21">
        <v>13</v>
      </c>
      <c r="G987" s="21">
        <v>1767.86</v>
      </c>
      <c r="H987" s="21">
        <v>22982.18</v>
      </c>
    </row>
    <row r="988" spans="1:8">
      <c r="A988" s="25">
        <v>45035</v>
      </c>
      <c r="B988" s="21" t="s">
        <v>1535</v>
      </c>
      <c r="C988" s="21" t="s">
        <v>2548</v>
      </c>
      <c r="D988" s="21" t="s">
        <v>3661</v>
      </c>
      <c r="E988" s="21" t="s">
        <v>1518</v>
      </c>
      <c r="F988" s="21">
        <v>11</v>
      </c>
      <c r="G988" s="21">
        <v>3072.59</v>
      </c>
      <c r="H988" s="21">
        <v>33798.49</v>
      </c>
    </row>
    <row r="989" spans="1:8">
      <c r="A989" s="25">
        <v>44934</v>
      </c>
      <c r="B989" s="21" t="s">
        <v>1535</v>
      </c>
      <c r="C989" s="21" t="s">
        <v>2548</v>
      </c>
      <c r="D989" s="21" t="s">
        <v>3661</v>
      </c>
      <c r="E989" s="21" t="s">
        <v>1518</v>
      </c>
      <c r="F989" s="21">
        <v>11</v>
      </c>
      <c r="G989" s="21">
        <v>1278.32</v>
      </c>
      <c r="H989" s="21">
        <v>14061.52</v>
      </c>
    </row>
    <row r="990" spans="1:8">
      <c r="A990" s="25">
        <v>45193</v>
      </c>
      <c r="B990" s="21" t="s">
        <v>1535</v>
      </c>
      <c r="C990" s="21" t="s">
        <v>2548</v>
      </c>
      <c r="D990" s="21" t="s">
        <v>3661</v>
      </c>
      <c r="E990" s="21" t="s">
        <v>1518</v>
      </c>
      <c r="F990" s="21">
        <v>10</v>
      </c>
      <c r="G990" s="21">
        <v>743.68</v>
      </c>
      <c r="H990" s="21">
        <v>7436.8</v>
      </c>
    </row>
    <row r="991" spans="1:8">
      <c r="A991" s="25">
        <v>45278</v>
      </c>
      <c r="B991" s="21" t="s">
        <v>1535</v>
      </c>
      <c r="C991" s="21" t="s">
        <v>2548</v>
      </c>
      <c r="D991" s="21" t="s">
        <v>3661</v>
      </c>
      <c r="E991" s="21" t="s">
        <v>1518</v>
      </c>
      <c r="F991" s="21">
        <v>5</v>
      </c>
      <c r="G991" s="21">
        <v>2162.08</v>
      </c>
      <c r="H991" s="21">
        <v>10810.4</v>
      </c>
    </row>
    <row r="992" spans="1:8">
      <c r="A992" s="25">
        <v>45016</v>
      </c>
      <c r="B992" s="21" t="s">
        <v>1535</v>
      </c>
      <c r="C992" s="21" t="s">
        <v>2548</v>
      </c>
      <c r="D992" s="21" t="s">
        <v>3661</v>
      </c>
      <c r="E992" s="21" t="s">
        <v>1518</v>
      </c>
      <c r="F992" s="21">
        <v>3</v>
      </c>
      <c r="G992" s="21">
        <v>4888.03</v>
      </c>
      <c r="H992" s="21">
        <v>14664.09</v>
      </c>
    </row>
    <row r="993" spans="1:8">
      <c r="A993" s="25">
        <v>45183</v>
      </c>
      <c r="B993" s="21" t="s">
        <v>1535</v>
      </c>
      <c r="C993" s="21" t="s">
        <v>2548</v>
      </c>
      <c r="D993" s="21" t="s">
        <v>3661</v>
      </c>
      <c r="E993" s="21" t="s">
        <v>1518</v>
      </c>
      <c r="F993" s="21">
        <v>3</v>
      </c>
      <c r="G993" s="21">
        <v>4195.66</v>
      </c>
      <c r="H993" s="21">
        <v>12586.98</v>
      </c>
    </row>
    <row r="994" spans="1:8">
      <c r="A994" s="25">
        <v>44968</v>
      </c>
      <c r="B994" s="21" t="s">
        <v>1535</v>
      </c>
      <c r="C994" s="21" t="s">
        <v>2548</v>
      </c>
      <c r="D994" s="21" t="s">
        <v>3659</v>
      </c>
      <c r="E994" s="21" t="s">
        <v>1518</v>
      </c>
      <c r="F994" s="21">
        <v>20</v>
      </c>
      <c r="G994" s="21">
        <v>633.87</v>
      </c>
      <c r="H994" s="21">
        <v>12677.4</v>
      </c>
    </row>
    <row r="995" spans="1:8">
      <c r="A995" s="25">
        <v>45219</v>
      </c>
      <c r="B995" s="21" t="s">
        <v>1535</v>
      </c>
      <c r="C995" s="21" t="s">
        <v>2548</v>
      </c>
      <c r="D995" s="21" t="s">
        <v>3659</v>
      </c>
      <c r="E995" s="21" t="s">
        <v>1518</v>
      </c>
      <c r="F995" s="21">
        <v>12</v>
      </c>
      <c r="G995" s="21">
        <v>2208.4899999999998</v>
      </c>
      <c r="H995" s="21">
        <v>26501.88</v>
      </c>
    </row>
    <row r="996" spans="1:8">
      <c r="A996" s="25">
        <v>45249</v>
      </c>
      <c r="B996" s="21" t="s">
        <v>1535</v>
      </c>
      <c r="C996" s="21" t="s">
        <v>2548</v>
      </c>
      <c r="D996" s="21" t="s">
        <v>3659</v>
      </c>
      <c r="E996" s="21" t="s">
        <v>1518</v>
      </c>
      <c r="F996" s="21">
        <v>12</v>
      </c>
      <c r="G996" s="21">
        <v>186.62</v>
      </c>
      <c r="H996" s="21">
        <v>2239.44</v>
      </c>
    </row>
    <row r="997" spans="1:8">
      <c r="A997" s="25">
        <v>44985</v>
      </c>
      <c r="B997" s="21" t="s">
        <v>1535</v>
      </c>
      <c r="C997" s="21" t="s">
        <v>2548</v>
      </c>
      <c r="D997" s="21" t="s">
        <v>3659</v>
      </c>
      <c r="E997" s="21" t="s">
        <v>1518</v>
      </c>
      <c r="F997" s="21">
        <v>9</v>
      </c>
      <c r="G997" s="21">
        <v>3276.04</v>
      </c>
      <c r="H997" s="21">
        <v>29484.36</v>
      </c>
    </row>
    <row r="998" spans="1:8">
      <c r="A998" s="25">
        <v>44938</v>
      </c>
      <c r="B998" s="21" t="s">
        <v>1535</v>
      </c>
      <c r="C998" s="21" t="s">
        <v>2548</v>
      </c>
      <c r="D998" s="21" t="s">
        <v>3659</v>
      </c>
      <c r="E998" s="21" t="s">
        <v>1518</v>
      </c>
      <c r="F998" s="21">
        <v>5</v>
      </c>
      <c r="G998" s="21">
        <v>3631.01</v>
      </c>
      <c r="H998" s="21">
        <v>18155.05</v>
      </c>
    </row>
    <row r="999" spans="1:8">
      <c r="A999" s="25">
        <v>44973</v>
      </c>
      <c r="B999" s="21" t="s">
        <v>1535</v>
      </c>
      <c r="C999" s="21" t="s">
        <v>2548</v>
      </c>
      <c r="D999" s="21" t="s">
        <v>3659</v>
      </c>
      <c r="E999" s="21" t="s">
        <v>1518</v>
      </c>
      <c r="F999" s="21">
        <v>4</v>
      </c>
      <c r="G999" s="21">
        <v>2331.1</v>
      </c>
      <c r="H999" s="21">
        <v>9324.4</v>
      </c>
    </row>
    <row r="1000" spans="1:8">
      <c r="A1000" s="25">
        <v>45017</v>
      </c>
      <c r="B1000" s="21" t="s">
        <v>1535</v>
      </c>
      <c r="C1000" s="21" t="s">
        <v>2548</v>
      </c>
      <c r="D1000" s="21" t="s">
        <v>3659</v>
      </c>
      <c r="E1000" s="21" t="s">
        <v>1518</v>
      </c>
      <c r="F1000" s="21">
        <v>2</v>
      </c>
      <c r="G1000" s="21">
        <v>3037.55</v>
      </c>
      <c r="H1000" s="21">
        <v>6075.1</v>
      </c>
    </row>
    <row r="1001" spans="1:8">
      <c r="A1001" s="25">
        <v>45285</v>
      </c>
      <c r="B1001" s="21" t="s">
        <v>1535</v>
      </c>
      <c r="C1001" s="21" t="s">
        <v>2548</v>
      </c>
      <c r="D1001" s="21" t="s">
        <v>3659</v>
      </c>
      <c r="E1001" s="21" t="s">
        <v>1518</v>
      </c>
      <c r="F1001" s="21">
        <v>2</v>
      </c>
      <c r="G1001" s="21">
        <v>2171.79</v>
      </c>
      <c r="H1001" s="21">
        <v>4343.58</v>
      </c>
    </row>
  </sheetData>
  <sortState xmlns:xlrd2="http://schemas.microsoft.com/office/spreadsheetml/2017/richdata2" ref="A2:H1001">
    <sortCondition ref="E2:E1001"/>
    <sortCondition ref="D2:D1001"/>
    <sortCondition ref="C2:C1001"/>
    <sortCondition descending="1" ref="F2:F1001"/>
    <sortCondition descending="1" ref="H2:H1001"/>
    <sortCondition ref="B2:B100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V1001"/>
  <sheetViews>
    <sheetView topLeftCell="F1" zoomScale="115" zoomScaleNormal="115" workbookViewId="0">
      <selection activeCell="K5" sqref="K5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  <col min="11" max="11" width="14.44140625" customWidth="1"/>
    <col min="13" max="13" width="10.5546875" style="4" bestFit="1" customWidth="1"/>
    <col min="14" max="14" width="14.6640625" bestFit="1" customWidth="1"/>
    <col min="16" max="16" width="11.44140625" bestFit="1" customWidth="1"/>
  </cols>
  <sheetData>
    <row r="1" spans="1:22">
      <c r="A1" s="20" t="s">
        <v>3648</v>
      </c>
      <c r="B1" s="19" t="s">
        <v>3666</v>
      </c>
      <c r="C1" s="19" t="s">
        <v>2544</v>
      </c>
      <c r="D1" s="19" t="s">
        <v>2543</v>
      </c>
      <c r="E1" s="19" t="s">
        <v>1533</v>
      </c>
      <c r="F1" s="19" t="s">
        <v>3665</v>
      </c>
      <c r="G1" s="19" t="s">
        <v>510</v>
      </c>
      <c r="H1" s="19" t="s">
        <v>3645</v>
      </c>
      <c r="I1" s="19" t="s">
        <v>3646</v>
      </c>
      <c r="J1" s="19" t="s">
        <v>3647</v>
      </c>
      <c r="K1" s="39" t="s">
        <v>2543</v>
      </c>
    </row>
    <row r="2" spans="1:22">
      <c r="A2" s="4">
        <v>45102</v>
      </c>
      <c r="B2" t="s">
        <v>3668</v>
      </c>
      <c r="C2" t="s">
        <v>3655</v>
      </c>
      <c r="D2" t="s">
        <v>2549</v>
      </c>
      <c r="E2" t="s">
        <v>1535</v>
      </c>
      <c r="F2" t="s">
        <v>1517</v>
      </c>
      <c r="G2" t="s">
        <v>3667</v>
      </c>
      <c r="H2">
        <v>6</v>
      </c>
      <c r="I2">
        <v>4016.25</v>
      </c>
      <c r="J2">
        <v>24097.5</v>
      </c>
      <c r="K2" t="s">
        <v>2549</v>
      </c>
      <c r="M2" s="20" t="s">
        <v>3648</v>
      </c>
      <c r="N2" s="19" t="s">
        <v>3666</v>
      </c>
      <c r="O2" s="19" t="s">
        <v>2544</v>
      </c>
      <c r="P2" s="19" t="s">
        <v>2543</v>
      </c>
      <c r="Q2" s="19" t="s">
        <v>1533</v>
      </c>
      <c r="R2" s="19" t="s">
        <v>3665</v>
      </c>
      <c r="S2" s="19" t="s">
        <v>510</v>
      </c>
      <c r="T2" s="19" t="s">
        <v>3645</v>
      </c>
      <c r="U2" s="19" t="s">
        <v>3646</v>
      </c>
      <c r="V2" s="19" t="s">
        <v>3647</v>
      </c>
    </row>
    <row r="3" spans="1:22">
      <c r="A3" s="4">
        <v>45231</v>
      </c>
      <c r="B3" t="s">
        <v>3670</v>
      </c>
      <c r="C3" t="s">
        <v>3656</v>
      </c>
      <c r="D3" t="s">
        <v>2550</v>
      </c>
      <c r="E3" t="s">
        <v>1537</v>
      </c>
      <c r="F3" t="s">
        <v>1518</v>
      </c>
      <c r="G3" t="s">
        <v>3669</v>
      </c>
      <c r="H3">
        <v>9</v>
      </c>
      <c r="I3">
        <v>3801.85</v>
      </c>
      <c r="J3">
        <v>34216.65</v>
      </c>
      <c r="M3" s="4" cm="1">
        <f t="array" ref="M3:V17">_xlfn.TAKE(_xlfn._xlws.SORT(_xlfn._xlws.FILTER(A2:J1001,D2:D1001=K2),10,-1),K5)</f>
        <v>45241</v>
      </c>
      <c r="N3" t="str">
        <v>Ananya</v>
      </c>
      <c r="O3" t="str">
        <v>Mumbai</v>
      </c>
      <c r="P3" t="str">
        <v>Maharashtra</v>
      </c>
      <c r="Q3" t="str">
        <v>West</v>
      </c>
      <c r="R3" t="str">
        <v>Groceries</v>
      </c>
      <c r="S3" t="str">
        <v>Rice</v>
      </c>
      <c r="T3">
        <v>20</v>
      </c>
      <c r="U3">
        <v>4970.33</v>
      </c>
      <c r="V3">
        <v>99406.6</v>
      </c>
    </row>
    <row r="4" spans="1:22">
      <c r="A4" s="4">
        <v>45022</v>
      </c>
      <c r="B4" t="s">
        <v>3671</v>
      </c>
      <c r="C4" t="s">
        <v>3662</v>
      </c>
      <c r="D4" t="s">
        <v>2552</v>
      </c>
      <c r="E4" t="s">
        <v>1537</v>
      </c>
      <c r="F4" t="s">
        <v>1518</v>
      </c>
      <c r="G4" t="s">
        <v>3669</v>
      </c>
      <c r="H4">
        <v>11</v>
      </c>
      <c r="I4">
        <v>3594.07</v>
      </c>
      <c r="J4">
        <v>39534.769999999997</v>
      </c>
      <c r="M4" s="4">
        <v>45011</v>
      </c>
      <c r="N4" t="str">
        <v>Vihaan</v>
      </c>
      <c r="O4" t="str">
        <v>Mumbai</v>
      </c>
      <c r="P4" t="str">
        <v>Maharashtra</v>
      </c>
      <c r="Q4" t="str">
        <v>West</v>
      </c>
      <c r="R4" t="str">
        <v>Stationery</v>
      </c>
      <c r="S4" t="str">
        <v>Ruler</v>
      </c>
      <c r="T4">
        <v>19</v>
      </c>
      <c r="U4">
        <v>4786.8900000000003</v>
      </c>
      <c r="V4">
        <v>90950.91</v>
      </c>
    </row>
    <row r="5" spans="1:22">
      <c r="A5" s="4">
        <v>45214</v>
      </c>
      <c r="B5" t="s">
        <v>3670</v>
      </c>
      <c r="C5" t="s">
        <v>3653</v>
      </c>
      <c r="D5" t="s">
        <v>2550</v>
      </c>
      <c r="E5" t="s">
        <v>1537</v>
      </c>
      <c r="F5" t="s">
        <v>1516</v>
      </c>
      <c r="G5" t="s">
        <v>3672</v>
      </c>
      <c r="H5">
        <v>9</v>
      </c>
      <c r="I5">
        <v>4487</v>
      </c>
      <c r="J5">
        <v>40383</v>
      </c>
      <c r="K5" s="40">
        <v>15</v>
      </c>
      <c r="M5" s="4">
        <v>45110</v>
      </c>
      <c r="N5" t="str">
        <v>Kabir</v>
      </c>
      <c r="O5" t="str">
        <v>Nagpur</v>
      </c>
      <c r="P5" t="str">
        <v>Maharashtra</v>
      </c>
      <c r="Q5" t="str">
        <v>West</v>
      </c>
      <c r="R5" t="str">
        <v>Stationery</v>
      </c>
      <c r="S5" t="str">
        <v>Pen</v>
      </c>
      <c r="T5">
        <v>18</v>
      </c>
      <c r="U5">
        <v>4850.91</v>
      </c>
      <c r="V5">
        <v>87316.38</v>
      </c>
    </row>
    <row r="6" spans="1:22">
      <c r="A6" s="4">
        <v>45145</v>
      </c>
      <c r="B6" t="s">
        <v>3674</v>
      </c>
      <c r="C6" t="s">
        <v>3649</v>
      </c>
      <c r="D6" t="s">
        <v>2549</v>
      </c>
      <c r="E6" t="s">
        <v>1535</v>
      </c>
      <c r="F6" t="s">
        <v>3652</v>
      </c>
      <c r="G6" t="s">
        <v>3673</v>
      </c>
      <c r="H6">
        <v>17</v>
      </c>
      <c r="I6">
        <v>1240.77</v>
      </c>
      <c r="J6">
        <v>21093.09</v>
      </c>
      <c r="M6" s="4">
        <v>45094</v>
      </c>
      <c r="N6" t="str">
        <v>Ananya</v>
      </c>
      <c r="O6" t="str">
        <v>Nagpur</v>
      </c>
      <c r="P6" t="str">
        <v>Maharashtra</v>
      </c>
      <c r="Q6" t="str">
        <v>West</v>
      </c>
      <c r="R6" t="str">
        <v>Clothing</v>
      </c>
      <c r="S6" t="str">
        <v>Pants</v>
      </c>
      <c r="T6">
        <v>18</v>
      </c>
      <c r="U6">
        <v>4718.22</v>
      </c>
      <c r="V6">
        <v>84927.96</v>
      </c>
    </row>
    <row r="7" spans="1:22">
      <c r="A7" s="4">
        <v>45283</v>
      </c>
      <c r="B7" t="s">
        <v>3676</v>
      </c>
      <c r="C7" t="s">
        <v>3651</v>
      </c>
      <c r="D7" t="s">
        <v>2550</v>
      </c>
      <c r="E7" t="s">
        <v>1537</v>
      </c>
      <c r="F7" t="s">
        <v>1518</v>
      </c>
      <c r="G7" t="s">
        <v>3675</v>
      </c>
      <c r="H7">
        <v>7</v>
      </c>
      <c r="I7">
        <v>4772.29</v>
      </c>
      <c r="J7">
        <v>33406.03</v>
      </c>
      <c r="M7" s="4">
        <v>45208</v>
      </c>
      <c r="N7" t="str">
        <v>Riya</v>
      </c>
      <c r="O7" t="str">
        <v>Pune</v>
      </c>
      <c r="P7" t="str">
        <v>Maharashtra</v>
      </c>
      <c r="Q7" t="str">
        <v>West</v>
      </c>
      <c r="R7" t="str">
        <v>Clothing</v>
      </c>
      <c r="S7" t="str">
        <v>Jacket</v>
      </c>
      <c r="T7">
        <v>19</v>
      </c>
      <c r="U7">
        <v>4186.6400000000003</v>
      </c>
      <c r="V7">
        <v>79546.16</v>
      </c>
    </row>
    <row r="8" spans="1:22">
      <c r="A8" s="4">
        <v>45047</v>
      </c>
      <c r="B8" t="s">
        <v>3678</v>
      </c>
      <c r="C8" t="s">
        <v>3650</v>
      </c>
      <c r="D8" t="s">
        <v>2552</v>
      </c>
      <c r="E8" t="s">
        <v>1537</v>
      </c>
      <c r="F8" t="s">
        <v>1514</v>
      </c>
      <c r="G8" t="s">
        <v>3677</v>
      </c>
      <c r="H8">
        <v>5</v>
      </c>
      <c r="I8">
        <v>2196.9899999999998</v>
      </c>
      <c r="J8">
        <v>10984.95</v>
      </c>
      <c r="M8" s="4">
        <v>44956</v>
      </c>
      <c r="N8" t="str">
        <v>Ananya</v>
      </c>
      <c r="O8" t="str">
        <v>Nagpur</v>
      </c>
      <c r="P8" t="str">
        <v>Maharashtra</v>
      </c>
      <c r="Q8" t="str">
        <v>West</v>
      </c>
      <c r="R8" t="str">
        <v>Furniture</v>
      </c>
      <c r="S8" t="str">
        <v>Chair</v>
      </c>
      <c r="T8">
        <v>20</v>
      </c>
      <c r="U8">
        <v>3734.44</v>
      </c>
      <c r="V8">
        <v>74688.800000000003</v>
      </c>
    </row>
    <row r="9" spans="1:22">
      <c r="A9" s="4">
        <v>45283</v>
      </c>
      <c r="B9" t="s">
        <v>3679</v>
      </c>
      <c r="C9" t="s">
        <v>3658</v>
      </c>
      <c r="D9" t="s">
        <v>2548</v>
      </c>
      <c r="E9" t="s">
        <v>1535</v>
      </c>
      <c r="F9" t="s">
        <v>1516</v>
      </c>
      <c r="G9" t="s">
        <v>3672</v>
      </c>
      <c r="H9">
        <v>5</v>
      </c>
      <c r="I9">
        <v>967.6</v>
      </c>
      <c r="J9">
        <v>4838</v>
      </c>
      <c r="M9" s="4">
        <v>45108</v>
      </c>
      <c r="N9" t="str">
        <v>Vihaan</v>
      </c>
      <c r="O9" t="str">
        <v>Pune</v>
      </c>
      <c r="P9" t="str">
        <v>Maharashtra</v>
      </c>
      <c r="Q9" t="str">
        <v>West</v>
      </c>
      <c r="R9" t="str">
        <v>Electronics</v>
      </c>
      <c r="S9" t="str">
        <v>Laptop</v>
      </c>
      <c r="T9">
        <v>20</v>
      </c>
      <c r="U9">
        <v>3638.01</v>
      </c>
      <c r="V9">
        <v>72760.2</v>
      </c>
    </row>
    <row r="10" spans="1:22">
      <c r="A10" s="4">
        <v>45222</v>
      </c>
      <c r="B10" t="s">
        <v>3670</v>
      </c>
      <c r="C10" t="s">
        <v>3653</v>
      </c>
      <c r="D10" t="s">
        <v>2550</v>
      </c>
      <c r="E10" t="s">
        <v>1537</v>
      </c>
      <c r="F10" t="s">
        <v>1518</v>
      </c>
      <c r="G10" t="s">
        <v>3669</v>
      </c>
      <c r="H10">
        <v>18</v>
      </c>
      <c r="I10">
        <v>3128.59</v>
      </c>
      <c r="J10">
        <v>56314.62</v>
      </c>
      <c r="M10" s="4">
        <v>44971</v>
      </c>
      <c r="N10" t="str">
        <v>Aditi</v>
      </c>
      <c r="O10" t="str">
        <v>Pune</v>
      </c>
      <c r="P10" t="str">
        <v>Maharashtra</v>
      </c>
      <c r="Q10" t="str">
        <v>West</v>
      </c>
      <c r="R10" t="str">
        <v>Stationery</v>
      </c>
      <c r="S10" t="str">
        <v>Pen</v>
      </c>
      <c r="T10">
        <v>16</v>
      </c>
      <c r="U10">
        <v>4507.37</v>
      </c>
      <c r="V10">
        <v>72117.919999999998</v>
      </c>
    </row>
    <row r="11" spans="1:22">
      <c r="A11" s="4">
        <v>45247</v>
      </c>
      <c r="B11" t="s">
        <v>3671</v>
      </c>
      <c r="C11" t="s">
        <v>3651</v>
      </c>
      <c r="D11" t="s">
        <v>2550</v>
      </c>
      <c r="E11" t="s">
        <v>1537</v>
      </c>
      <c r="F11" t="s">
        <v>1517</v>
      </c>
      <c r="G11" t="s">
        <v>3667</v>
      </c>
      <c r="H11">
        <v>10</v>
      </c>
      <c r="I11">
        <v>2754.3</v>
      </c>
      <c r="J11">
        <v>27543</v>
      </c>
      <c r="M11" s="4">
        <v>45134</v>
      </c>
      <c r="N11" t="str">
        <v>Meera</v>
      </c>
      <c r="O11" t="str">
        <v>Mumbai</v>
      </c>
      <c r="P11" t="str">
        <v>Maharashtra</v>
      </c>
      <c r="Q11" t="str">
        <v>West</v>
      </c>
      <c r="R11" t="str">
        <v>Clothing</v>
      </c>
      <c r="S11" t="str">
        <v>Dress</v>
      </c>
      <c r="T11">
        <v>15</v>
      </c>
      <c r="U11">
        <v>4671.6899999999996</v>
      </c>
      <c r="V11">
        <v>70075.350000000006</v>
      </c>
    </row>
    <row r="12" spans="1:22">
      <c r="A12" s="4">
        <v>44972</v>
      </c>
      <c r="B12" t="s">
        <v>3670</v>
      </c>
      <c r="C12" t="s">
        <v>3658</v>
      </c>
      <c r="D12" t="s">
        <v>2548</v>
      </c>
      <c r="E12" t="s">
        <v>1535</v>
      </c>
      <c r="F12" t="s">
        <v>1514</v>
      </c>
      <c r="G12" t="s">
        <v>3680</v>
      </c>
      <c r="H12">
        <v>19</v>
      </c>
      <c r="I12">
        <v>4896.3100000000004</v>
      </c>
      <c r="J12">
        <v>93029.89</v>
      </c>
      <c r="M12" s="4">
        <v>44977</v>
      </c>
      <c r="N12" t="str">
        <v>Aditi</v>
      </c>
      <c r="O12" t="str">
        <v>Mumbai</v>
      </c>
      <c r="P12" t="str">
        <v>Maharashtra</v>
      </c>
      <c r="Q12" t="str">
        <v>West</v>
      </c>
      <c r="R12" t="str">
        <v>Furniture</v>
      </c>
      <c r="S12" t="str">
        <v>Sofa</v>
      </c>
      <c r="T12">
        <v>15</v>
      </c>
      <c r="U12">
        <v>4642.6899999999996</v>
      </c>
      <c r="V12">
        <v>69640.350000000006</v>
      </c>
    </row>
    <row r="13" spans="1:22">
      <c r="A13" s="4">
        <v>45037</v>
      </c>
      <c r="B13" t="s">
        <v>3678</v>
      </c>
      <c r="C13" t="s">
        <v>3650</v>
      </c>
      <c r="D13" t="s">
        <v>2552</v>
      </c>
      <c r="E13" t="s">
        <v>1537</v>
      </c>
      <c r="F13" t="s">
        <v>1516</v>
      </c>
      <c r="G13" t="s">
        <v>3681</v>
      </c>
      <c r="H13">
        <v>19</v>
      </c>
      <c r="I13">
        <v>4562.0200000000004</v>
      </c>
      <c r="J13">
        <v>86678.38</v>
      </c>
      <c r="M13" s="4">
        <v>45046</v>
      </c>
      <c r="N13" t="str">
        <v>Nishant</v>
      </c>
      <c r="O13" t="str">
        <v>Mumbai</v>
      </c>
      <c r="P13" t="str">
        <v>Maharashtra</v>
      </c>
      <c r="Q13" t="str">
        <v>West</v>
      </c>
      <c r="R13" t="str">
        <v>Stationery</v>
      </c>
      <c r="S13" t="str">
        <v>Pen</v>
      </c>
      <c r="T13">
        <v>17</v>
      </c>
      <c r="U13">
        <v>4083.07</v>
      </c>
      <c r="V13">
        <v>69412.19</v>
      </c>
    </row>
    <row r="14" spans="1:22">
      <c r="A14" s="4">
        <v>44938</v>
      </c>
      <c r="B14" t="s">
        <v>3676</v>
      </c>
      <c r="C14" t="s">
        <v>3649</v>
      </c>
      <c r="D14" t="s">
        <v>2549</v>
      </c>
      <c r="E14" t="s">
        <v>1535</v>
      </c>
      <c r="F14" t="s">
        <v>1518</v>
      </c>
      <c r="G14" t="s">
        <v>3675</v>
      </c>
      <c r="H14">
        <v>6</v>
      </c>
      <c r="I14">
        <v>4231.7700000000004</v>
      </c>
      <c r="J14">
        <v>25390.62</v>
      </c>
      <c r="M14" s="4">
        <v>45243</v>
      </c>
      <c r="N14" t="str">
        <v>Vihaan</v>
      </c>
      <c r="O14" t="str">
        <v>Nagpur</v>
      </c>
      <c r="P14" t="str">
        <v>Maharashtra</v>
      </c>
      <c r="Q14" t="str">
        <v>West</v>
      </c>
      <c r="R14" t="str">
        <v>Furniture</v>
      </c>
      <c r="S14" t="str">
        <v>Table</v>
      </c>
      <c r="T14">
        <v>17</v>
      </c>
      <c r="U14">
        <v>3827.64</v>
      </c>
      <c r="V14">
        <v>65069.88</v>
      </c>
    </row>
    <row r="15" spans="1:22">
      <c r="A15" s="4">
        <v>44952</v>
      </c>
      <c r="B15" t="s">
        <v>3683</v>
      </c>
      <c r="C15" t="s">
        <v>3658</v>
      </c>
      <c r="D15" t="s">
        <v>2548</v>
      </c>
      <c r="E15" t="s">
        <v>1535</v>
      </c>
      <c r="F15" t="s">
        <v>1516</v>
      </c>
      <c r="G15" t="s">
        <v>3682</v>
      </c>
      <c r="H15">
        <v>20</v>
      </c>
      <c r="I15">
        <v>1027.53</v>
      </c>
      <c r="J15">
        <v>20550.599999999999</v>
      </c>
      <c r="M15" s="4">
        <v>44995</v>
      </c>
      <c r="N15" t="str">
        <v>Meera</v>
      </c>
      <c r="O15" t="str">
        <v>Pune</v>
      </c>
      <c r="P15" t="str">
        <v>Maharashtra</v>
      </c>
      <c r="Q15" t="str">
        <v>West</v>
      </c>
      <c r="R15" t="str">
        <v>Electronics</v>
      </c>
      <c r="S15" t="str">
        <v>Laptop</v>
      </c>
      <c r="T15">
        <v>15</v>
      </c>
      <c r="U15">
        <v>4310.01</v>
      </c>
      <c r="V15">
        <v>64650.15</v>
      </c>
    </row>
    <row r="16" spans="1:22">
      <c r="A16" s="4">
        <v>45073</v>
      </c>
      <c r="B16" t="s">
        <v>3684</v>
      </c>
      <c r="C16" t="s">
        <v>3655</v>
      </c>
      <c r="D16" t="s">
        <v>2549</v>
      </c>
      <c r="E16" t="s">
        <v>1535</v>
      </c>
      <c r="F16" t="s">
        <v>1516</v>
      </c>
      <c r="G16" t="s">
        <v>3681</v>
      </c>
      <c r="H16">
        <v>7</v>
      </c>
      <c r="I16">
        <v>1257.3399999999999</v>
      </c>
      <c r="J16">
        <v>8801.3799999999992</v>
      </c>
      <c r="M16" s="4">
        <v>45176</v>
      </c>
      <c r="N16" t="str">
        <v>Aarav</v>
      </c>
      <c r="O16" t="str">
        <v>Nagpur</v>
      </c>
      <c r="P16" t="str">
        <v>Maharashtra</v>
      </c>
      <c r="Q16" t="str">
        <v>West</v>
      </c>
      <c r="R16" t="str">
        <v>Stationery</v>
      </c>
      <c r="S16" t="str">
        <v>Ruler</v>
      </c>
      <c r="T16">
        <v>18</v>
      </c>
      <c r="U16">
        <v>3575.04</v>
      </c>
      <c r="V16">
        <v>64350.720000000001</v>
      </c>
    </row>
    <row r="17" spans="1:22">
      <c r="A17" s="4">
        <v>45258</v>
      </c>
      <c r="B17" t="s">
        <v>3678</v>
      </c>
      <c r="C17" t="s">
        <v>3664</v>
      </c>
      <c r="D17" t="s">
        <v>2551</v>
      </c>
      <c r="E17" t="s">
        <v>1538</v>
      </c>
      <c r="F17" t="s">
        <v>1516</v>
      </c>
      <c r="G17" t="s">
        <v>3682</v>
      </c>
      <c r="H17">
        <v>9</v>
      </c>
      <c r="I17">
        <v>2634.14</v>
      </c>
      <c r="J17">
        <v>23707.26</v>
      </c>
      <c r="M17" s="4">
        <v>45150</v>
      </c>
      <c r="N17" t="str">
        <v>Riya</v>
      </c>
      <c r="O17" t="str">
        <v>Nagpur</v>
      </c>
      <c r="P17" t="str">
        <v>Maharashtra</v>
      </c>
      <c r="Q17" t="str">
        <v>West</v>
      </c>
      <c r="R17" t="str">
        <v>Stationery</v>
      </c>
      <c r="S17" t="str">
        <v>Notebook</v>
      </c>
      <c r="T17">
        <v>20</v>
      </c>
      <c r="U17">
        <v>3203.76</v>
      </c>
      <c r="V17">
        <v>64075.199999999997</v>
      </c>
    </row>
    <row r="18" spans="1:22">
      <c r="A18" s="4">
        <v>45079</v>
      </c>
      <c r="B18" t="s">
        <v>3674</v>
      </c>
      <c r="C18" t="s">
        <v>3660</v>
      </c>
      <c r="D18" t="s">
        <v>2549</v>
      </c>
      <c r="E18" t="s">
        <v>1535</v>
      </c>
      <c r="F18" t="s">
        <v>1517</v>
      </c>
      <c r="G18" t="s">
        <v>3667</v>
      </c>
      <c r="H18">
        <v>11</v>
      </c>
      <c r="I18">
        <v>4509.49</v>
      </c>
      <c r="J18">
        <v>49604.39</v>
      </c>
    </row>
    <row r="19" spans="1:22">
      <c r="A19" s="4">
        <v>44981</v>
      </c>
      <c r="B19" t="s">
        <v>3676</v>
      </c>
      <c r="C19" t="s">
        <v>3661</v>
      </c>
      <c r="D19" t="s">
        <v>2548</v>
      </c>
      <c r="E19" t="s">
        <v>1535</v>
      </c>
      <c r="F19" t="s">
        <v>3652</v>
      </c>
      <c r="G19" t="s">
        <v>3685</v>
      </c>
      <c r="H19">
        <v>3</v>
      </c>
      <c r="I19">
        <v>2738.83</v>
      </c>
      <c r="J19">
        <v>8216.49</v>
      </c>
    </row>
    <row r="20" spans="1:22">
      <c r="A20" s="4">
        <v>44974</v>
      </c>
      <c r="B20" t="s">
        <v>3676</v>
      </c>
      <c r="C20" t="s">
        <v>3655</v>
      </c>
      <c r="D20" t="s">
        <v>2549</v>
      </c>
      <c r="E20" t="s">
        <v>1535</v>
      </c>
      <c r="F20" t="s">
        <v>1516</v>
      </c>
      <c r="G20" t="s">
        <v>3672</v>
      </c>
      <c r="H20">
        <v>10</v>
      </c>
      <c r="I20">
        <v>4247.74</v>
      </c>
      <c r="J20">
        <v>42477.4</v>
      </c>
    </row>
    <row r="21" spans="1:22">
      <c r="A21" s="4">
        <v>44972</v>
      </c>
      <c r="B21" t="s">
        <v>3671</v>
      </c>
      <c r="C21" t="s">
        <v>3650</v>
      </c>
      <c r="D21" t="s">
        <v>2552</v>
      </c>
      <c r="E21" t="s">
        <v>1537</v>
      </c>
      <c r="F21" t="s">
        <v>1518</v>
      </c>
      <c r="G21" t="s">
        <v>3675</v>
      </c>
      <c r="H21">
        <v>3</v>
      </c>
      <c r="I21">
        <v>1133.19</v>
      </c>
      <c r="J21">
        <v>3399.57</v>
      </c>
    </row>
    <row r="22" spans="1:22">
      <c r="A22" s="4">
        <v>44976</v>
      </c>
      <c r="B22" t="s">
        <v>3686</v>
      </c>
      <c r="C22" t="s">
        <v>3663</v>
      </c>
      <c r="D22" t="s">
        <v>2551</v>
      </c>
      <c r="E22" t="s">
        <v>1538</v>
      </c>
      <c r="F22" t="s">
        <v>1514</v>
      </c>
      <c r="G22" t="s">
        <v>3680</v>
      </c>
      <c r="H22">
        <v>6</v>
      </c>
      <c r="I22">
        <v>623.22</v>
      </c>
      <c r="J22">
        <v>3739.32</v>
      </c>
    </row>
    <row r="23" spans="1:22">
      <c r="A23" s="4">
        <v>45044</v>
      </c>
      <c r="B23" t="s">
        <v>3674</v>
      </c>
      <c r="C23" t="s">
        <v>3656</v>
      </c>
      <c r="D23" t="s">
        <v>2550</v>
      </c>
      <c r="E23" t="s">
        <v>1537</v>
      </c>
      <c r="F23" t="s">
        <v>1518</v>
      </c>
      <c r="G23" t="s">
        <v>3669</v>
      </c>
      <c r="H23">
        <v>18</v>
      </c>
      <c r="I23">
        <v>698.42</v>
      </c>
      <c r="J23">
        <v>12571.56</v>
      </c>
    </row>
    <row r="24" spans="1:22">
      <c r="A24" s="4">
        <v>45266</v>
      </c>
      <c r="B24" t="s">
        <v>3679</v>
      </c>
      <c r="C24" t="s">
        <v>3657</v>
      </c>
      <c r="D24" t="s">
        <v>2552</v>
      </c>
      <c r="E24" t="s">
        <v>1537</v>
      </c>
      <c r="F24" t="s">
        <v>3652</v>
      </c>
      <c r="G24" t="s">
        <v>3687</v>
      </c>
      <c r="H24">
        <v>19</v>
      </c>
      <c r="I24">
        <v>2494.11</v>
      </c>
      <c r="J24">
        <v>47388.09</v>
      </c>
    </row>
    <row r="25" spans="1:22">
      <c r="A25" s="4">
        <v>45101</v>
      </c>
      <c r="B25" t="s">
        <v>3678</v>
      </c>
      <c r="C25" t="s">
        <v>3651</v>
      </c>
      <c r="D25" t="s">
        <v>2550</v>
      </c>
      <c r="E25" t="s">
        <v>1537</v>
      </c>
      <c r="F25" t="s">
        <v>3652</v>
      </c>
      <c r="G25" t="s">
        <v>3687</v>
      </c>
      <c r="H25">
        <v>15</v>
      </c>
      <c r="I25">
        <v>3368.77</v>
      </c>
      <c r="J25">
        <v>50531.55</v>
      </c>
    </row>
    <row r="26" spans="1:22">
      <c r="A26" s="4">
        <v>45012</v>
      </c>
      <c r="B26" t="s">
        <v>3671</v>
      </c>
      <c r="C26" t="s">
        <v>3650</v>
      </c>
      <c r="D26" t="s">
        <v>2552</v>
      </c>
      <c r="E26" t="s">
        <v>1537</v>
      </c>
      <c r="F26" t="s">
        <v>1517</v>
      </c>
      <c r="G26" t="s">
        <v>3688</v>
      </c>
      <c r="H26">
        <v>2</v>
      </c>
      <c r="I26">
        <v>962.28</v>
      </c>
      <c r="J26">
        <v>1924.56</v>
      </c>
    </row>
    <row r="27" spans="1:22">
      <c r="A27" s="4">
        <v>45017</v>
      </c>
      <c r="B27" t="s">
        <v>3686</v>
      </c>
      <c r="C27" t="s">
        <v>3660</v>
      </c>
      <c r="D27" t="s">
        <v>2549</v>
      </c>
      <c r="E27" t="s">
        <v>1535</v>
      </c>
      <c r="F27" t="s">
        <v>1516</v>
      </c>
      <c r="G27" t="s">
        <v>3682</v>
      </c>
      <c r="H27">
        <v>19</v>
      </c>
      <c r="I27">
        <v>1065.27</v>
      </c>
      <c r="J27">
        <v>20240.13</v>
      </c>
    </row>
    <row r="28" spans="1:22">
      <c r="A28" s="4">
        <v>45277</v>
      </c>
      <c r="B28" t="s">
        <v>3686</v>
      </c>
      <c r="C28" t="s">
        <v>3658</v>
      </c>
      <c r="D28" t="s">
        <v>2548</v>
      </c>
      <c r="E28" t="s">
        <v>1535</v>
      </c>
      <c r="F28" t="s">
        <v>3652</v>
      </c>
      <c r="G28" t="s">
        <v>3685</v>
      </c>
      <c r="H28">
        <v>10</v>
      </c>
      <c r="I28">
        <v>4507.62</v>
      </c>
      <c r="J28">
        <v>45076.2</v>
      </c>
    </row>
    <row r="29" spans="1:22">
      <c r="A29" s="4">
        <v>45128</v>
      </c>
      <c r="B29" t="s">
        <v>3674</v>
      </c>
      <c r="C29" t="s">
        <v>3663</v>
      </c>
      <c r="D29" t="s">
        <v>2551</v>
      </c>
      <c r="E29" t="s">
        <v>1538</v>
      </c>
      <c r="F29" t="s">
        <v>1516</v>
      </c>
      <c r="G29" t="s">
        <v>3681</v>
      </c>
      <c r="H29">
        <v>4</v>
      </c>
      <c r="I29">
        <v>4373.75</v>
      </c>
      <c r="J29">
        <v>17495</v>
      </c>
    </row>
    <row r="30" spans="1:22">
      <c r="A30" s="4">
        <v>45167</v>
      </c>
      <c r="B30" t="s">
        <v>3683</v>
      </c>
      <c r="C30" t="s">
        <v>3656</v>
      </c>
      <c r="D30" t="s">
        <v>2550</v>
      </c>
      <c r="E30" t="s">
        <v>1537</v>
      </c>
      <c r="F30" t="s">
        <v>1516</v>
      </c>
      <c r="G30" t="s">
        <v>3681</v>
      </c>
      <c r="H30">
        <v>4</v>
      </c>
      <c r="I30">
        <v>791.28</v>
      </c>
      <c r="J30">
        <v>3165.12</v>
      </c>
    </row>
    <row r="31" spans="1:22">
      <c r="A31" s="4">
        <v>45052</v>
      </c>
      <c r="B31" t="s">
        <v>3679</v>
      </c>
      <c r="C31" t="s">
        <v>3650</v>
      </c>
      <c r="D31" t="s">
        <v>2552</v>
      </c>
      <c r="E31" t="s">
        <v>1537</v>
      </c>
      <c r="F31" t="s">
        <v>3652</v>
      </c>
      <c r="G31" t="s">
        <v>3673</v>
      </c>
      <c r="H31">
        <v>14</v>
      </c>
      <c r="I31">
        <v>4868.33</v>
      </c>
      <c r="J31">
        <v>68156.62</v>
      </c>
    </row>
    <row r="32" spans="1:22">
      <c r="A32" s="4">
        <v>45258</v>
      </c>
      <c r="B32" t="s">
        <v>3678</v>
      </c>
      <c r="C32" t="s">
        <v>3664</v>
      </c>
      <c r="D32" t="s">
        <v>2551</v>
      </c>
      <c r="E32" t="s">
        <v>1538</v>
      </c>
      <c r="F32" t="s">
        <v>1516</v>
      </c>
      <c r="G32" t="s">
        <v>3682</v>
      </c>
      <c r="H32">
        <v>12</v>
      </c>
      <c r="I32">
        <v>1958.77</v>
      </c>
      <c r="J32">
        <v>23505.24</v>
      </c>
    </row>
    <row r="33" spans="1:10">
      <c r="A33" s="4">
        <v>44939</v>
      </c>
      <c r="B33" t="s">
        <v>3671</v>
      </c>
      <c r="C33" t="s">
        <v>3660</v>
      </c>
      <c r="D33" t="s">
        <v>2549</v>
      </c>
      <c r="E33" t="s">
        <v>1535</v>
      </c>
      <c r="F33" t="s">
        <v>1518</v>
      </c>
      <c r="G33" t="s">
        <v>3675</v>
      </c>
      <c r="H33">
        <v>10</v>
      </c>
      <c r="I33">
        <v>3690.75</v>
      </c>
      <c r="J33">
        <v>36907.5</v>
      </c>
    </row>
    <row r="34" spans="1:10">
      <c r="A34" s="4">
        <v>45097</v>
      </c>
      <c r="B34" t="s">
        <v>3671</v>
      </c>
      <c r="C34" t="s">
        <v>3658</v>
      </c>
      <c r="D34" t="s">
        <v>2548</v>
      </c>
      <c r="E34" t="s">
        <v>1535</v>
      </c>
      <c r="F34" t="s">
        <v>1518</v>
      </c>
      <c r="G34" t="s">
        <v>3675</v>
      </c>
      <c r="H34">
        <v>17</v>
      </c>
      <c r="I34">
        <v>1037.05</v>
      </c>
      <c r="J34">
        <v>17629.849999999999</v>
      </c>
    </row>
    <row r="35" spans="1:10">
      <c r="A35" s="4">
        <v>44937</v>
      </c>
      <c r="B35" t="s">
        <v>3684</v>
      </c>
      <c r="C35" t="s">
        <v>3657</v>
      </c>
      <c r="D35" t="s">
        <v>2552</v>
      </c>
      <c r="E35" t="s">
        <v>1537</v>
      </c>
      <c r="F35" t="s">
        <v>3652</v>
      </c>
      <c r="G35" t="s">
        <v>3689</v>
      </c>
      <c r="H35">
        <v>17</v>
      </c>
      <c r="I35">
        <v>2215.5500000000002</v>
      </c>
      <c r="J35">
        <v>37664.35</v>
      </c>
    </row>
    <row r="36" spans="1:10">
      <c r="A36" s="4">
        <v>45260</v>
      </c>
      <c r="B36" t="s">
        <v>3684</v>
      </c>
      <c r="C36" t="s">
        <v>3653</v>
      </c>
      <c r="D36" t="s">
        <v>2550</v>
      </c>
      <c r="E36" t="s">
        <v>1537</v>
      </c>
      <c r="F36" t="s">
        <v>1516</v>
      </c>
      <c r="G36" t="s">
        <v>3690</v>
      </c>
      <c r="H36">
        <v>19</v>
      </c>
      <c r="I36">
        <v>1343.6</v>
      </c>
      <c r="J36">
        <v>25528.400000000001</v>
      </c>
    </row>
    <row r="37" spans="1:10">
      <c r="A37" s="4">
        <v>45056</v>
      </c>
      <c r="B37" t="s">
        <v>3684</v>
      </c>
      <c r="C37" t="s">
        <v>3655</v>
      </c>
      <c r="D37" t="s">
        <v>2549</v>
      </c>
      <c r="E37" t="s">
        <v>1535</v>
      </c>
      <c r="F37" t="s">
        <v>3652</v>
      </c>
      <c r="G37" t="s">
        <v>3673</v>
      </c>
      <c r="H37">
        <v>8</v>
      </c>
      <c r="I37">
        <v>4455.43</v>
      </c>
      <c r="J37">
        <v>35643.440000000002</v>
      </c>
    </row>
    <row r="38" spans="1:10">
      <c r="A38" s="4">
        <v>44950</v>
      </c>
      <c r="B38" t="s">
        <v>3679</v>
      </c>
      <c r="C38" t="s">
        <v>3651</v>
      </c>
      <c r="D38" t="s">
        <v>2550</v>
      </c>
      <c r="E38" t="s">
        <v>1537</v>
      </c>
      <c r="F38" t="s">
        <v>1518</v>
      </c>
      <c r="G38" t="s">
        <v>3691</v>
      </c>
      <c r="H38">
        <v>9</v>
      </c>
      <c r="I38">
        <v>3892.79</v>
      </c>
      <c r="J38">
        <v>35035.11</v>
      </c>
    </row>
    <row r="39" spans="1:10">
      <c r="A39" s="4">
        <v>45266</v>
      </c>
      <c r="B39" t="s">
        <v>3679</v>
      </c>
      <c r="C39" t="s">
        <v>3663</v>
      </c>
      <c r="D39" t="s">
        <v>2551</v>
      </c>
      <c r="E39" t="s">
        <v>1538</v>
      </c>
      <c r="F39" t="s">
        <v>1514</v>
      </c>
      <c r="G39" t="s">
        <v>3680</v>
      </c>
      <c r="H39">
        <v>9</v>
      </c>
      <c r="I39">
        <v>4618.59</v>
      </c>
      <c r="J39">
        <v>41567.31</v>
      </c>
    </row>
    <row r="40" spans="1:10">
      <c r="A40" s="4">
        <v>45161</v>
      </c>
      <c r="B40" t="s">
        <v>3683</v>
      </c>
      <c r="C40" t="s">
        <v>3657</v>
      </c>
      <c r="D40" t="s">
        <v>2552</v>
      </c>
      <c r="E40" t="s">
        <v>1537</v>
      </c>
      <c r="F40" t="s">
        <v>1516</v>
      </c>
      <c r="G40" t="s">
        <v>3690</v>
      </c>
      <c r="H40">
        <v>11</v>
      </c>
      <c r="I40">
        <v>3385.93</v>
      </c>
      <c r="J40">
        <v>37245.230000000003</v>
      </c>
    </row>
    <row r="41" spans="1:10">
      <c r="A41" s="4">
        <v>44975</v>
      </c>
      <c r="B41" t="s">
        <v>3679</v>
      </c>
      <c r="C41" t="s">
        <v>3658</v>
      </c>
      <c r="D41" t="s">
        <v>2548</v>
      </c>
      <c r="E41" t="s">
        <v>1535</v>
      </c>
      <c r="F41" t="s">
        <v>1518</v>
      </c>
      <c r="G41" t="s">
        <v>3675</v>
      </c>
      <c r="H41">
        <v>14</v>
      </c>
      <c r="I41">
        <v>2452.98</v>
      </c>
      <c r="J41">
        <v>34341.72</v>
      </c>
    </row>
    <row r="42" spans="1:10">
      <c r="A42" s="4">
        <v>45142</v>
      </c>
      <c r="B42" t="s">
        <v>3668</v>
      </c>
      <c r="C42" t="s">
        <v>3662</v>
      </c>
      <c r="D42" t="s">
        <v>2552</v>
      </c>
      <c r="E42" t="s">
        <v>1537</v>
      </c>
      <c r="F42" t="s">
        <v>1514</v>
      </c>
      <c r="G42" t="s">
        <v>3677</v>
      </c>
      <c r="H42">
        <v>16</v>
      </c>
      <c r="I42">
        <v>695.96</v>
      </c>
      <c r="J42">
        <v>11135.36</v>
      </c>
    </row>
    <row r="43" spans="1:10">
      <c r="A43" s="4">
        <v>44986</v>
      </c>
      <c r="B43" t="s">
        <v>3674</v>
      </c>
      <c r="C43" t="s">
        <v>3658</v>
      </c>
      <c r="D43" t="s">
        <v>2548</v>
      </c>
      <c r="E43" t="s">
        <v>1535</v>
      </c>
      <c r="F43" t="s">
        <v>1514</v>
      </c>
      <c r="G43" t="s">
        <v>3692</v>
      </c>
      <c r="H43">
        <v>1</v>
      </c>
      <c r="I43">
        <v>1979.54</v>
      </c>
      <c r="J43">
        <v>1979.54</v>
      </c>
    </row>
    <row r="44" spans="1:10">
      <c r="A44" s="4">
        <v>45016</v>
      </c>
      <c r="B44" t="s">
        <v>3678</v>
      </c>
      <c r="C44" t="s">
        <v>3663</v>
      </c>
      <c r="D44" t="s">
        <v>2551</v>
      </c>
      <c r="E44" t="s">
        <v>1538</v>
      </c>
      <c r="F44" t="s">
        <v>1518</v>
      </c>
      <c r="G44" t="s">
        <v>3669</v>
      </c>
      <c r="H44">
        <v>9</v>
      </c>
      <c r="I44">
        <v>3727.82</v>
      </c>
      <c r="J44">
        <v>33550.379999999997</v>
      </c>
    </row>
    <row r="45" spans="1:10">
      <c r="A45" s="4">
        <v>45031</v>
      </c>
      <c r="B45" t="s">
        <v>3668</v>
      </c>
      <c r="C45" t="s">
        <v>3661</v>
      </c>
      <c r="D45" t="s">
        <v>2548</v>
      </c>
      <c r="E45" t="s">
        <v>1535</v>
      </c>
      <c r="F45" t="s">
        <v>3652</v>
      </c>
      <c r="G45" t="s">
        <v>3689</v>
      </c>
      <c r="H45">
        <v>1</v>
      </c>
      <c r="I45">
        <v>1495.61</v>
      </c>
      <c r="J45">
        <v>1495.61</v>
      </c>
    </row>
    <row r="46" spans="1:10">
      <c r="A46" s="4">
        <v>45288</v>
      </c>
      <c r="B46" t="s">
        <v>3683</v>
      </c>
      <c r="C46" t="s">
        <v>3649</v>
      </c>
      <c r="D46" t="s">
        <v>2549</v>
      </c>
      <c r="E46" t="s">
        <v>1535</v>
      </c>
      <c r="F46" t="s">
        <v>1516</v>
      </c>
      <c r="G46" t="s">
        <v>3681</v>
      </c>
      <c r="H46">
        <v>18</v>
      </c>
      <c r="I46">
        <v>1928.15</v>
      </c>
      <c r="J46">
        <v>34706.699999999997</v>
      </c>
    </row>
    <row r="47" spans="1:10">
      <c r="A47" s="4">
        <v>44989</v>
      </c>
      <c r="B47" t="s">
        <v>3676</v>
      </c>
      <c r="C47" t="s">
        <v>3649</v>
      </c>
      <c r="D47" t="s">
        <v>2549</v>
      </c>
      <c r="E47" t="s">
        <v>1535</v>
      </c>
      <c r="F47" t="s">
        <v>1518</v>
      </c>
      <c r="G47" t="s">
        <v>3675</v>
      </c>
      <c r="H47">
        <v>1</v>
      </c>
      <c r="I47">
        <v>4192.3900000000003</v>
      </c>
      <c r="J47">
        <v>4192.3900000000003</v>
      </c>
    </row>
    <row r="48" spans="1:10">
      <c r="A48" s="4">
        <v>44961</v>
      </c>
      <c r="B48" t="s">
        <v>3683</v>
      </c>
      <c r="C48" t="s">
        <v>3651</v>
      </c>
      <c r="D48" t="s">
        <v>2550</v>
      </c>
      <c r="E48" t="s">
        <v>1537</v>
      </c>
      <c r="F48" t="s">
        <v>1514</v>
      </c>
      <c r="G48" t="s">
        <v>3693</v>
      </c>
      <c r="H48">
        <v>7</v>
      </c>
      <c r="I48">
        <v>4988.71</v>
      </c>
      <c r="J48">
        <v>34920.97</v>
      </c>
    </row>
    <row r="49" spans="1:10">
      <c r="A49" s="4">
        <v>45035</v>
      </c>
      <c r="B49" t="s">
        <v>3679</v>
      </c>
      <c r="C49" t="s">
        <v>3657</v>
      </c>
      <c r="D49" t="s">
        <v>2552</v>
      </c>
      <c r="E49" t="s">
        <v>1537</v>
      </c>
      <c r="F49" t="s">
        <v>1516</v>
      </c>
      <c r="G49" t="s">
        <v>3681</v>
      </c>
      <c r="H49">
        <v>9</v>
      </c>
      <c r="I49">
        <v>1328.13</v>
      </c>
      <c r="J49">
        <v>11953.17</v>
      </c>
    </row>
    <row r="50" spans="1:10">
      <c r="A50" s="4">
        <v>45190</v>
      </c>
      <c r="B50" t="s">
        <v>3683</v>
      </c>
      <c r="C50" t="s">
        <v>3660</v>
      </c>
      <c r="D50" t="s">
        <v>2549</v>
      </c>
      <c r="E50" t="s">
        <v>1535</v>
      </c>
      <c r="F50" t="s">
        <v>1517</v>
      </c>
      <c r="G50" t="s">
        <v>3694</v>
      </c>
      <c r="H50">
        <v>9</v>
      </c>
      <c r="I50">
        <v>722.44</v>
      </c>
      <c r="J50">
        <v>6501.96</v>
      </c>
    </row>
    <row r="51" spans="1:10">
      <c r="A51" s="4">
        <v>45220</v>
      </c>
      <c r="B51" t="s">
        <v>3671</v>
      </c>
      <c r="C51" t="s">
        <v>3655</v>
      </c>
      <c r="D51" t="s">
        <v>2549</v>
      </c>
      <c r="E51" t="s">
        <v>1535</v>
      </c>
      <c r="F51" t="s">
        <v>1516</v>
      </c>
      <c r="G51" t="s">
        <v>3681</v>
      </c>
      <c r="H51">
        <v>2</v>
      </c>
      <c r="I51">
        <v>4726.0600000000004</v>
      </c>
      <c r="J51">
        <v>9452.1200000000008</v>
      </c>
    </row>
    <row r="52" spans="1:10">
      <c r="A52" s="4">
        <v>44963</v>
      </c>
      <c r="B52" t="s">
        <v>3679</v>
      </c>
      <c r="C52" t="s">
        <v>3662</v>
      </c>
      <c r="D52" t="s">
        <v>2552</v>
      </c>
      <c r="E52" t="s">
        <v>1537</v>
      </c>
      <c r="F52" t="s">
        <v>1516</v>
      </c>
      <c r="G52" t="s">
        <v>3682</v>
      </c>
      <c r="H52">
        <v>3</v>
      </c>
      <c r="I52">
        <v>2263.4699999999998</v>
      </c>
      <c r="J52">
        <v>6790.41</v>
      </c>
    </row>
    <row r="53" spans="1:10">
      <c r="A53" s="4">
        <v>45042</v>
      </c>
      <c r="B53" t="s">
        <v>3671</v>
      </c>
      <c r="C53" t="s">
        <v>3650</v>
      </c>
      <c r="D53" t="s">
        <v>2552</v>
      </c>
      <c r="E53" t="s">
        <v>1537</v>
      </c>
      <c r="F53" t="s">
        <v>1517</v>
      </c>
      <c r="G53" t="s">
        <v>3688</v>
      </c>
      <c r="H53">
        <v>20</v>
      </c>
      <c r="I53">
        <v>4365.58</v>
      </c>
      <c r="J53">
        <v>87311.6</v>
      </c>
    </row>
    <row r="54" spans="1:10">
      <c r="A54" s="4">
        <v>44942</v>
      </c>
      <c r="B54" t="s">
        <v>3684</v>
      </c>
      <c r="C54" t="s">
        <v>3654</v>
      </c>
      <c r="D54" t="s">
        <v>2551</v>
      </c>
      <c r="E54" t="s">
        <v>1538</v>
      </c>
      <c r="F54" t="s">
        <v>1514</v>
      </c>
      <c r="G54" t="s">
        <v>3677</v>
      </c>
      <c r="H54">
        <v>20</v>
      </c>
      <c r="I54">
        <v>3925.65</v>
      </c>
      <c r="J54">
        <v>78513</v>
      </c>
    </row>
    <row r="55" spans="1:10">
      <c r="A55" s="4">
        <v>45202</v>
      </c>
      <c r="B55" t="s">
        <v>3670</v>
      </c>
      <c r="C55" t="s">
        <v>3651</v>
      </c>
      <c r="D55" t="s">
        <v>2550</v>
      </c>
      <c r="E55" t="s">
        <v>1537</v>
      </c>
      <c r="F55" t="s">
        <v>1517</v>
      </c>
      <c r="G55" t="s">
        <v>3694</v>
      </c>
      <c r="H55">
        <v>3</v>
      </c>
      <c r="I55">
        <v>3613.98</v>
      </c>
      <c r="J55">
        <v>10841.94</v>
      </c>
    </row>
    <row r="56" spans="1:10">
      <c r="A56" s="4">
        <v>45088</v>
      </c>
      <c r="B56" t="s">
        <v>3683</v>
      </c>
      <c r="C56" t="s">
        <v>3649</v>
      </c>
      <c r="D56" t="s">
        <v>2549</v>
      </c>
      <c r="E56" t="s">
        <v>1535</v>
      </c>
      <c r="F56" t="s">
        <v>1518</v>
      </c>
      <c r="G56" t="s">
        <v>3691</v>
      </c>
      <c r="H56">
        <v>7</v>
      </c>
      <c r="I56">
        <v>2483.54</v>
      </c>
      <c r="J56">
        <v>17384.78</v>
      </c>
    </row>
    <row r="57" spans="1:10">
      <c r="A57" s="4">
        <v>45201</v>
      </c>
      <c r="B57" t="s">
        <v>3676</v>
      </c>
      <c r="C57" t="s">
        <v>3664</v>
      </c>
      <c r="D57" t="s">
        <v>2551</v>
      </c>
      <c r="E57" t="s">
        <v>1538</v>
      </c>
      <c r="F57" t="s">
        <v>1517</v>
      </c>
      <c r="G57" t="s">
        <v>3694</v>
      </c>
      <c r="H57">
        <v>14</v>
      </c>
      <c r="I57">
        <v>2145.21</v>
      </c>
      <c r="J57">
        <v>30032.94</v>
      </c>
    </row>
    <row r="58" spans="1:10">
      <c r="A58" s="4">
        <v>45254</v>
      </c>
      <c r="B58" t="s">
        <v>3683</v>
      </c>
      <c r="C58" t="s">
        <v>3657</v>
      </c>
      <c r="D58" t="s">
        <v>2552</v>
      </c>
      <c r="E58" t="s">
        <v>1537</v>
      </c>
      <c r="F58" t="s">
        <v>1514</v>
      </c>
      <c r="G58" t="s">
        <v>3692</v>
      </c>
      <c r="H58">
        <v>8</v>
      </c>
      <c r="I58">
        <v>4997.45</v>
      </c>
      <c r="J58">
        <v>39979.599999999999</v>
      </c>
    </row>
    <row r="59" spans="1:10">
      <c r="A59" s="4">
        <v>45116</v>
      </c>
      <c r="B59" t="s">
        <v>3684</v>
      </c>
      <c r="C59" t="s">
        <v>3658</v>
      </c>
      <c r="D59" t="s">
        <v>2548</v>
      </c>
      <c r="E59" t="s">
        <v>1535</v>
      </c>
      <c r="F59" t="s">
        <v>1514</v>
      </c>
      <c r="G59" t="s">
        <v>3680</v>
      </c>
      <c r="H59">
        <v>3</v>
      </c>
      <c r="I59">
        <v>1753.98</v>
      </c>
      <c r="J59">
        <v>5261.94</v>
      </c>
    </row>
    <row r="60" spans="1:10">
      <c r="A60" s="4">
        <v>45036</v>
      </c>
      <c r="B60" t="s">
        <v>3678</v>
      </c>
      <c r="C60" t="s">
        <v>3650</v>
      </c>
      <c r="D60" t="s">
        <v>2552</v>
      </c>
      <c r="E60" t="s">
        <v>1537</v>
      </c>
      <c r="F60" t="s">
        <v>1514</v>
      </c>
      <c r="G60" t="s">
        <v>3692</v>
      </c>
      <c r="H60">
        <v>2</v>
      </c>
      <c r="I60">
        <v>1207.92</v>
      </c>
      <c r="J60">
        <v>2415.84</v>
      </c>
    </row>
    <row r="61" spans="1:10">
      <c r="A61" s="4">
        <v>44995</v>
      </c>
      <c r="B61" t="s">
        <v>3674</v>
      </c>
      <c r="C61" t="s">
        <v>3660</v>
      </c>
      <c r="D61" t="s">
        <v>2549</v>
      </c>
      <c r="E61" t="s">
        <v>1535</v>
      </c>
      <c r="F61" t="s">
        <v>1514</v>
      </c>
      <c r="G61" t="s">
        <v>3693</v>
      </c>
      <c r="H61">
        <v>13</v>
      </c>
      <c r="I61">
        <v>4196.33</v>
      </c>
      <c r="J61">
        <v>54552.29</v>
      </c>
    </row>
    <row r="62" spans="1:10">
      <c r="A62" s="4">
        <v>45049</v>
      </c>
      <c r="B62" t="s">
        <v>3686</v>
      </c>
      <c r="C62" t="s">
        <v>3659</v>
      </c>
      <c r="D62" t="s">
        <v>2548</v>
      </c>
      <c r="E62" t="s">
        <v>1535</v>
      </c>
      <c r="F62" t="s">
        <v>1518</v>
      </c>
      <c r="G62" t="s">
        <v>3669</v>
      </c>
      <c r="H62">
        <v>18</v>
      </c>
      <c r="I62">
        <v>1310.78</v>
      </c>
      <c r="J62">
        <v>23594.04</v>
      </c>
    </row>
    <row r="63" spans="1:10">
      <c r="A63" s="4">
        <v>45228</v>
      </c>
      <c r="B63" t="s">
        <v>3684</v>
      </c>
      <c r="C63" t="s">
        <v>3660</v>
      </c>
      <c r="D63" t="s">
        <v>2549</v>
      </c>
      <c r="E63" t="s">
        <v>1535</v>
      </c>
      <c r="F63" t="s">
        <v>1517</v>
      </c>
      <c r="G63" t="s">
        <v>3694</v>
      </c>
      <c r="H63">
        <v>20</v>
      </c>
      <c r="I63">
        <v>2142.9</v>
      </c>
      <c r="J63">
        <v>42858</v>
      </c>
    </row>
    <row r="64" spans="1:10">
      <c r="A64" s="4">
        <v>45263</v>
      </c>
      <c r="B64" t="s">
        <v>3686</v>
      </c>
      <c r="C64" t="s">
        <v>3654</v>
      </c>
      <c r="D64" t="s">
        <v>2551</v>
      </c>
      <c r="E64" t="s">
        <v>1538</v>
      </c>
      <c r="F64" t="s">
        <v>1514</v>
      </c>
      <c r="G64" t="s">
        <v>3693</v>
      </c>
      <c r="H64">
        <v>19</v>
      </c>
      <c r="I64">
        <v>1359.7</v>
      </c>
      <c r="J64">
        <v>25834.3</v>
      </c>
    </row>
    <row r="65" spans="1:10">
      <c r="A65" s="4">
        <v>45072</v>
      </c>
      <c r="B65" t="s">
        <v>3668</v>
      </c>
      <c r="C65" t="s">
        <v>3657</v>
      </c>
      <c r="D65" t="s">
        <v>2552</v>
      </c>
      <c r="E65" t="s">
        <v>1537</v>
      </c>
      <c r="F65" t="s">
        <v>1517</v>
      </c>
      <c r="G65" t="s">
        <v>3694</v>
      </c>
      <c r="H65">
        <v>16</v>
      </c>
      <c r="I65">
        <v>4896.07</v>
      </c>
      <c r="J65">
        <v>78337.119999999995</v>
      </c>
    </row>
    <row r="66" spans="1:10">
      <c r="A66" s="4">
        <v>45286</v>
      </c>
      <c r="B66" t="s">
        <v>3676</v>
      </c>
      <c r="C66" t="s">
        <v>3662</v>
      </c>
      <c r="D66" t="s">
        <v>2552</v>
      </c>
      <c r="E66" t="s">
        <v>1537</v>
      </c>
      <c r="F66" t="s">
        <v>1518</v>
      </c>
      <c r="G66" t="s">
        <v>3691</v>
      </c>
      <c r="H66">
        <v>8</v>
      </c>
      <c r="I66">
        <v>4216.03</v>
      </c>
      <c r="J66">
        <v>33728.239999999998</v>
      </c>
    </row>
    <row r="67" spans="1:10">
      <c r="A67" s="4">
        <v>45143</v>
      </c>
      <c r="B67" t="s">
        <v>3674</v>
      </c>
      <c r="C67" t="s">
        <v>3660</v>
      </c>
      <c r="D67" t="s">
        <v>2549</v>
      </c>
      <c r="E67" t="s">
        <v>1535</v>
      </c>
      <c r="F67" t="s">
        <v>3652</v>
      </c>
      <c r="G67" t="s">
        <v>3685</v>
      </c>
      <c r="H67">
        <v>14</v>
      </c>
      <c r="I67">
        <v>2134.06</v>
      </c>
      <c r="J67">
        <v>29876.84</v>
      </c>
    </row>
    <row r="68" spans="1:10">
      <c r="A68" s="4">
        <v>45041</v>
      </c>
      <c r="B68" t="s">
        <v>3686</v>
      </c>
      <c r="C68" t="s">
        <v>3664</v>
      </c>
      <c r="D68" t="s">
        <v>2551</v>
      </c>
      <c r="E68" t="s">
        <v>1538</v>
      </c>
      <c r="F68" t="s">
        <v>1517</v>
      </c>
      <c r="G68" t="s">
        <v>3688</v>
      </c>
      <c r="H68">
        <v>6</v>
      </c>
      <c r="I68">
        <v>1523.33</v>
      </c>
      <c r="J68">
        <v>9139.98</v>
      </c>
    </row>
    <row r="69" spans="1:10">
      <c r="A69" s="4">
        <v>45043</v>
      </c>
      <c r="B69" t="s">
        <v>3671</v>
      </c>
      <c r="C69" t="s">
        <v>3653</v>
      </c>
      <c r="D69" t="s">
        <v>2550</v>
      </c>
      <c r="E69" t="s">
        <v>1537</v>
      </c>
      <c r="F69" t="s">
        <v>3652</v>
      </c>
      <c r="G69" t="s">
        <v>3673</v>
      </c>
      <c r="H69">
        <v>13</v>
      </c>
      <c r="I69">
        <v>646.63</v>
      </c>
      <c r="J69">
        <v>8406.19</v>
      </c>
    </row>
    <row r="70" spans="1:10">
      <c r="A70" s="4">
        <v>45016</v>
      </c>
      <c r="B70" t="s">
        <v>3678</v>
      </c>
      <c r="C70" t="s">
        <v>3657</v>
      </c>
      <c r="D70" t="s">
        <v>2552</v>
      </c>
      <c r="E70" t="s">
        <v>1537</v>
      </c>
      <c r="F70" t="s">
        <v>1518</v>
      </c>
      <c r="G70" t="s">
        <v>3695</v>
      </c>
      <c r="H70">
        <v>4</v>
      </c>
      <c r="I70">
        <v>4965.34</v>
      </c>
      <c r="J70">
        <v>19861.36</v>
      </c>
    </row>
    <row r="71" spans="1:10">
      <c r="A71" s="4">
        <v>45103</v>
      </c>
      <c r="B71" t="s">
        <v>3683</v>
      </c>
      <c r="C71" t="s">
        <v>3660</v>
      </c>
      <c r="D71" t="s">
        <v>2549</v>
      </c>
      <c r="E71" t="s">
        <v>1535</v>
      </c>
      <c r="F71" t="s">
        <v>1518</v>
      </c>
      <c r="G71" t="s">
        <v>3675</v>
      </c>
      <c r="H71">
        <v>14</v>
      </c>
      <c r="I71">
        <v>2883.11</v>
      </c>
      <c r="J71">
        <v>40363.54</v>
      </c>
    </row>
    <row r="72" spans="1:10">
      <c r="A72" s="4">
        <v>45095</v>
      </c>
      <c r="B72" t="s">
        <v>3676</v>
      </c>
      <c r="C72" t="s">
        <v>3663</v>
      </c>
      <c r="D72" t="s">
        <v>2551</v>
      </c>
      <c r="E72" t="s">
        <v>1538</v>
      </c>
      <c r="F72" t="s">
        <v>3652</v>
      </c>
      <c r="G72" t="s">
        <v>3685</v>
      </c>
      <c r="H72">
        <v>9</v>
      </c>
      <c r="I72">
        <v>2819.87</v>
      </c>
      <c r="J72">
        <v>25378.83</v>
      </c>
    </row>
    <row r="73" spans="1:10">
      <c r="A73" s="4">
        <v>45247</v>
      </c>
      <c r="B73" t="s">
        <v>3674</v>
      </c>
      <c r="C73" t="s">
        <v>3649</v>
      </c>
      <c r="D73" t="s">
        <v>2549</v>
      </c>
      <c r="E73" t="s">
        <v>1535</v>
      </c>
      <c r="F73" t="s">
        <v>1516</v>
      </c>
      <c r="G73" t="s">
        <v>3672</v>
      </c>
      <c r="H73">
        <v>12</v>
      </c>
      <c r="I73">
        <v>3961.23</v>
      </c>
      <c r="J73">
        <v>47534.76</v>
      </c>
    </row>
    <row r="74" spans="1:10">
      <c r="A74" s="4">
        <v>44987</v>
      </c>
      <c r="B74" t="s">
        <v>3678</v>
      </c>
      <c r="C74" t="s">
        <v>3653</v>
      </c>
      <c r="D74" t="s">
        <v>2550</v>
      </c>
      <c r="E74" t="s">
        <v>1537</v>
      </c>
      <c r="F74" t="s">
        <v>1516</v>
      </c>
      <c r="G74" t="s">
        <v>3672</v>
      </c>
      <c r="H74">
        <v>15</v>
      </c>
      <c r="I74">
        <v>2194.7199999999998</v>
      </c>
      <c r="J74">
        <v>32920.800000000003</v>
      </c>
    </row>
    <row r="75" spans="1:10">
      <c r="A75" s="4">
        <v>45003</v>
      </c>
      <c r="B75" t="s">
        <v>3676</v>
      </c>
      <c r="C75" t="s">
        <v>3650</v>
      </c>
      <c r="D75" t="s">
        <v>2552</v>
      </c>
      <c r="E75" t="s">
        <v>1537</v>
      </c>
      <c r="F75" t="s">
        <v>1514</v>
      </c>
      <c r="G75" t="s">
        <v>3692</v>
      </c>
      <c r="H75">
        <v>5</v>
      </c>
      <c r="I75">
        <v>3058.74</v>
      </c>
      <c r="J75">
        <v>15293.7</v>
      </c>
    </row>
    <row r="76" spans="1:10">
      <c r="A76" s="4">
        <v>45270</v>
      </c>
      <c r="B76" t="s">
        <v>3679</v>
      </c>
      <c r="C76" t="s">
        <v>3649</v>
      </c>
      <c r="D76" t="s">
        <v>2549</v>
      </c>
      <c r="E76" t="s">
        <v>1535</v>
      </c>
      <c r="F76" t="s">
        <v>1516</v>
      </c>
      <c r="G76" t="s">
        <v>3672</v>
      </c>
      <c r="H76">
        <v>11</v>
      </c>
      <c r="I76">
        <v>827.59</v>
      </c>
      <c r="J76">
        <v>9103.49</v>
      </c>
    </row>
    <row r="77" spans="1:10">
      <c r="A77" s="4">
        <v>45229</v>
      </c>
      <c r="B77" t="s">
        <v>3683</v>
      </c>
      <c r="C77" t="s">
        <v>3653</v>
      </c>
      <c r="D77" t="s">
        <v>2550</v>
      </c>
      <c r="E77" t="s">
        <v>1537</v>
      </c>
      <c r="F77" t="s">
        <v>1514</v>
      </c>
      <c r="G77" t="s">
        <v>3693</v>
      </c>
      <c r="H77">
        <v>10</v>
      </c>
      <c r="I77">
        <v>2008.29</v>
      </c>
      <c r="J77">
        <v>20082.900000000001</v>
      </c>
    </row>
    <row r="78" spans="1:10">
      <c r="A78" s="4">
        <v>44981</v>
      </c>
      <c r="B78" t="s">
        <v>3679</v>
      </c>
      <c r="C78" t="s">
        <v>3661</v>
      </c>
      <c r="D78" t="s">
        <v>2548</v>
      </c>
      <c r="E78" t="s">
        <v>1535</v>
      </c>
      <c r="F78" t="s">
        <v>1516</v>
      </c>
      <c r="G78" t="s">
        <v>3681</v>
      </c>
      <c r="H78">
        <v>3</v>
      </c>
      <c r="I78">
        <v>4157.17</v>
      </c>
      <c r="J78">
        <v>12471.51</v>
      </c>
    </row>
    <row r="79" spans="1:10">
      <c r="A79" s="4">
        <v>44964</v>
      </c>
      <c r="B79" t="s">
        <v>3674</v>
      </c>
      <c r="C79" t="s">
        <v>3657</v>
      </c>
      <c r="D79" t="s">
        <v>2552</v>
      </c>
      <c r="E79" t="s">
        <v>1537</v>
      </c>
      <c r="F79" t="s">
        <v>1517</v>
      </c>
      <c r="G79" t="s">
        <v>3696</v>
      </c>
      <c r="H79">
        <v>19</v>
      </c>
      <c r="I79">
        <v>2880.28</v>
      </c>
      <c r="J79">
        <v>54725.32</v>
      </c>
    </row>
    <row r="80" spans="1:10">
      <c r="A80" s="4">
        <v>45163</v>
      </c>
      <c r="B80" t="s">
        <v>3686</v>
      </c>
      <c r="C80" t="s">
        <v>3658</v>
      </c>
      <c r="D80" t="s">
        <v>2548</v>
      </c>
      <c r="E80" t="s">
        <v>1535</v>
      </c>
      <c r="F80" t="s">
        <v>1514</v>
      </c>
      <c r="G80" t="s">
        <v>3680</v>
      </c>
      <c r="H80">
        <v>6</v>
      </c>
      <c r="I80">
        <v>1212.76</v>
      </c>
      <c r="J80">
        <v>7276.56</v>
      </c>
    </row>
    <row r="81" spans="1:10">
      <c r="A81" s="4">
        <v>45184</v>
      </c>
      <c r="B81" t="s">
        <v>3676</v>
      </c>
      <c r="C81" t="s">
        <v>3659</v>
      </c>
      <c r="D81" t="s">
        <v>2548</v>
      </c>
      <c r="E81" t="s">
        <v>1535</v>
      </c>
      <c r="F81" t="s">
        <v>1514</v>
      </c>
      <c r="G81" t="s">
        <v>3692</v>
      </c>
      <c r="H81">
        <v>11</v>
      </c>
      <c r="I81">
        <v>4463.4799999999996</v>
      </c>
      <c r="J81">
        <v>49098.28</v>
      </c>
    </row>
    <row r="82" spans="1:10">
      <c r="A82" s="4">
        <v>45088</v>
      </c>
      <c r="B82" t="s">
        <v>3683</v>
      </c>
      <c r="C82" t="s">
        <v>3650</v>
      </c>
      <c r="D82" t="s">
        <v>2552</v>
      </c>
      <c r="E82" t="s">
        <v>1537</v>
      </c>
      <c r="F82" t="s">
        <v>1518</v>
      </c>
      <c r="G82" t="s">
        <v>3675</v>
      </c>
      <c r="H82">
        <v>17</v>
      </c>
      <c r="I82">
        <v>3975.74</v>
      </c>
      <c r="J82">
        <v>67587.58</v>
      </c>
    </row>
    <row r="83" spans="1:10">
      <c r="A83" s="4">
        <v>45126</v>
      </c>
      <c r="B83" t="s">
        <v>3668</v>
      </c>
      <c r="C83" t="s">
        <v>3656</v>
      </c>
      <c r="D83" t="s">
        <v>2550</v>
      </c>
      <c r="E83" t="s">
        <v>1537</v>
      </c>
      <c r="F83" t="s">
        <v>1516</v>
      </c>
      <c r="G83" t="s">
        <v>3682</v>
      </c>
      <c r="H83">
        <v>15</v>
      </c>
      <c r="I83">
        <v>2158.2199999999998</v>
      </c>
      <c r="J83">
        <v>32373.3</v>
      </c>
    </row>
    <row r="84" spans="1:10">
      <c r="A84" s="4">
        <v>45063</v>
      </c>
      <c r="B84" t="s">
        <v>3671</v>
      </c>
      <c r="C84" t="s">
        <v>3661</v>
      </c>
      <c r="D84" t="s">
        <v>2548</v>
      </c>
      <c r="E84" t="s">
        <v>1535</v>
      </c>
      <c r="F84" t="s">
        <v>1516</v>
      </c>
      <c r="G84" t="s">
        <v>3681</v>
      </c>
      <c r="H84">
        <v>17</v>
      </c>
      <c r="I84">
        <v>1720.9</v>
      </c>
      <c r="J84">
        <v>29255.3</v>
      </c>
    </row>
    <row r="85" spans="1:10">
      <c r="A85" s="4">
        <v>45107</v>
      </c>
      <c r="B85" t="s">
        <v>3679</v>
      </c>
      <c r="C85" t="s">
        <v>3649</v>
      </c>
      <c r="D85" t="s">
        <v>2549</v>
      </c>
      <c r="E85" t="s">
        <v>1535</v>
      </c>
      <c r="F85" t="s">
        <v>1516</v>
      </c>
      <c r="G85" t="s">
        <v>3672</v>
      </c>
      <c r="H85">
        <v>11</v>
      </c>
      <c r="I85">
        <v>3562.92</v>
      </c>
      <c r="J85">
        <v>39192.120000000003</v>
      </c>
    </row>
    <row r="86" spans="1:10">
      <c r="A86" s="4">
        <v>45259</v>
      </c>
      <c r="B86" t="s">
        <v>3676</v>
      </c>
      <c r="C86" t="s">
        <v>3649</v>
      </c>
      <c r="D86" t="s">
        <v>2549</v>
      </c>
      <c r="E86" t="s">
        <v>1535</v>
      </c>
      <c r="F86" t="s">
        <v>1518</v>
      </c>
      <c r="G86" t="s">
        <v>3675</v>
      </c>
      <c r="H86">
        <v>17</v>
      </c>
      <c r="I86">
        <v>608.79</v>
      </c>
      <c r="J86">
        <v>10349.43</v>
      </c>
    </row>
    <row r="87" spans="1:10">
      <c r="A87" s="4">
        <v>45035</v>
      </c>
      <c r="B87" t="s">
        <v>3678</v>
      </c>
      <c r="C87" t="s">
        <v>3658</v>
      </c>
      <c r="D87" t="s">
        <v>2548</v>
      </c>
      <c r="E87" t="s">
        <v>1535</v>
      </c>
      <c r="F87" t="s">
        <v>3652</v>
      </c>
      <c r="G87" t="s">
        <v>3673</v>
      </c>
      <c r="H87">
        <v>20</v>
      </c>
      <c r="I87">
        <v>4856.17</v>
      </c>
      <c r="J87">
        <v>97123.4</v>
      </c>
    </row>
    <row r="88" spans="1:10">
      <c r="A88" s="4">
        <v>45043</v>
      </c>
      <c r="B88" t="s">
        <v>3686</v>
      </c>
      <c r="C88" t="s">
        <v>3664</v>
      </c>
      <c r="D88" t="s">
        <v>2551</v>
      </c>
      <c r="E88" t="s">
        <v>1538</v>
      </c>
      <c r="F88" t="s">
        <v>1518</v>
      </c>
      <c r="G88" t="s">
        <v>3669</v>
      </c>
      <c r="H88">
        <v>12</v>
      </c>
      <c r="I88">
        <v>4298</v>
      </c>
      <c r="J88">
        <v>51576</v>
      </c>
    </row>
    <row r="89" spans="1:10">
      <c r="A89" s="4">
        <v>45020</v>
      </c>
      <c r="B89" t="s">
        <v>3676</v>
      </c>
      <c r="C89" t="s">
        <v>3663</v>
      </c>
      <c r="D89" t="s">
        <v>2551</v>
      </c>
      <c r="E89" t="s">
        <v>1538</v>
      </c>
      <c r="F89" t="s">
        <v>1514</v>
      </c>
      <c r="G89" t="s">
        <v>3692</v>
      </c>
      <c r="H89">
        <v>7</v>
      </c>
      <c r="I89">
        <v>1160.3499999999999</v>
      </c>
      <c r="J89">
        <v>8122.45</v>
      </c>
    </row>
    <row r="90" spans="1:10">
      <c r="A90" s="4">
        <v>45145</v>
      </c>
      <c r="B90" t="s">
        <v>3679</v>
      </c>
      <c r="C90" t="s">
        <v>3664</v>
      </c>
      <c r="D90" t="s">
        <v>2551</v>
      </c>
      <c r="E90" t="s">
        <v>1538</v>
      </c>
      <c r="F90" t="s">
        <v>1516</v>
      </c>
      <c r="G90" t="s">
        <v>3681</v>
      </c>
      <c r="H90">
        <v>3</v>
      </c>
      <c r="I90">
        <v>2488.34</v>
      </c>
      <c r="J90">
        <v>7465.02</v>
      </c>
    </row>
    <row r="91" spans="1:10">
      <c r="A91" s="4">
        <v>45126</v>
      </c>
      <c r="B91" t="s">
        <v>3671</v>
      </c>
      <c r="C91" t="s">
        <v>3656</v>
      </c>
      <c r="D91" t="s">
        <v>2550</v>
      </c>
      <c r="E91" t="s">
        <v>1537</v>
      </c>
      <c r="F91" t="s">
        <v>1517</v>
      </c>
      <c r="G91" t="s">
        <v>3694</v>
      </c>
      <c r="H91">
        <v>8</v>
      </c>
      <c r="I91">
        <v>1990</v>
      </c>
      <c r="J91">
        <v>15920</v>
      </c>
    </row>
    <row r="92" spans="1:10">
      <c r="A92" s="4">
        <v>44998</v>
      </c>
      <c r="B92" t="s">
        <v>3678</v>
      </c>
      <c r="C92" t="s">
        <v>3659</v>
      </c>
      <c r="D92" t="s">
        <v>2548</v>
      </c>
      <c r="E92" t="s">
        <v>1535</v>
      </c>
      <c r="F92" t="s">
        <v>1514</v>
      </c>
      <c r="G92" t="s">
        <v>3692</v>
      </c>
      <c r="H92">
        <v>20</v>
      </c>
      <c r="I92">
        <v>2446.21</v>
      </c>
      <c r="J92">
        <v>48924.2</v>
      </c>
    </row>
    <row r="93" spans="1:10">
      <c r="A93" s="4">
        <v>45221</v>
      </c>
      <c r="B93" t="s">
        <v>3674</v>
      </c>
      <c r="C93" t="s">
        <v>3657</v>
      </c>
      <c r="D93" t="s">
        <v>2552</v>
      </c>
      <c r="E93" t="s">
        <v>1537</v>
      </c>
      <c r="F93" t="s">
        <v>1518</v>
      </c>
      <c r="G93" t="s">
        <v>3695</v>
      </c>
      <c r="H93">
        <v>11</v>
      </c>
      <c r="I93">
        <v>1841.84</v>
      </c>
      <c r="J93">
        <v>20260.240000000002</v>
      </c>
    </row>
    <row r="94" spans="1:10">
      <c r="A94" s="4">
        <v>45261</v>
      </c>
      <c r="B94" t="s">
        <v>3678</v>
      </c>
      <c r="C94" t="s">
        <v>3654</v>
      </c>
      <c r="D94" t="s">
        <v>2551</v>
      </c>
      <c r="E94" t="s">
        <v>1538</v>
      </c>
      <c r="F94" t="s">
        <v>1514</v>
      </c>
      <c r="G94" t="s">
        <v>3677</v>
      </c>
      <c r="H94">
        <v>5</v>
      </c>
      <c r="I94">
        <v>3289.83</v>
      </c>
      <c r="J94">
        <v>16449.150000000001</v>
      </c>
    </row>
    <row r="95" spans="1:10">
      <c r="A95" s="4">
        <v>45014</v>
      </c>
      <c r="B95" t="s">
        <v>3679</v>
      </c>
      <c r="C95" t="s">
        <v>3649</v>
      </c>
      <c r="D95" t="s">
        <v>2549</v>
      </c>
      <c r="E95" t="s">
        <v>1535</v>
      </c>
      <c r="F95" t="s">
        <v>3652</v>
      </c>
      <c r="G95" t="s">
        <v>3687</v>
      </c>
      <c r="H95">
        <v>6</v>
      </c>
      <c r="I95">
        <v>549.79999999999995</v>
      </c>
      <c r="J95">
        <v>3298.8</v>
      </c>
    </row>
    <row r="96" spans="1:10">
      <c r="A96" s="4">
        <v>44960</v>
      </c>
      <c r="B96" t="s">
        <v>3683</v>
      </c>
      <c r="C96" t="s">
        <v>3653</v>
      </c>
      <c r="D96" t="s">
        <v>2550</v>
      </c>
      <c r="E96" t="s">
        <v>1537</v>
      </c>
      <c r="F96" t="s">
        <v>1514</v>
      </c>
      <c r="G96" t="s">
        <v>3677</v>
      </c>
      <c r="H96">
        <v>20</v>
      </c>
      <c r="I96">
        <v>4397.46</v>
      </c>
      <c r="J96">
        <v>87949.2</v>
      </c>
    </row>
    <row r="97" spans="1:10">
      <c r="A97" s="4">
        <v>45057</v>
      </c>
      <c r="B97" t="s">
        <v>3679</v>
      </c>
      <c r="C97" t="s">
        <v>3662</v>
      </c>
      <c r="D97" t="s">
        <v>2552</v>
      </c>
      <c r="E97" t="s">
        <v>1537</v>
      </c>
      <c r="F97" t="s">
        <v>3652</v>
      </c>
      <c r="G97" t="s">
        <v>3673</v>
      </c>
      <c r="H97">
        <v>3</v>
      </c>
      <c r="I97">
        <v>3107.88</v>
      </c>
      <c r="J97">
        <v>9323.64</v>
      </c>
    </row>
    <row r="98" spans="1:10">
      <c r="A98" s="4">
        <v>45254</v>
      </c>
      <c r="B98" t="s">
        <v>3668</v>
      </c>
      <c r="C98" t="s">
        <v>3661</v>
      </c>
      <c r="D98" t="s">
        <v>2548</v>
      </c>
      <c r="E98" t="s">
        <v>1535</v>
      </c>
      <c r="F98" t="s">
        <v>1517</v>
      </c>
      <c r="G98" t="s">
        <v>3696</v>
      </c>
      <c r="H98">
        <v>11</v>
      </c>
      <c r="I98">
        <v>1451.86</v>
      </c>
      <c r="J98">
        <v>15970.46</v>
      </c>
    </row>
    <row r="99" spans="1:10">
      <c r="A99" s="4">
        <v>45110</v>
      </c>
      <c r="B99" t="s">
        <v>3679</v>
      </c>
      <c r="C99" t="s">
        <v>3656</v>
      </c>
      <c r="D99" t="s">
        <v>2550</v>
      </c>
      <c r="E99" t="s">
        <v>1537</v>
      </c>
      <c r="F99" t="s">
        <v>3652</v>
      </c>
      <c r="G99" t="s">
        <v>3689</v>
      </c>
      <c r="H99">
        <v>13</v>
      </c>
      <c r="I99">
        <v>4087.03</v>
      </c>
      <c r="J99">
        <v>53131.39</v>
      </c>
    </row>
    <row r="100" spans="1:10">
      <c r="A100" s="4">
        <v>45171</v>
      </c>
      <c r="B100" t="s">
        <v>3668</v>
      </c>
      <c r="C100" t="s">
        <v>3664</v>
      </c>
      <c r="D100" t="s">
        <v>2551</v>
      </c>
      <c r="E100" t="s">
        <v>1538</v>
      </c>
      <c r="F100" t="s">
        <v>1518</v>
      </c>
      <c r="G100" t="s">
        <v>3669</v>
      </c>
      <c r="H100">
        <v>12</v>
      </c>
      <c r="I100">
        <v>3040.08</v>
      </c>
      <c r="J100">
        <v>36480.959999999999</v>
      </c>
    </row>
    <row r="101" spans="1:10">
      <c r="A101" s="4">
        <v>45229</v>
      </c>
      <c r="B101" t="s">
        <v>3678</v>
      </c>
      <c r="C101" t="s">
        <v>3654</v>
      </c>
      <c r="D101" t="s">
        <v>2551</v>
      </c>
      <c r="E101" t="s">
        <v>1538</v>
      </c>
      <c r="F101" t="s">
        <v>3652</v>
      </c>
      <c r="G101" t="s">
        <v>3687</v>
      </c>
      <c r="H101">
        <v>19</v>
      </c>
      <c r="I101">
        <v>3968.42</v>
      </c>
      <c r="J101">
        <v>75399.98</v>
      </c>
    </row>
    <row r="102" spans="1:10">
      <c r="A102" s="4">
        <v>45122</v>
      </c>
      <c r="B102" t="s">
        <v>3686</v>
      </c>
      <c r="C102" t="s">
        <v>3650</v>
      </c>
      <c r="D102" t="s">
        <v>2552</v>
      </c>
      <c r="E102" t="s">
        <v>1537</v>
      </c>
      <c r="F102" t="s">
        <v>1514</v>
      </c>
      <c r="G102" t="s">
        <v>3680</v>
      </c>
      <c r="H102">
        <v>4</v>
      </c>
      <c r="I102">
        <v>894.64</v>
      </c>
      <c r="J102">
        <v>3578.56</v>
      </c>
    </row>
    <row r="103" spans="1:10">
      <c r="A103" s="4">
        <v>45233</v>
      </c>
      <c r="B103" t="s">
        <v>3679</v>
      </c>
      <c r="C103" t="s">
        <v>3650</v>
      </c>
      <c r="D103" t="s">
        <v>2552</v>
      </c>
      <c r="E103" t="s">
        <v>1537</v>
      </c>
      <c r="F103" t="s">
        <v>3652</v>
      </c>
      <c r="G103" t="s">
        <v>3689</v>
      </c>
      <c r="H103">
        <v>20</v>
      </c>
      <c r="I103">
        <v>1787.99</v>
      </c>
      <c r="J103">
        <v>35759.800000000003</v>
      </c>
    </row>
    <row r="104" spans="1:10">
      <c r="A104" s="4">
        <v>45090</v>
      </c>
      <c r="B104" t="s">
        <v>3668</v>
      </c>
      <c r="C104" t="s">
        <v>3649</v>
      </c>
      <c r="D104" t="s">
        <v>2549</v>
      </c>
      <c r="E104" t="s">
        <v>1535</v>
      </c>
      <c r="F104" t="s">
        <v>1517</v>
      </c>
      <c r="G104" t="s">
        <v>3688</v>
      </c>
      <c r="H104">
        <v>17</v>
      </c>
      <c r="I104">
        <v>2910.12</v>
      </c>
      <c r="J104">
        <v>49472.04</v>
      </c>
    </row>
    <row r="105" spans="1:10">
      <c r="A105" s="4">
        <v>44960</v>
      </c>
      <c r="B105" t="s">
        <v>3686</v>
      </c>
      <c r="C105" t="s">
        <v>3656</v>
      </c>
      <c r="D105" t="s">
        <v>2550</v>
      </c>
      <c r="E105" t="s">
        <v>1537</v>
      </c>
      <c r="F105" t="s">
        <v>3652</v>
      </c>
      <c r="G105" t="s">
        <v>3673</v>
      </c>
      <c r="H105">
        <v>16</v>
      </c>
      <c r="I105">
        <v>827.8</v>
      </c>
      <c r="J105">
        <v>13244.8</v>
      </c>
    </row>
    <row r="106" spans="1:10">
      <c r="A106" s="4">
        <v>45055</v>
      </c>
      <c r="B106" t="s">
        <v>3671</v>
      </c>
      <c r="C106" t="s">
        <v>3664</v>
      </c>
      <c r="D106" t="s">
        <v>2551</v>
      </c>
      <c r="E106" t="s">
        <v>1538</v>
      </c>
      <c r="F106" t="s">
        <v>1518</v>
      </c>
      <c r="G106" t="s">
        <v>3675</v>
      </c>
      <c r="H106">
        <v>18</v>
      </c>
      <c r="I106">
        <v>3093.44</v>
      </c>
      <c r="J106">
        <v>55681.919999999998</v>
      </c>
    </row>
    <row r="107" spans="1:10">
      <c r="A107" s="4">
        <v>44946</v>
      </c>
      <c r="B107" t="s">
        <v>3679</v>
      </c>
      <c r="C107" t="s">
        <v>3651</v>
      </c>
      <c r="D107" t="s">
        <v>2550</v>
      </c>
      <c r="E107" t="s">
        <v>1537</v>
      </c>
      <c r="F107" t="s">
        <v>1516</v>
      </c>
      <c r="G107" t="s">
        <v>3682</v>
      </c>
      <c r="H107">
        <v>10</v>
      </c>
      <c r="I107">
        <v>2469.04</v>
      </c>
      <c r="J107">
        <v>24690.400000000001</v>
      </c>
    </row>
    <row r="108" spans="1:10">
      <c r="A108" s="4">
        <v>45062</v>
      </c>
      <c r="B108" t="s">
        <v>3671</v>
      </c>
      <c r="C108" t="s">
        <v>3651</v>
      </c>
      <c r="D108" t="s">
        <v>2550</v>
      </c>
      <c r="E108" t="s">
        <v>1537</v>
      </c>
      <c r="F108" t="s">
        <v>1518</v>
      </c>
      <c r="G108" t="s">
        <v>3669</v>
      </c>
      <c r="H108">
        <v>12</v>
      </c>
      <c r="I108">
        <v>2127.2800000000002</v>
      </c>
      <c r="J108">
        <v>25527.360000000001</v>
      </c>
    </row>
    <row r="109" spans="1:10">
      <c r="A109" s="4">
        <v>44944</v>
      </c>
      <c r="B109" t="s">
        <v>3678</v>
      </c>
      <c r="C109" t="s">
        <v>3651</v>
      </c>
      <c r="D109" t="s">
        <v>2550</v>
      </c>
      <c r="E109" t="s">
        <v>1537</v>
      </c>
      <c r="F109" t="s">
        <v>1514</v>
      </c>
      <c r="G109" t="s">
        <v>3680</v>
      </c>
      <c r="H109">
        <v>1</v>
      </c>
      <c r="I109">
        <v>1811.76</v>
      </c>
      <c r="J109">
        <v>1811.76</v>
      </c>
    </row>
    <row r="110" spans="1:10">
      <c r="A110" s="4">
        <v>45075</v>
      </c>
      <c r="B110" t="s">
        <v>3684</v>
      </c>
      <c r="C110" t="s">
        <v>3657</v>
      </c>
      <c r="D110" t="s">
        <v>2552</v>
      </c>
      <c r="E110" t="s">
        <v>1537</v>
      </c>
      <c r="F110" t="s">
        <v>1517</v>
      </c>
      <c r="G110" t="s">
        <v>3688</v>
      </c>
      <c r="H110">
        <v>4</v>
      </c>
      <c r="I110">
        <v>4485.82</v>
      </c>
      <c r="J110">
        <v>17943.28</v>
      </c>
    </row>
    <row r="111" spans="1:10">
      <c r="A111" s="4">
        <v>45172</v>
      </c>
      <c r="B111" t="s">
        <v>3684</v>
      </c>
      <c r="C111" t="s">
        <v>3650</v>
      </c>
      <c r="D111" t="s">
        <v>2552</v>
      </c>
      <c r="E111" t="s">
        <v>1537</v>
      </c>
      <c r="F111" t="s">
        <v>1514</v>
      </c>
      <c r="G111" t="s">
        <v>3680</v>
      </c>
      <c r="H111">
        <v>8</v>
      </c>
      <c r="I111">
        <v>4649.3500000000004</v>
      </c>
      <c r="J111">
        <v>37194.800000000003</v>
      </c>
    </row>
    <row r="112" spans="1:10">
      <c r="A112" s="4">
        <v>45009</v>
      </c>
      <c r="B112" t="s">
        <v>3670</v>
      </c>
      <c r="C112" t="s">
        <v>3653</v>
      </c>
      <c r="D112" t="s">
        <v>2550</v>
      </c>
      <c r="E112" t="s">
        <v>1537</v>
      </c>
      <c r="F112" t="s">
        <v>1517</v>
      </c>
      <c r="G112" t="s">
        <v>3696</v>
      </c>
      <c r="H112">
        <v>3</v>
      </c>
      <c r="I112">
        <v>4027.17</v>
      </c>
      <c r="J112">
        <v>12081.51</v>
      </c>
    </row>
    <row r="113" spans="1:10">
      <c r="A113" s="4">
        <v>45244</v>
      </c>
      <c r="B113" t="s">
        <v>3684</v>
      </c>
      <c r="C113" t="s">
        <v>3654</v>
      </c>
      <c r="D113" t="s">
        <v>2551</v>
      </c>
      <c r="E113" t="s">
        <v>1538</v>
      </c>
      <c r="F113" t="s">
        <v>1514</v>
      </c>
      <c r="G113" t="s">
        <v>3692</v>
      </c>
      <c r="H113">
        <v>14</v>
      </c>
      <c r="I113">
        <v>4406.29</v>
      </c>
      <c r="J113">
        <v>61688.06</v>
      </c>
    </row>
    <row r="114" spans="1:10">
      <c r="A114" s="4">
        <v>45077</v>
      </c>
      <c r="B114" t="s">
        <v>3670</v>
      </c>
      <c r="C114" t="s">
        <v>3651</v>
      </c>
      <c r="D114" t="s">
        <v>2550</v>
      </c>
      <c r="E114" t="s">
        <v>1537</v>
      </c>
      <c r="F114" t="s">
        <v>3652</v>
      </c>
      <c r="G114" t="s">
        <v>3687</v>
      </c>
      <c r="H114">
        <v>20</v>
      </c>
      <c r="I114">
        <v>4072.4</v>
      </c>
      <c r="J114">
        <v>81448</v>
      </c>
    </row>
    <row r="115" spans="1:10">
      <c r="A115" s="4">
        <v>45098</v>
      </c>
      <c r="B115" t="s">
        <v>3676</v>
      </c>
      <c r="C115" t="s">
        <v>3654</v>
      </c>
      <c r="D115" t="s">
        <v>2551</v>
      </c>
      <c r="E115" t="s">
        <v>1538</v>
      </c>
      <c r="F115" t="s">
        <v>3652</v>
      </c>
      <c r="G115" t="s">
        <v>3689</v>
      </c>
      <c r="H115">
        <v>1</v>
      </c>
      <c r="I115">
        <v>4801.38</v>
      </c>
      <c r="J115">
        <v>4801.38</v>
      </c>
    </row>
    <row r="116" spans="1:10">
      <c r="A116" s="4">
        <v>44932</v>
      </c>
      <c r="B116" t="s">
        <v>3679</v>
      </c>
      <c r="C116" t="s">
        <v>3662</v>
      </c>
      <c r="D116" t="s">
        <v>2552</v>
      </c>
      <c r="E116" t="s">
        <v>1537</v>
      </c>
      <c r="F116" t="s">
        <v>1516</v>
      </c>
      <c r="G116" t="s">
        <v>3682</v>
      </c>
      <c r="H116">
        <v>17</v>
      </c>
      <c r="I116">
        <v>828.26</v>
      </c>
      <c r="J116">
        <v>14080.42</v>
      </c>
    </row>
    <row r="117" spans="1:10">
      <c r="A117" s="4">
        <v>44935</v>
      </c>
      <c r="B117" t="s">
        <v>3674</v>
      </c>
      <c r="C117" t="s">
        <v>3661</v>
      </c>
      <c r="D117" t="s">
        <v>2548</v>
      </c>
      <c r="E117" t="s">
        <v>1535</v>
      </c>
      <c r="F117" t="s">
        <v>3652</v>
      </c>
      <c r="G117" t="s">
        <v>3687</v>
      </c>
      <c r="H117">
        <v>13</v>
      </c>
      <c r="I117">
        <v>4331.5</v>
      </c>
      <c r="J117">
        <v>56309.5</v>
      </c>
    </row>
    <row r="118" spans="1:10">
      <c r="A118" s="4">
        <v>45172</v>
      </c>
      <c r="B118" t="s">
        <v>3676</v>
      </c>
      <c r="C118" t="s">
        <v>3660</v>
      </c>
      <c r="D118" t="s">
        <v>2549</v>
      </c>
      <c r="E118" t="s">
        <v>1535</v>
      </c>
      <c r="F118" t="s">
        <v>1516</v>
      </c>
      <c r="G118" t="s">
        <v>3682</v>
      </c>
      <c r="H118">
        <v>14</v>
      </c>
      <c r="I118">
        <v>3404.4</v>
      </c>
      <c r="J118">
        <v>47661.599999999999</v>
      </c>
    </row>
    <row r="119" spans="1:10">
      <c r="A119" s="4">
        <v>44956</v>
      </c>
      <c r="B119" t="s">
        <v>3684</v>
      </c>
      <c r="C119" t="s">
        <v>3655</v>
      </c>
      <c r="D119" t="s">
        <v>2549</v>
      </c>
      <c r="E119" t="s">
        <v>1535</v>
      </c>
      <c r="F119" t="s">
        <v>1517</v>
      </c>
      <c r="G119" t="s">
        <v>3696</v>
      </c>
      <c r="H119">
        <v>20</v>
      </c>
      <c r="I119">
        <v>3734.44</v>
      </c>
      <c r="J119">
        <v>74688.800000000003</v>
      </c>
    </row>
    <row r="120" spans="1:10">
      <c r="A120" s="4">
        <v>44983</v>
      </c>
      <c r="B120" t="s">
        <v>3686</v>
      </c>
      <c r="C120" t="s">
        <v>3655</v>
      </c>
      <c r="D120" t="s">
        <v>2549</v>
      </c>
      <c r="E120" t="s">
        <v>1535</v>
      </c>
      <c r="F120" t="s">
        <v>1517</v>
      </c>
      <c r="G120" t="s">
        <v>3688</v>
      </c>
      <c r="H120">
        <v>6</v>
      </c>
      <c r="I120">
        <v>112.76</v>
      </c>
      <c r="J120">
        <v>676.56</v>
      </c>
    </row>
    <row r="121" spans="1:10">
      <c r="A121" s="4">
        <v>45275</v>
      </c>
      <c r="B121" t="s">
        <v>3686</v>
      </c>
      <c r="C121" t="s">
        <v>3663</v>
      </c>
      <c r="D121" t="s">
        <v>2551</v>
      </c>
      <c r="E121" t="s">
        <v>1538</v>
      </c>
      <c r="F121" t="s">
        <v>1514</v>
      </c>
      <c r="G121" t="s">
        <v>3677</v>
      </c>
      <c r="H121">
        <v>6</v>
      </c>
      <c r="I121">
        <v>4751.7700000000004</v>
      </c>
      <c r="J121">
        <v>28510.62</v>
      </c>
    </row>
    <row r="122" spans="1:10">
      <c r="A122" s="4">
        <v>45115</v>
      </c>
      <c r="B122" t="s">
        <v>3671</v>
      </c>
      <c r="C122" t="s">
        <v>3661</v>
      </c>
      <c r="D122" t="s">
        <v>2548</v>
      </c>
      <c r="E122" t="s">
        <v>1535</v>
      </c>
      <c r="F122" t="s">
        <v>3652</v>
      </c>
      <c r="G122" t="s">
        <v>3687</v>
      </c>
      <c r="H122">
        <v>4</v>
      </c>
      <c r="I122">
        <v>3214.1</v>
      </c>
      <c r="J122">
        <v>12856.4</v>
      </c>
    </row>
    <row r="123" spans="1:10">
      <c r="A123" s="4">
        <v>45192</v>
      </c>
      <c r="B123" t="s">
        <v>3668</v>
      </c>
      <c r="C123" t="s">
        <v>3663</v>
      </c>
      <c r="D123" t="s">
        <v>2551</v>
      </c>
      <c r="E123" t="s">
        <v>1538</v>
      </c>
      <c r="F123" t="s">
        <v>1514</v>
      </c>
      <c r="G123" t="s">
        <v>3680</v>
      </c>
      <c r="H123">
        <v>20</v>
      </c>
      <c r="I123">
        <v>598.97</v>
      </c>
      <c r="J123">
        <v>11979.4</v>
      </c>
    </row>
    <row r="124" spans="1:10">
      <c r="A124" s="4">
        <v>45031</v>
      </c>
      <c r="B124" t="s">
        <v>3686</v>
      </c>
      <c r="C124" t="s">
        <v>3655</v>
      </c>
      <c r="D124" t="s">
        <v>2549</v>
      </c>
      <c r="E124" t="s">
        <v>1535</v>
      </c>
      <c r="F124" t="s">
        <v>1517</v>
      </c>
      <c r="G124" t="s">
        <v>3688</v>
      </c>
      <c r="H124">
        <v>15</v>
      </c>
      <c r="I124">
        <v>1513.67</v>
      </c>
      <c r="J124">
        <v>22705.05</v>
      </c>
    </row>
    <row r="125" spans="1:10">
      <c r="A125" s="4">
        <v>44999</v>
      </c>
      <c r="B125" t="s">
        <v>3679</v>
      </c>
      <c r="C125" t="s">
        <v>3659</v>
      </c>
      <c r="D125" t="s">
        <v>2548</v>
      </c>
      <c r="E125" t="s">
        <v>1535</v>
      </c>
      <c r="F125" t="s">
        <v>1516</v>
      </c>
      <c r="G125" t="s">
        <v>3681</v>
      </c>
      <c r="H125">
        <v>6</v>
      </c>
      <c r="I125">
        <v>194.62</v>
      </c>
      <c r="J125">
        <v>1167.72</v>
      </c>
    </row>
    <row r="126" spans="1:10">
      <c r="A126" s="4">
        <v>45261</v>
      </c>
      <c r="B126" t="s">
        <v>3683</v>
      </c>
      <c r="C126" t="s">
        <v>3659</v>
      </c>
      <c r="D126" t="s">
        <v>2548</v>
      </c>
      <c r="E126" t="s">
        <v>1535</v>
      </c>
      <c r="F126" t="s">
        <v>1516</v>
      </c>
      <c r="G126" t="s">
        <v>3681</v>
      </c>
      <c r="H126">
        <v>6</v>
      </c>
      <c r="I126">
        <v>4508.3</v>
      </c>
      <c r="J126">
        <v>27049.8</v>
      </c>
    </row>
    <row r="127" spans="1:10">
      <c r="A127" s="4">
        <v>45180</v>
      </c>
      <c r="B127" t="s">
        <v>3678</v>
      </c>
      <c r="C127" t="s">
        <v>3658</v>
      </c>
      <c r="D127" t="s">
        <v>2548</v>
      </c>
      <c r="E127" t="s">
        <v>1535</v>
      </c>
      <c r="F127" t="s">
        <v>1517</v>
      </c>
      <c r="G127" t="s">
        <v>3696</v>
      </c>
      <c r="H127">
        <v>20</v>
      </c>
      <c r="I127">
        <v>4055.72</v>
      </c>
      <c r="J127">
        <v>81114.399999999994</v>
      </c>
    </row>
    <row r="128" spans="1:10">
      <c r="A128" s="4">
        <v>45202</v>
      </c>
      <c r="B128" t="s">
        <v>3679</v>
      </c>
      <c r="C128" t="s">
        <v>3653</v>
      </c>
      <c r="D128" t="s">
        <v>2550</v>
      </c>
      <c r="E128" t="s">
        <v>1537</v>
      </c>
      <c r="F128" t="s">
        <v>1517</v>
      </c>
      <c r="G128" t="s">
        <v>3696</v>
      </c>
      <c r="H128">
        <v>8</v>
      </c>
      <c r="I128">
        <v>2986.89</v>
      </c>
      <c r="J128">
        <v>23895.119999999999</v>
      </c>
    </row>
    <row r="129" spans="1:10">
      <c r="A129" s="4">
        <v>45041</v>
      </c>
      <c r="B129" t="s">
        <v>3676</v>
      </c>
      <c r="C129" t="s">
        <v>3664</v>
      </c>
      <c r="D129" t="s">
        <v>2551</v>
      </c>
      <c r="E129" t="s">
        <v>1538</v>
      </c>
      <c r="F129" t="s">
        <v>1514</v>
      </c>
      <c r="G129" t="s">
        <v>3692</v>
      </c>
      <c r="H129">
        <v>7</v>
      </c>
      <c r="I129">
        <v>4933.0600000000004</v>
      </c>
      <c r="J129">
        <v>34531.42</v>
      </c>
    </row>
    <row r="130" spans="1:10">
      <c r="A130" s="4">
        <v>45194</v>
      </c>
      <c r="B130" t="s">
        <v>3684</v>
      </c>
      <c r="C130" t="s">
        <v>3662</v>
      </c>
      <c r="D130" t="s">
        <v>2552</v>
      </c>
      <c r="E130" t="s">
        <v>1537</v>
      </c>
      <c r="F130" t="s">
        <v>1518</v>
      </c>
      <c r="G130" t="s">
        <v>3669</v>
      </c>
      <c r="H130">
        <v>4</v>
      </c>
      <c r="I130">
        <v>4837.17</v>
      </c>
      <c r="J130">
        <v>19348.68</v>
      </c>
    </row>
    <row r="131" spans="1:10">
      <c r="A131" s="4">
        <v>45203</v>
      </c>
      <c r="B131" t="s">
        <v>3679</v>
      </c>
      <c r="C131" t="s">
        <v>3663</v>
      </c>
      <c r="D131" t="s">
        <v>2551</v>
      </c>
      <c r="E131" t="s">
        <v>1538</v>
      </c>
      <c r="F131" t="s">
        <v>1518</v>
      </c>
      <c r="G131" t="s">
        <v>3669</v>
      </c>
      <c r="H131">
        <v>1</v>
      </c>
      <c r="I131">
        <v>4813.2299999999996</v>
      </c>
      <c r="J131">
        <v>4813.2299999999996</v>
      </c>
    </row>
    <row r="132" spans="1:10">
      <c r="A132" s="4">
        <v>45012</v>
      </c>
      <c r="B132" t="s">
        <v>3679</v>
      </c>
      <c r="C132" t="s">
        <v>3650</v>
      </c>
      <c r="D132" t="s">
        <v>2552</v>
      </c>
      <c r="E132" t="s">
        <v>1537</v>
      </c>
      <c r="F132" t="s">
        <v>1516</v>
      </c>
      <c r="G132" t="s">
        <v>3690</v>
      </c>
      <c r="H132">
        <v>16</v>
      </c>
      <c r="I132">
        <v>3158.66</v>
      </c>
      <c r="J132">
        <v>50538.559999999998</v>
      </c>
    </row>
    <row r="133" spans="1:10">
      <c r="A133" s="4">
        <v>45175</v>
      </c>
      <c r="B133" t="s">
        <v>3670</v>
      </c>
      <c r="C133" t="s">
        <v>3655</v>
      </c>
      <c r="D133" t="s">
        <v>2549</v>
      </c>
      <c r="E133" t="s">
        <v>1535</v>
      </c>
      <c r="F133" t="s">
        <v>1514</v>
      </c>
      <c r="G133" t="s">
        <v>3680</v>
      </c>
      <c r="H133">
        <v>6</v>
      </c>
      <c r="I133">
        <v>2920.43</v>
      </c>
      <c r="J133">
        <v>17522.580000000002</v>
      </c>
    </row>
    <row r="134" spans="1:10">
      <c r="A134" s="4">
        <v>45267</v>
      </c>
      <c r="B134" t="s">
        <v>3670</v>
      </c>
      <c r="C134" t="s">
        <v>3655</v>
      </c>
      <c r="D134" t="s">
        <v>2549</v>
      </c>
      <c r="E134" t="s">
        <v>1535</v>
      </c>
      <c r="F134" t="s">
        <v>1516</v>
      </c>
      <c r="G134" t="s">
        <v>3681</v>
      </c>
      <c r="H134">
        <v>12</v>
      </c>
      <c r="I134">
        <v>2170.02</v>
      </c>
      <c r="J134">
        <v>26040.240000000002</v>
      </c>
    </row>
    <row r="135" spans="1:10">
      <c r="A135" s="4">
        <v>45060</v>
      </c>
      <c r="B135" t="s">
        <v>3676</v>
      </c>
      <c r="C135" t="s">
        <v>3655</v>
      </c>
      <c r="D135" t="s">
        <v>2549</v>
      </c>
      <c r="E135" t="s">
        <v>1535</v>
      </c>
      <c r="F135" t="s">
        <v>1514</v>
      </c>
      <c r="G135" t="s">
        <v>3677</v>
      </c>
      <c r="H135">
        <v>2</v>
      </c>
      <c r="I135">
        <v>4542.6099999999997</v>
      </c>
      <c r="J135">
        <v>9085.2199999999993</v>
      </c>
    </row>
    <row r="136" spans="1:10">
      <c r="A136" s="4">
        <v>45283</v>
      </c>
      <c r="B136" t="s">
        <v>3671</v>
      </c>
      <c r="C136" t="s">
        <v>3660</v>
      </c>
      <c r="D136" t="s">
        <v>2549</v>
      </c>
      <c r="E136" t="s">
        <v>1535</v>
      </c>
      <c r="F136" t="s">
        <v>1514</v>
      </c>
      <c r="G136" t="s">
        <v>3677</v>
      </c>
      <c r="H136">
        <v>1</v>
      </c>
      <c r="I136">
        <v>3091.48</v>
      </c>
      <c r="J136">
        <v>3091.48</v>
      </c>
    </row>
    <row r="137" spans="1:10">
      <c r="A137" s="4">
        <v>44930</v>
      </c>
      <c r="B137" t="s">
        <v>3679</v>
      </c>
      <c r="C137" t="s">
        <v>3661</v>
      </c>
      <c r="D137" t="s">
        <v>2548</v>
      </c>
      <c r="E137" t="s">
        <v>1535</v>
      </c>
      <c r="F137" t="s">
        <v>1517</v>
      </c>
      <c r="G137" t="s">
        <v>3667</v>
      </c>
      <c r="H137">
        <v>3</v>
      </c>
      <c r="I137">
        <v>2205.6</v>
      </c>
      <c r="J137">
        <v>6616.8</v>
      </c>
    </row>
    <row r="138" spans="1:10">
      <c r="A138" s="4">
        <v>45129</v>
      </c>
      <c r="B138" t="s">
        <v>3671</v>
      </c>
      <c r="C138" t="s">
        <v>3655</v>
      </c>
      <c r="D138" t="s">
        <v>2549</v>
      </c>
      <c r="E138" t="s">
        <v>1535</v>
      </c>
      <c r="F138" t="s">
        <v>1514</v>
      </c>
      <c r="G138" t="s">
        <v>3692</v>
      </c>
      <c r="H138">
        <v>10</v>
      </c>
      <c r="I138">
        <v>4282.18</v>
      </c>
      <c r="J138">
        <v>42821.8</v>
      </c>
    </row>
    <row r="139" spans="1:10">
      <c r="A139" s="4">
        <v>45248</v>
      </c>
      <c r="B139" t="s">
        <v>3676</v>
      </c>
      <c r="C139" t="s">
        <v>3662</v>
      </c>
      <c r="D139" t="s">
        <v>2552</v>
      </c>
      <c r="E139" t="s">
        <v>1537</v>
      </c>
      <c r="F139" t="s">
        <v>1518</v>
      </c>
      <c r="G139" t="s">
        <v>3669</v>
      </c>
      <c r="H139">
        <v>5</v>
      </c>
      <c r="I139">
        <v>4252.84</v>
      </c>
      <c r="J139">
        <v>21264.2</v>
      </c>
    </row>
    <row r="140" spans="1:10">
      <c r="A140" s="4">
        <v>44934</v>
      </c>
      <c r="B140" t="s">
        <v>3670</v>
      </c>
      <c r="C140" t="s">
        <v>3654</v>
      </c>
      <c r="D140" t="s">
        <v>2551</v>
      </c>
      <c r="E140" t="s">
        <v>1538</v>
      </c>
      <c r="F140" t="s">
        <v>1517</v>
      </c>
      <c r="G140" t="s">
        <v>3696</v>
      </c>
      <c r="H140">
        <v>3</v>
      </c>
      <c r="I140">
        <v>916.33</v>
      </c>
      <c r="J140">
        <v>2748.99</v>
      </c>
    </row>
    <row r="141" spans="1:10">
      <c r="A141" s="4">
        <v>45029</v>
      </c>
      <c r="B141" t="s">
        <v>3670</v>
      </c>
      <c r="C141" t="s">
        <v>3658</v>
      </c>
      <c r="D141" t="s">
        <v>2548</v>
      </c>
      <c r="E141" t="s">
        <v>1535</v>
      </c>
      <c r="F141" t="s">
        <v>1517</v>
      </c>
      <c r="G141" t="s">
        <v>3696</v>
      </c>
      <c r="H141">
        <v>3</v>
      </c>
      <c r="I141">
        <v>1270.1500000000001</v>
      </c>
      <c r="J141">
        <v>3810.45</v>
      </c>
    </row>
    <row r="142" spans="1:10">
      <c r="A142" s="4">
        <v>44968</v>
      </c>
      <c r="B142" t="s">
        <v>3671</v>
      </c>
      <c r="C142" t="s">
        <v>3656</v>
      </c>
      <c r="D142" t="s">
        <v>2550</v>
      </c>
      <c r="E142" t="s">
        <v>1537</v>
      </c>
      <c r="F142" t="s">
        <v>1517</v>
      </c>
      <c r="G142" t="s">
        <v>3688</v>
      </c>
      <c r="H142">
        <v>6</v>
      </c>
      <c r="I142">
        <v>1750.35</v>
      </c>
      <c r="J142">
        <v>10502.1</v>
      </c>
    </row>
    <row r="143" spans="1:10">
      <c r="A143" s="4">
        <v>45230</v>
      </c>
      <c r="B143" t="s">
        <v>3668</v>
      </c>
      <c r="C143" t="s">
        <v>3656</v>
      </c>
      <c r="D143" t="s">
        <v>2550</v>
      </c>
      <c r="E143" t="s">
        <v>1537</v>
      </c>
      <c r="F143" t="s">
        <v>3652</v>
      </c>
      <c r="G143" t="s">
        <v>3673</v>
      </c>
      <c r="H143">
        <v>6</v>
      </c>
      <c r="I143">
        <v>1105.03</v>
      </c>
      <c r="J143">
        <v>6630.18</v>
      </c>
    </row>
    <row r="144" spans="1:10">
      <c r="A144" s="4">
        <v>45011</v>
      </c>
      <c r="B144" t="s">
        <v>3679</v>
      </c>
      <c r="C144" t="s">
        <v>3656</v>
      </c>
      <c r="D144" t="s">
        <v>2550</v>
      </c>
      <c r="E144" t="s">
        <v>1537</v>
      </c>
      <c r="F144" t="s">
        <v>1517</v>
      </c>
      <c r="G144" t="s">
        <v>3667</v>
      </c>
      <c r="H144">
        <v>17</v>
      </c>
      <c r="I144">
        <v>1801.69</v>
      </c>
      <c r="J144">
        <v>30628.73</v>
      </c>
    </row>
    <row r="145" spans="1:10">
      <c r="A145" s="4">
        <v>45116</v>
      </c>
      <c r="B145" t="s">
        <v>3683</v>
      </c>
      <c r="C145" t="s">
        <v>3657</v>
      </c>
      <c r="D145" t="s">
        <v>2552</v>
      </c>
      <c r="E145" t="s">
        <v>1537</v>
      </c>
      <c r="F145" t="s">
        <v>1514</v>
      </c>
      <c r="G145" t="s">
        <v>3677</v>
      </c>
      <c r="H145">
        <v>19</v>
      </c>
      <c r="I145">
        <v>717.29</v>
      </c>
      <c r="J145">
        <v>13628.51</v>
      </c>
    </row>
    <row r="146" spans="1:10">
      <c r="A146" s="4">
        <v>45221</v>
      </c>
      <c r="B146" t="s">
        <v>3671</v>
      </c>
      <c r="C146" t="s">
        <v>3659</v>
      </c>
      <c r="D146" t="s">
        <v>2548</v>
      </c>
      <c r="E146" t="s">
        <v>1535</v>
      </c>
      <c r="F146" t="s">
        <v>1518</v>
      </c>
      <c r="G146" t="s">
        <v>3691</v>
      </c>
      <c r="H146">
        <v>2</v>
      </c>
      <c r="I146">
        <v>4547.16</v>
      </c>
      <c r="J146">
        <v>9094.32</v>
      </c>
    </row>
    <row r="147" spans="1:10">
      <c r="A147" s="4">
        <v>45234</v>
      </c>
      <c r="B147" t="s">
        <v>3679</v>
      </c>
      <c r="C147" t="s">
        <v>3654</v>
      </c>
      <c r="D147" t="s">
        <v>2551</v>
      </c>
      <c r="E147" t="s">
        <v>1538</v>
      </c>
      <c r="F147" t="s">
        <v>1516</v>
      </c>
      <c r="G147" t="s">
        <v>3672</v>
      </c>
      <c r="H147">
        <v>2</v>
      </c>
      <c r="I147">
        <v>4818.49</v>
      </c>
      <c r="J147">
        <v>9636.98</v>
      </c>
    </row>
    <row r="148" spans="1:10">
      <c r="A148" s="4">
        <v>45240</v>
      </c>
      <c r="B148" t="s">
        <v>3674</v>
      </c>
      <c r="C148" t="s">
        <v>3651</v>
      </c>
      <c r="D148" t="s">
        <v>2550</v>
      </c>
      <c r="E148" t="s">
        <v>1537</v>
      </c>
      <c r="F148" t="s">
        <v>1518</v>
      </c>
      <c r="G148" t="s">
        <v>3669</v>
      </c>
      <c r="H148">
        <v>14</v>
      </c>
      <c r="I148">
        <v>1410.91</v>
      </c>
      <c r="J148">
        <v>19752.740000000002</v>
      </c>
    </row>
    <row r="149" spans="1:10">
      <c r="A149" s="4">
        <v>45005</v>
      </c>
      <c r="B149" t="s">
        <v>3686</v>
      </c>
      <c r="C149" t="s">
        <v>3662</v>
      </c>
      <c r="D149" t="s">
        <v>2552</v>
      </c>
      <c r="E149" t="s">
        <v>1537</v>
      </c>
      <c r="F149" t="s">
        <v>1516</v>
      </c>
      <c r="G149" t="s">
        <v>3672</v>
      </c>
      <c r="H149">
        <v>20</v>
      </c>
      <c r="I149">
        <v>239.35</v>
      </c>
      <c r="J149">
        <v>4787</v>
      </c>
    </row>
    <row r="150" spans="1:10">
      <c r="A150" s="4">
        <v>45079</v>
      </c>
      <c r="B150" t="s">
        <v>3676</v>
      </c>
      <c r="C150" t="s">
        <v>3659</v>
      </c>
      <c r="D150" t="s">
        <v>2548</v>
      </c>
      <c r="E150" t="s">
        <v>1535</v>
      </c>
      <c r="F150" t="s">
        <v>1518</v>
      </c>
      <c r="G150" t="s">
        <v>3691</v>
      </c>
      <c r="H150">
        <v>16</v>
      </c>
      <c r="I150">
        <v>4096.74</v>
      </c>
      <c r="J150">
        <v>65547.839999999997</v>
      </c>
    </row>
    <row r="151" spans="1:10">
      <c r="A151" s="4">
        <v>44945</v>
      </c>
      <c r="B151" t="s">
        <v>3676</v>
      </c>
      <c r="C151" t="s">
        <v>3651</v>
      </c>
      <c r="D151" t="s">
        <v>2550</v>
      </c>
      <c r="E151" t="s">
        <v>1537</v>
      </c>
      <c r="F151" t="s">
        <v>1518</v>
      </c>
      <c r="G151" t="s">
        <v>3675</v>
      </c>
      <c r="H151">
        <v>14</v>
      </c>
      <c r="I151">
        <v>3507.25</v>
      </c>
      <c r="J151">
        <v>49101.5</v>
      </c>
    </row>
    <row r="152" spans="1:10">
      <c r="A152" s="4">
        <v>44971</v>
      </c>
      <c r="B152" t="s">
        <v>3674</v>
      </c>
      <c r="C152" t="s">
        <v>3660</v>
      </c>
      <c r="D152" t="s">
        <v>2549</v>
      </c>
      <c r="E152" t="s">
        <v>1535</v>
      </c>
      <c r="F152" t="s">
        <v>1518</v>
      </c>
      <c r="G152" t="s">
        <v>3691</v>
      </c>
      <c r="H152">
        <v>16</v>
      </c>
      <c r="I152">
        <v>4507.37</v>
      </c>
      <c r="J152">
        <v>72117.919999999998</v>
      </c>
    </row>
    <row r="153" spans="1:10">
      <c r="A153" s="4">
        <v>45072</v>
      </c>
      <c r="B153" t="s">
        <v>3676</v>
      </c>
      <c r="C153" t="s">
        <v>3654</v>
      </c>
      <c r="D153" t="s">
        <v>2551</v>
      </c>
      <c r="E153" t="s">
        <v>1538</v>
      </c>
      <c r="F153" t="s">
        <v>1517</v>
      </c>
      <c r="G153" t="s">
        <v>3688</v>
      </c>
      <c r="H153">
        <v>10</v>
      </c>
      <c r="I153">
        <v>239.55</v>
      </c>
      <c r="J153">
        <v>2395.5</v>
      </c>
    </row>
    <row r="154" spans="1:10">
      <c r="A154" s="4">
        <v>45095</v>
      </c>
      <c r="B154" t="s">
        <v>3668</v>
      </c>
      <c r="C154" t="s">
        <v>3655</v>
      </c>
      <c r="D154" t="s">
        <v>2549</v>
      </c>
      <c r="E154" t="s">
        <v>1535</v>
      </c>
      <c r="F154" t="s">
        <v>1518</v>
      </c>
      <c r="G154" t="s">
        <v>3675</v>
      </c>
      <c r="H154">
        <v>17</v>
      </c>
      <c r="I154">
        <v>679.78</v>
      </c>
      <c r="J154">
        <v>11556.26</v>
      </c>
    </row>
    <row r="155" spans="1:10">
      <c r="A155" s="4">
        <v>45255</v>
      </c>
      <c r="B155" t="s">
        <v>3676</v>
      </c>
      <c r="C155" t="s">
        <v>3650</v>
      </c>
      <c r="D155" t="s">
        <v>2552</v>
      </c>
      <c r="E155" t="s">
        <v>1537</v>
      </c>
      <c r="F155" t="s">
        <v>1517</v>
      </c>
      <c r="G155" t="s">
        <v>3696</v>
      </c>
      <c r="H155">
        <v>18</v>
      </c>
      <c r="I155">
        <v>2658.57</v>
      </c>
      <c r="J155">
        <v>47854.26</v>
      </c>
    </row>
    <row r="156" spans="1:10">
      <c r="A156" s="4">
        <v>45062</v>
      </c>
      <c r="B156" t="s">
        <v>3683</v>
      </c>
      <c r="C156" t="s">
        <v>3656</v>
      </c>
      <c r="D156" t="s">
        <v>2550</v>
      </c>
      <c r="E156" t="s">
        <v>1537</v>
      </c>
      <c r="F156" t="s">
        <v>1517</v>
      </c>
      <c r="G156" t="s">
        <v>3667</v>
      </c>
      <c r="H156">
        <v>18</v>
      </c>
      <c r="I156">
        <v>4937.99</v>
      </c>
      <c r="J156">
        <v>88883.82</v>
      </c>
    </row>
    <row r="157" spans="1:10">
      <c r="A157" s="4">
        <v>45244</v>
      </c>
      <c r="B157" t="s">
        <v>3683</v>
      </c>
      <c r="C157" t="s">
        <v>3661</v>
      </c>
      <c r="D157" t="s">
        <v>2548</v>
      </c>
      <c r="E157" t="s">
        <v>1535</v>
      </c>
      <c r="F157" t="s">
        <v>1517</v>
      </c>
      <c r="G157" t="s">
        <v>3694</v>
      </c>
      <c r="H157">
        <v>17</v>
      </c>
      <c r="I157">
        <v>3421.31</v>
      </c>
      <c r="J157">
        <v>58162.27</v>
      </c>
    </row>
    <row r="158" spans="1:10">
      <c r="A158" s="4">
        <v>45248</v>
      </c>
      <c r="B158" t="s">
        <v>3686</v>
      </c>
      <c r="C158" t="s">
        <v>3663</v>
      </c>
      <c r="D158" t="s">
        <v>2551</v>
      </c>
      <c r="E158" t="s">
        <v>1538</v>
      </c>
      <c r="F158" t="s">
        <v>1514</v>
      </c>
      <c r="G158" t="s">
        <v>3677</v>
      </c>
      <c r="H158">
        <v>4</v>
      </c>
      <c r="I158">
        <v>1555.9</v>
      </c>
      <c r="J158">
        <v>6223.6</v>
      </c>
    </row>
    <row r="159" spans="1:10">
      <c r="A159" s="4">
        <v>45076</v>
      </c>
      <c r="B159" t="s">
        <v>3678</v>
      </c>
      <c r="C159" t="s">
        <v>3660</v>
      </c>
      <c r="D159" t="s">
        <v>2549</v>
      </c>
      <c r="E159" t="s">
        <v>1535</v>
      </c>
      <c r="F159" t="s">
        <v>1514</v>
      </c>
      <c r="G159" t="s">
        <v>3677</v>
      </c>
      <c r="H159">
        <v>12</v>
      </c>
      <c r="I159">
        <v>932.42</v>
      </c>
      <c r="J159">
        <v>11189.04</v>
      </c>
    </row>
    <row r="160" spans="1:10">
      <c r="A160" s="4">
        <v>45098</v>
      </c>
      <c r="B160" t="s">
        <v>3676</v>
      </c>
      <c r="C160" t="s">
        <v>3650</v>
      </c>
      <c r="D160" t="s">
        <v>2552</v>
      </c>
      <c r="E160" t="s">
        <v>1537</v>
      </c>
      <c r="F160" t="s">
        <v>1517</v>
      </c>
      <c r="G160" t="s">
        <v>3696</v>
      </c>
      <c r="H160">
        <v>20</v>
      </c>
      <c r="I160">
        <v>459.48</v>
      </c>
      <c r="J160">
        <v>9189.6</v>
      </c>
    </row>
    <row r="161" spans="1:10">
      <c r="A161" s="4">
        <v>45014</v>
      </c>
      <c r="B161" t="s">
        <v>3670</v>
      </c>
      <c r="C161" t="s">
        <v>3662</v>
      </c>
      <c r="D161" t="s">
        <v>2552</v>
      </c>
      <c r="E161" t="s">
        <v>1537</v>
      </c>
      <c r="F161" t="s">
        <v>1514</v>
      </c>
      <c r="G161" t="s">
        <v>3692</v>
      </c>
      <c r="H161">
        <v>5</v>
      </c>
      <c r="I161">
        <v>568.87</v>
      </c>
      <c r="J161">
        <v>2844.35</v>
      </c>
    </row>
    <row r="162" spans="1:10">
      <c r="A162" s="4">
        <v>45063</v>
      </c>
      <c r="B162" t="s">
        <v>3671</v>
      </c>
      <c r="C162" t="s">
        <v>3657</v>
      </c>
      <c r="D162" t="s">
        <v>2552</v>
      </c>
      <c r="E162" t="s">
        <v>1537</v>
      </c>
      <c r="F162" t="s">
        <v>1516</v>
      </c>
      <c r="G162" t="s">
        <v>3690</v>
      </c>
      <c r="H162">
        <v>10</v>
      </c>
      <c r="I162">
        <v>1468.96</v>
      </c>
      <c r="J162">
        <v>14689.6</v>
      </c>
    </row>
    <row r="163" spans="1:10">
      <c r="A163" s="4">
        <v>45129</v>
      </c>
      <c r="B163" t="s">
        <v>3686</v>
      </c>
      <c r="C163" t="s">
        <v>3663</v>
      </c>
      <c r="D163" t="s">
        <v>2551</v>
      </c>
      <c r="E163" t="s">
        <v>1538</v>
      </c>
      <c r="F163" t="s">
        <v>1517</v>
      </c>
      <c r="G163" t="s">
        <v>3696</v>
      </c>
      <c r="H163">
        <v>6</v>
      </c>
      <c r="I163">
        <v>3080.25</v>
      </c>
      <c r="J163">
        <v>18481.5</v>
      </c>
    </row>
    <row r="164" spans="1:10">
      <c r="A164" s="4">
        <v>45227</v>
      </c>
      <c r="B164" t="s">
        <v>3686</v>
      </c>
      <c r="C164" t="s">
        <v>3662</v>
      </c>
      <c r="D164" t="s">
        <v>2552</v>
      </c>
      <c r="E164" t="s">
        <v>1537</v>
      </c>
      <c r="F164" t="s">
        <v>1516</v>
      </c>
      <c r="G164" t="s">
        <v>3681</v>
      </c>
      <c r="H164">
        <v>11</v>
      </c>
      <c r="I164">
        <v>1817.43</v>
      </c>
      <c r="J164">
        <v>19991.73</v>
      </c>
    </row>
    <row r="165" spans="1:10">
      <c r="A165" s="4">
        <v>45000</v>
      </c>
      <c r="B165" t="s">
        <v>3668</v>
      </c>
      <c r="C165" t="s">
        <v>3654</v>
      </c>
      <c r="D165" t="s">
        <v>2551</v>
      </c>
      <c r="E165" t="s">
        <v>1538</v>
      </c>
      <c r="F165" t="s">
        <v>1518</v>
      </c>
      <c r="G165" t="s">
        <v>3691</v>
      </c>
      <c r="H165">
        <v>19</v>
      </c>
      <c r="I165">
        <v>3800.55</v>
      </c>
      <c r="J165">
        <v>72210.45</v>
      </c>
    </row>
    <row r="166" spans="1:10">
      <c r="A166" s="4">
        <v>45121</v>
      </c>
      <c r="B166" t="s">
        <v>3678</v>
      </c>
      <c r="C166" t="s">
        <v>3659</v>
      </c>
      <c r="D166" t="s">
        <v>2548</v>
      </c>
      <c r="E166" t="s">
        <v>1535</v>
      </c>
      <c r="F166" t="s">
        <v>1514</v>
      </c>
      <c r="G166" t="s">
        <v>3677</v>
      </c>
      <c r="H166">
        <v>17</v>
      </c>
      <c r="I166">
        <v>2809.13</v>
      </c>
      <c r="J166">
        <v>47755.21</v>
      </c>
    </row>
    <row r="167" spans="1:10">
      <c r="A167" s="4">
        <v>45083</v>
      </c>
      <c r="B167" t="s">
        <v>3671</v>
      </c>
      <c r="C167" t="s">
        <v>3650</v>
      </c>
      <c r="D167" t="s">
        <v>2552</v>
      </c>
      <c r="E167" t="s">
        <v>1537</v>
      </c>
      <c r="F167" t="s">
        <v>1518</v>
      </c>
      <c r="G167" t="s">
        <v>3669</v>
      </c>
      <c r="H167">
        <v>9</v>
      </c>
      <c r="I167">
        <v>4712.9799999999996</v>
      </c>
      <c r="J167">
        <v>42416.82</v>
      </c>
    </row>
    <row r="168" spans="1:10">
      <c r="A168" s="4">
        <v>45262</v>
      </c>
      <c r="B168" t="s">
        <v>3671</v>
      </c>
      <c r="C168" t="s">
        <v>3659</v>
      </c>
      <c r="D168" t="s">
        <v>2548</v>
      </c>
      <c r="E168" t="s">
        <v>1535</v>
      </c>
      <c r="F168" t="s">
        <v>1514</v>
      </c>
      <c r="G168" t="s">
        <v>3693</v>
      </c>
      <c r="H168">
        <v>1</v>
      </c>
      <c r="I168">
        <v>4541.7700000000004</v>
      </c>
      <c r="J168">
        <v>4541.7700000000004</v>
      </c>
    </row>
    <row r="169" spans="1:10">
      <c r="A169" s="4">
        <v>44988</v>
      </c>
      <c r="B169" t="s">
        <v>3679</v>
      </c>
      <c r="C169" t="s">
        <v>3664</v>
      </c>
      <c r="D169" t="s">
        <v>2551</v>
      </c>
      <c r="E169" t="s">
        <v>1538</v>
      </c>
      <c r="F169" t="s">
        <v>1514</v>
      </c>
      <c r="G169" t="s">
        <v>3680</v>
      </c>
      <c r="H169">
        <v>9</v>
      </c>
      <c r="I169">
        <v>3122.72</v>
      </c>
      <c r="J169">
        <v>28104.48</v>
      </c>
    </row>
    <row r="170" spans="1:10">
      <c r="A170" s="4">
        <v>45005</v>
      </c>
      <c r="B170" t="s">
        <v>3678</v>
      </c>
      <c r="C170" t="s">
        <v>3649</v>
      </c>
      <c r="D170" t="s">
        <v>2549</v>
      </c>
      <c r="E170" t="s">
        <v>1535</v>
      </c>
      <c r="F170" t="s">
        <v>1518</v>
      </c>
      <c r="G170" t="s">
        <v>3691</v>
      </c>
      <c r="H170">
        <v>9</v>
      </c>
      <c r="I170">
        <v>4198.92</v>
      </c>
      <c r="J170">
        <v>37790.28</v>
      </c>
    </row>
    <row r="171" spans="1:10">
      <c r="A171" s="4">
        <v>44989</v>
      </c>
      <c r="B171" t="s">
        <v>3676</v>
      </c>
      <c r="C171" t="s">
        <v>3656</v>
      </c>
      <c r="D171" t="s">
        <v>2550</v>
      </c>
      <c r="E171" t="s">
        <v>1537</v>
      </c>
      <c r="F171" t="s">
        <v>1517</v>
      </c>
      <c r="G171" t="s">
        <v>3694</v>
      </c>
      <c r="H171">
        <v>17</v>
      </c>
      <c r="I171">
        <v>4415.8500000000004</v>
      </c>
      <c r="J171">
        <v>75069.45</v>
      </c>
    </row>
    <row r="172" spans="1:10">
      <c r="A172" s="4">
        <v>45224</v>
      </c>
      <c r="B172" t="s">
        <v>3684</v>
      </c>
      <c r="C172" t="s">
        <v>3662</v>
      </c>
      <c r="D172" t="s">
        <v>2552</v>
      </c>
      <c r="E172" t="s">
        <v>1537</v>
      </c>
      <c r="F172" t="s">
        <v>3652</v>
      </c>
      <c r="G172" t="s">
        <v>3687</v>
      </c>
      <c r="H172">
        <v>16</v>
      </c>
      <c r="I172">
        <v>4684.8599999999997</v>
      </c>
      <c r="J172">
        <v>74957.759999999995</v>
      </c>
    </row>
    <row r="173" spans="1:10">
      <c r="A173" s="4">
        <v>45283</v>
      </c>
      <c r="B173" t="s">
        <v>3671</v>
      </c>
      <c r="C173" t="s">
        <v>3662</v>
      </c>
      <c r="D173" t="s">
        <v>2552</v>
      </c>
      <c r="E173" t="s">
        <v>1537</v>
      </c>
      <c r="F173" t="s">
        <v>1517</v>
      </c>
      <c r="G173" t="s">
        <v>3688</v>
      </c>
      <c r="H173">
        <v>17</v>
      </c>
      <c r="I173">
        <v>4156.25</v>
      </c>
      <c r="J173">
        <v>70656.25</v>
      </c>
    </row>
    <row r="174" spans="1:10">
      <c r="A174" s="4">
        <v>45051</v>
      </c>
      <c r="B174" t="s">
        <v>3671</v>
      </c>
      <c r="C174" t="s">
        <v>3656</v>
      </c>
      <c r="D174" t="s">
        <v>2550</v>
      </c>
      <c r="E174" t="s">
        <v>1537</v>
      </c>
      <c r="F174" t="s">
        <v>1518</v>
      </c>
      <c r="G174" t="s">
        <v>3691</v>
      </c>
      <c r="H174">
        <v>10</v>
      </c>
      <c r="I174">
        <v>3776.8</v>
      </c>
      <c r="J174">
        <v>37768</v>
      </c>
    </row>
    <row r="175" spans="1:10">
      <c r="A175" s="4">
        <v>44950</v>
      </c>
      <c r="B175" t="s">
        <v>3683</v>
      </c>
      <c r="C175" t="s">
        <v>3661</v>
      </c>
      <c r="D175" t="s">
        <v>2548</v>
      </c>
      <c r="E175" t="s">
        <v>1535</v>
      </c>
      <c r="F175" t="s">
        <v>1514</v>
      </c>
      <c r="G175" t="s">
        <v>3677</v>
      </c>
      <c r="H175">
        <v>8</v>
      </c>
      <c r="I175">
        <v>310.33</v>
      </c>
      <c r="J175">
        <v>2482.64</v>
      </c>
    </row>
    <row r="176" spans="1:10">
      <c r="A176" s="4">
        <v>45051</v>
      </c>
      <c r="B176" t="s">
        <v>3676</v>
      </c>
      <c r="C176" t="s">
        <v>3659</v>
      </c>
      <c r="D176" t="s">
        <v>2548</v>
      </c>
      <c r="E176" t="s">
        <v>1535</v>
      </c>
      <c r="F176" t="s">
        <v>3652</v>
      </c>
      <c r="G176" t="s">
        <v>3685</v>
      </c>
      <c r="H176">
        <v>5</v>
      </c>
      <c r="I176">
        <v>1313.4</v>
      </c>
      <c r="J176">
        <v>6567</v>
      </c>
    </row>
    <row r="177" spans="1:10">
      <c r="A177" s="4">
        <v>45218</v>
      </c>
      <c r="B177" t="s">
        <v>3686</v>
      </c>
      <c r="C177" t="s">
        <v>3655</v>
      </c>
      <c r="D177" t="s">
        <v>2549</v>
      </c>
      <c r="E177" t="s">
        <v>1535</v>
      </c>
      <c r="F177" t="s">
        <v>3652</v>
      </c>
      <c r="G177" t="s">
        <v>3687</v>
      </c>
      <c r="H177">
        <v>6</v>
      </c>
      <c r="I177">
        <v>2332.11</v>
      </c>
      <c r="J177">
        <v>13992.66</v>
      </c>
    </row>
    <row r="178" spans="1:10">
      <c r="A178" s="4">
        <v>45045</v>
      </c>
      <c r="B178" t="s">
        <v>3670</v>
      </c>
      <c r="C178" t="s">
        <v>3654</v>
      </c>
      <c r="D178" t="s">
        <v>2551</v>
      </c>
      <c r="E178" t="s">
        <v>1538</v>
      </c>
      <c r="F178" t="s">
        <v>1518</v>
      </c>
      <c r="G178" t="s">
        <v>3695</v>
      </c>
      <c r="H178">
        <v>3</v>
      </c>
      <c r="I178">
        <v>4955.22</v>
      </c>
      <c r="J178">
        <v>14865.66</v>
      </c>
    </row>
    <row r="179" spans="1:10">
      <c r="A179" s="4">
        <v>45243</v>
      </c>
      <c r="B179" t="s">
        <v>3670</v>
      </c>
      <c r="C179" t="s">
        <v>3655</v>
      </c>
      <c r="D179" t="s">
        <v>2549</v>
      </c>
      <c r="E179" t="s">
        <v>1535</v>
      </c>
      <c r="F179" t="s">
        <v>1517</v>
      </c>
      <c r="G179" t="s">
        <v>3667</v>
      </c>
      <c r="H179">
        <v>17</v>
      </c>
      <c r="I179">
        <v>3827.64</v>
      </c>
      <c r="J179">
        <v>65069.88</v>
      </c>
    </row>
    <row r="180" spans="1:10">
      <c r="A180" s="4">
        <v>45173</v>
      </c>
      <c r="B180" t="s">
        <v>3668</v>
      </c>
      <c r="C180" t="s">
        <v>3661</v>
      </c>
      <c r="D180" t="s">
        <v>2548</v>
      </c>
      <c r="E180" t="s">
        <v>1535</v>
      </c>
      <c r="F180" t="s">
        <v>1516</v>
      </c>
      <c r="G180" t="s">
        <v>3672</v>
      </c>
      <c r="H180">
        <v>17</v>
      </c>
      <c r="I180">
        <v>3857.33</v>
      </c>
      <c r="J180">
        <v>65574.61</v>
      </c>
    </row>
    <row r="181" spans="1:10">
      <c r="A181" s="4">
        <v>45256</v>
      </c>
      <c r="B181" t="s">
        <v>3671</v>
      </c>
      <c r="C181" t="s">
        <v>3653</v>
      </c>
      <c r="D181" t="s">
        <v>2550</v>
      </c>
      <c r="E181" t="s">
        <v>1537</v>
      </c>
      <c r="F181" t="s">
        <v>1516</v>
      </c>
      <c r="G181" t="s">
        <v>3682</v>
      </c>
      <c r="H181">
        <v>8</v>
      </c>
      <c r="I181">
        <v>1421.21</v>
      </c>
      <c r="J181">
        <v>11369.68</v>
      </c>
    </row>
    <row r="182" spans="1:10">
      <c r="A182" s="4">
        <v>45104</v>
      </c>
      <c r="B182" t="s">
        <v>3670</v>
      </c>
      <c r="C182" t="s">
        <v>3649</v>
      </c>
      <c r="D182" t="s">
        <v>2549</v>
      </c>
      <c r="E182" t="s">
        <v>1535</v>
      </c>
      <c r="F182" t="s">
        <v>3652</v>
      </c>
      <c r="G182" t="s">
        <v>3689</v>
      </c>
      <c r="H182">
        <v>1</v>
      </c>
      <c r="I182">
        <v>1544.87</v>
      </c>
      <c r="J182">
        <v>1544.87</v>
      </c>
    </row>
    <row r="183" spans="1:10">
      <c r="A183" s="4">
        <v>45136</v>
      </c>
      <c r="B183" t="s">
        <v>3671</v>
      </c>
      <c r="C183" t="s">
        <v>3661</v>
      </c>
      <c r="D183" t="s">
        <v>2548</v>
      </c>
      <c r="E183" t="s">
        <v>1535</v>
      </c>
      <c r="F183" t="s">
        <v>3652</v>
      </c>
      <c r="G183" t="s">
        <v>3687</v>
      </c>
      <c r="H183">
        <v>14</v>
      </c>
      <c r="I183">
        <v>2764.71</v>
      </c>
      <c r="J183">
        <v>38705.94</v>
      </c>
    </row>
    <row r="184" spans="1:10">
      <c r="A184" s="4">
        <v>45111</v>
      </c>
      <c r="B184" t="s">
        <v>3678</v>
      </c>
      <c r="C184" t="s">
        <v>3650</v>
      </c>
      <c r="D184" t="s">
        <v>2552</v>
      </c>
      <c r="E184" t="s">
        <v>1537</v>
      </c>
      <c r="F184" t="s">
        <v>1516</v>
      </c>
      <c r="G184" t="s">
        <v>3672</v>
      </c>
      <c r="H184">
        <v>9</v>
      </c>
      <c r="I184">
        <v>2210.8000000000002</v>
      </c>
      <c r="J184">
        <v>19897.2</v>
      </c>
    </row>
    <row r="185" spans="1:10">
      <c r="A185" s="4">
        <v>44928</v>
      </c>
      <c r="B185" t="s">
        <v>3671</v>
      </c>
      <c r="C185" t="s">
        <v>3651</v>
      </c>
      <c r="D185" t="s">
        <v>2550</v>
      </c>
      <c r="E185" t="s">
        <v>1537</v>
      </c>
      <c r="F185" t="s">
        <v>1517</v>
      </c>
      <c r="G185" t="s">
        <v>3696</v>
      </c>
      <c r="H185">
        <v>3</v>
      </c>
      <c r="I185">
        <v>4359.8999999999996</v>
      </c>
      <c r="J185">
        <v>13079.7</v>
      </c>
    </row>
    <row r="186" spans="1:10">
      <c r="A186" s="4">
        <v>45012</v>
      </c>
      <c r="B186" t="s">
        <v>3683</v>
      </c>
      <c r="C186" t="s">
        <v>3662</v>
      </c>
      <c r="D186" t="s">
        <v>2552</v>
      </c>
      <c r="E186" t="s">
        <v>1537</v>
      </c>
      <c r="F186" t="s">
        <v>1517</v>
      </c>
      <c r="G186" t="s">
        <v>3667</v>
      </c>
      <c r="H186">
        <v>7</v>
      </c>
      <c r="I186">
        <v>3836.77</v>
      </c>
      <c r="J186">
        <v>26857.39</v>
      </c>
    </row>
    <row r="187" spans="1:10">
      <c r="A187" s="4">
        <v>45217</v>
      </c>
      <c r="B187" t="s">
        <v>3679</v>
      </c>
      <c r="C187" t="s">
        <v>3661</v>
      </c>
      <c r="D187" t="s">
        <v>2548</v>
      </c>
      <c r="E187" t="s">
        <v>1535</v>
      </c>
      <c r="F187" t="s">
        <v>1518</v>
      </c>
      <c r="G187" t="s">
        <v>3691</v>
      </c>
      <c r="H187">
        <v>7</v>
      </c>
      <c r="I187">
        <v>560.58000000000004</v>
      </c>
      <c r="J187">
        <v>3924.06</v>
      </c>
    </row>
    <row r="188" spans="1:10">
      <c r="A188" s="4">
        <v>45089</v>
      </c>
      <c r="B188" t="s">
        <v>3676</v>
      </c>
      <c r="C188" t="s">
        <v>3664</v>
      </c>
      <c r="D188" t="s">
        <v>2551</v>
      </c>
      <c r="E188" t="s">
        <v>1538</v>
      </c>
      <c r="F188" t="s">
        <v>1514</v>
      </c>
      <c r="G188" t="s">
        <v>3677</v>
      </c>
      <c r="H188">
        <v>17</v>
      </c>
      <c r="I188">
        <v>1574.45</v>
      </c>
      <c r="J188">
        <v>26765.65</v>
      </c>
    </row>
    <row r="189" spans="1:10">
      <c r="A189" s="4">
        <v>44987</v>
      </c>
      <c r="B189" t="s">
        <v>3674</v>
      </c>
      <c r="C189" t="s">
        <v>3664</v>
      </c>
      <c r="D189" t="s">
        <v>2551</v>
      </c>
      <c r="E189" t="s">
        <v>1538</v>
      </c>
      <c r="F189" t="s">
        <v>1517</v>
      </c>
      <c r="G189" t="s">
        <v>3667</v>
      </c>
      <c r="H189">
        <v>17</v>
      </c>
      <c r="I189">
        <v>578.66999999999996</v>
      </c>
      <c r="J189">
        <v>9837.39</v>
      </c>
    </row>
    <row r="190" spans="1:10">
      <c r="A190" s="4">
        <v>45286</v>
      </c>
      <c r="B190" t="s">
        <v>3679</v>
      </c>
      <c r="C190" t="s">
        <v>3656</v>
      </c>
      <c r="D190" t="s">
        <v>2550</v>
      </c>
      <c r="E190" t="s">
        <v>1537</v>
      </c>
      <c r="F190" t="s">
        <v>3652</v>
      </c>
      <c r="G190" t="s">
        <v>3673</v>
      </c>
      <c r="H190">
        <v>19</v>
      </c>
      <c r="I190">
        <v>1441.02</v>
      </c>
      <c r="J190">
        <v>27379.38</v>
      </c>
    </row>
    <row r="191" spans="1:10">
      <c r="A191" s="4">
        <v>45187</v>
      </c>
      <c r="B191" t="s">
        <v>3668</v>
      </c>
      <c r="C191" t="s">
        <v>3651</v>
      </c>
      <c r="D191" t="s">
        <v>2550</v>
      </c>
      <c r="E191" t="s">
        <v>1537</v>
      </c>
      <c r="F191" t="s">
        <v>1517</v>
      </c>
      <c r="G191" t="s">
        <v>3694</v>
      </c>
      <c r="H191">
        <v>19</v>
      </c>
      <c r="I191">
        <v>618.02</v>
      </c>
      <c r="J191">
        <v>11742.38</v>
      </c>
    </row>
    <row r="192" spans="1:10">
      <c r="A192" s="4">
        <v>44971</v>
      </c>
      <c r="B192" t="s">
        <v>3683</v>
      </c>
      <c r="C192" t="s">
        <v>3659</v>
      </c>
      <c r="D192" t="s">
        <v>2548</v>
      </c>
      <c r="E192" t="s">
        <v>1535</v>
      </c>
      <c r="F192" t="s">
        <v>1518</v>
      </c>
      <c r="G192" t="s">
        <v>3675</v>
      </c>
      <c r="H192">
        <v>15</v>
      </c>
      <c r="I192">
        <v>4093.93</v>
      </c>
      <c r="J192">
        <v>61408.95</v>
      </c>
    </row>
    <row r="193" spans="1:10">
      <c r="A193" s="4">
        <v>44956</v>
      </c>
      <c r="B193" t="s">
        <v>3670</v>
      </c>
      <c r="C193" t="s">
        <v>3658</v>
      </c>
      <c r="D193" t="s">
        <v>2548</v>
      </c>
      <c r="E193" t="s">
        <v>1535</v>
      </c>
      <c r="F193" t="s">
        <v>1517</v>
      </c>
      <c r="G193" t="s">
        <v>3688</v>
      </c>
      <c r="H193">
        <v>16</v>
      </c>
      <c r="I193">
        <v>2714.37</v>
      </c>
      <c r="J193">
        <v>43429.919999999998</v>
      </c>
    </row>
    <row r="194" spans="1:10">
      <c r="A194" s="4">
        <v>45098</v>
      </c>
      <c r="B194" t="s">
        <v>3678</v>
      </c>
      <c r="C194" t="s">
        <v>3659</v>
      </c>
      <c r="D194" t="s">
        <v>2548</v>
      </c>
      <c r="E194" t="s">
        <v>1535</v>
      </c>
      <c r="F194" t="s">
        <v>1516</v>
      </c>
      <c r="G194" t="s">
        <v>3672</v>
      </c>
      <c r="H194">
        <v>8</v>
      </c>
      <c r="I194">
        <v>4658.57</v>
      </c>
      <c r="J194">
        <v>37268.559999999998</v>
      </c>
    </row>
    <row r="195" spans="1:10">
      <c r="A195" s="4">
        <v>45150</v>
      </c>
      <c r="B195" t="s">
        <v>3679</v>
      </c>
      <c r="C195" t="s">
        <v>3655</v>
      </c>
      <c r="D195" t="s">
        <v>2549</v>
      </c>
      <c r="E195" t="s">
        <v>1535</v>
      </c>
      <c r="F195" t="s">
        <v>1518</v>
      </c>
      <c r="G195" t="s">
        <v>3695</v>
      </c>
      <c r="H195">
        <v>20</v>
      </c>
      <c r="I195">
        <v>3203.76</v>
      </c>
      <c r="J195">
        <v>64075.199999999997</v>
      </c>
    </row>
    <row r="196" spans="1:10">
      <c r="A196" s="4">
        <v>45258</v>
      </c>
      <c r="B196" t="s">
        <v>3679</v>
      </c>
      <c r="C196" t="s">
        <v>3663</v>
      </c>
      <c r="D196" t="s">
        <v>2551</v>
      </c>
      <c r="E196" t="s">
        <v>1538</v>
      </c>
      <c r="F196" t="s">
        <v>1514</v>
      </c>
      <c r="G196" t="s">
        <v>3692</v>
      </c>
      <c r="H196">
        <v>5</v>
      </c>
      <c r="I196">
        <v>3572.02</v>
      </c>
      <c r="J196">
        <v>17860.099999999999</v>
      </c>
    </row>
    <row r="197" spans="1:10">
      <c r="A197" s="4">
        <v>44951</v>
      </c>
      <c r="B197" t="s">
        <v>3668</v>
      </c>
      <c r="C197" t="s">
        <v>3661</v>
      </c>
      <c r="D197" t="s">
        <v>2548</v>
      </c>
      <c r="E197" t="s">
        <v>1535</v>
      </c>
      <c r="F197" t="s">
        <v>3652</v>
      </c>
      <c r="G197" t="s">
        <v>3689</v>
      </c>
      <c r="H197">
        <v>4</v>
      </c>
      <c r="I197">
        <v>328.82</v>
      </c>
      <c r="J197">
        <v>1315.28</v>
      </c>
    </row>
    <row r="198" spans="1:10">
      <c r="A198" s="4">
        <v>45083</v>
      </c>
      <c r="B198" t="s">
        <v>3668</v>
      </c>
      <c r="C198" t="s">
        <v>3654</v>
      </c>
      <c r="D198" t="s">
        <v>2551</v>
      </c>
      <c r="E198" t="s">
        <v>1538</v>
      </c>
      <c r="F198" t="s">
        <v>1518</v>
      </c>
      <c r="G198" t="s">
        <v>3675</v>
      </c>
      <c r="H198">
        <v>10</v>
      </c>
      <c r="I198">
        <v>4210.63</v>
      </c>
      <c r="J198">
        <v>42106.3</v>
      </c>
    </row>
    <row r="199" spans="1:10">
      <c r="A199" s="4">
        <v>45007</v>
      </c>
      <c r="B199" t="s">
        <v>3674</v>
      </c>
      <c r="C199" t="s">
        <v>3662</v>
      </c>
      <c r="D199" t="s">
        <v>2552</v>
      </c>
      <c r="E199" t="s">
        <v>1537</v>
      </c>
      <c r="F199" t="s">
        <v>1516</v>
      </c>
      <c r="G199" t="s">
        <v>3672</v>
      </c>
      <c r="H199">
        <v>15</v>
      </c>
      <c r="I199">
        <v>211.9</v>
      </c>
      <c r="J199">
        <v>3178.5</v>
      </c>
    </row>
    <row r="200" spans="1:10">
      <c r="A200" s="4">
        <v>44943</v>
      </c>
      <c r="B200" t="s">
        <v>3686</v>
      </c>
      <c r="C200" t="s">
        <v>3663</v>
      </c>
      <c r="D200" t="s">
        <v>2551</v>
      </c>
      <c r="E200" t="s">
        <v>1538</v>
      </c>
      <c r="F200" t="s">
        <v>1517</v>
      </c>
      <c r="G200" t="s">
        <v>3667</v>
      </c>
      <c r="H200">
        <v>6</v>
      </c>
      <c r="I200">
        <v>1847.42</v>
      </c>
      <c r="J200">
        <v>11084.52</v>
      </c>
    </row>
    <row r="201" spans="1:10">
      <c r="A201" s="4">
        <v>45279</v>
      </c>
      <c r="B201" t="s">
        <v>3670</v>
      </c>
      <c r="C201" t="s">
        <v>3663</v>
      </c>
      <c r="D201" t="s">
        <v>2551</v>
      </c>
      <c r="E201" t="s">
        <v>1538</v>
      </c>
      <c r="F201" t="s">
        <v>3652</v>
      </c>
      <c r="G201" t="s">
        <v>3685</v>
      </c>
      <c r="H201">
        <v>15</v>
      </c>
      <c r="I201">
        <v>3875.6</v>
      </c>
      <c r="J201">
        <v>58134</v>
      </c>
    </row>
    <row r="202" spans="1:10">
      <c r="A202" s="4">
        <v>45124</v>
      </c>
      <c r="B202" t="s">
        <v>3678</v>
      </c>
      <c r="C202" t="s">
        <v>3663</v>
      </c>
      <c r="D202" t="s">
        <v>2551</v>
      </c>
      <c r="E202" t="s">
        <v>1538</v>
      </c>
      <c r="F202" t="s">
        <v>1518</v>
      </c>
      <c r="G202" t="s">
        <v>3675</v>
      </c>
      <c r="H202">
        <v>1</v>
      </c>
      <c r="I202">
        <v>1323.63</v>
      </c>
      <c r="J202">
        <v>1323.63</v>
      </c>
    </row>
    <row r="203" spans="1:10">
      <c r="A203" s="4">
        <v>44988</v>
      </c>
      <c r="B203" t="s">
        <v>3684</v>
      </c>
      <c r="C203" t="s">
        <v>3661</v>
      </c>
      <c r="D203" t="s">
        <v>2548</v>
      </c>
      <c r="E203" t="s">
        <v>1535</v>
      </c>
      <c r="F203" t="s">
        <v>1514</v>
      </c>
      <c r="G203" t="s">
        <v>3692</v>
      </c>
      <c r="H203">
        <v>18</v>
      </c>
      <c r="I203">
        <v>3916.11</v>
      </c>
      <c r="J203">
        <v>70489.98</v>
      </c>
    </row>
    <row r="204" spans="1:10">
      <c r="A204" s="4">
        <v>45002</v>
      </c>
      <c r="B204" t="s">
        <v>3671</v>
      </c>
      <c r="C204" t="s">
        <v>3658</v>
      </c>
      <c r="D204" t="s">
        <v>2548</v>
      </c>
      <c r="E204" t="s">
        <v>1535</v>
      </c>
      <c r="F204" t="s">
        <v>1517</v>
      </c>
      <c r="G204" t="s">
        <v>3694</v>
      </c>
      <c r="H204">
        <v>16</v>
      </c>
      <c r="I204">
        <v>4624.91</v>
      </c>
      <c r="J204">
        <v>73998.559999999998</v>
      </c>
    </row>
    <row r="205" spans="1:10">
      <c r="A205" s="4">
        <v>45037</v>
      </c>
      <c r="B205" t="s">
        <v>3671</v>
      </c>
      <c r="C205" t="s">
        <v>3655</v>
      </c>
      <c r="D205" t="s">
        <v>2549</v>
      </c>
      <c r="E205" t="s">
        <v>1535</v>
      </c>
      <c r="F205" t="s">
        <v>1518</v>
      </c>
      <c r="G205" t="s">
        <v>3695</v>
      </c>
      <c r="H205">
        <v>8</v>
      </c>
      <c r="I205">
        <v>4091.1</v>
      </c>
      <c r="J205">
        <v>32728.799999999999</v>
      </c>
    </row>
    <row r="206" spans="1:10">
      <c r="A206" s="4">
        <v>45157</v>
      </c>
      <c r="B206" t="s">
        <v>3668</v>
      </c>
      <c r="C206" t="s">
        <v>3655</v>
      </c>
      <c r="D206" t="s">
        <v>2549</v>
      </c>
      <c r="E206" t="s">
        <v>1535</v>
      </c>
      <c r="F206" t="s">
        <v>1517</v>
      </c>
      <c r="G206" t="s">
        <v>3694</v>
      </c>
      <c r="H206">
        <v>16</v>
      </c>
      <c r="I206">
        <v>3369.55</v>
      </c>
      <c r="J206">
        <v>53912.800000000003</v>
      </c>
    </row>
    <row r="207" spans="1:10">
      <c r="A207" s="4">
        <v>45209</v>
      </c>
      <c r="B207" t="s">
        <v>3676</v>
      </c>
      <c r="C207" t="s">
        <v>3657</v>
      </c>
      <c r="D207" t="s">
        <v>2552</v>
      </c>
      <c r="E207" t="s">
        <v>1537</v>
      </c>
      <c r="F207" t="s">
        <v>1517</v>
      </c>
      <c r="G207" t="s">
        <v>3688</v>
      </c>
      <c r="H207">
        <v>3</v>
      </c>
      <c r="I207">
        <v>3591.92</v>
      </c>
      <c r="J207">
        <v>10775.76</v>
      </c>
    </row>
    <row r="208" spans="1:10">
      <c r="A208" s="4">
        <v>45154</v>
      </c>
      <c r="B208" t="s">
        <v>3683</v>
      </c>
      <c r="C208" t="s">
        <v>3649</v>
      </c>
      <c r="D208" t="s">
        <v>2549</v>
      </c>
      <c r="E208" t="s">
        <v>1535</v>
      </c>
      <c r="F208" t="s">
        <v>1516</v>
      </c>
      <c r="G208" t="s">
        <v>3672</v>
      </c>
      <c r="H208">
        <v>4</v>
      </c>
      <c r="I208">
        <v>4298.3500000000004</v>
      </c>
      <c r="J208">
        <v>17193.400000000001</v>
      </c>
    </row>
    <row r="209" spans="1:10">
      <c r="A209" s="4">
        <v>45145</v>
      </c>
      <c r="B209" t="s">
        <v>3668</v>
      </c>
      <c r="C209" t="s">
        <v>3661</v>
      </c>
      <c r="D209" t="s">
        <v>2548</v>
      </c>
      <c r="E209" t="s">
        <v>1535</v>
      </c>
      <c r="F209" t="s">
        <v>1518</v>
      </c>
      <c r="G209" t="s">
        <v>3691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3670</v>
      </c>
      <c r="C210" t="s">
        <v>3658</v>
      </c>
      <c r="D210" t="s">
        <v>2548</v>
      </c>
      <c r="E210" t="s">
        <v>1535</v>
      </c>
      <c r="F210" t="s">
        <v>3652</v>
      </c>
      <c r="G210" t="s">
        <v>3689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3679</v>
      </c>
      <c r="C211" t="s">
        <v>3662</v>
      </c>
      <c r="D211" t="s">
        <v>2552</v>
      </c>
      <c r="E211" t="s">
        <v>1537</v>
      </c>
      <c r="F211" t="s">
        <v>1516</v>
      </c>
      <c r="G211" t="s">
        <v>3672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3668</v>
      </c>
      <c r="C212" t="s">
        <v>3655</v>
      </c>
      <c r="D212" t="s">
        <v>2549</v>
      </c>
      <c r="E212" t="s">
        <v>1535</v>
      </c>
      <c r="F212" t="s">
        <v>1516</v>
      </c>
      <c r="G212" t="s">
        <v>3681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3684</v>
      </c>
      <c r="C213" t="s">
        <v>3650</v>
      </c>
      <c r="D213" t="s">
        <v>2552</v>
      </c>
      <c r="E213" t="s">
        <v>1537</v>
      </c>
      <c r="F213" t="s">
        <v>1518</v>
      </c>
      <c r="G213" t="s">
        <v>3695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3674</v>
      </c>
      <c r="C214" t="s">
        <v>3661</v>
      </c>
      <c r="D214" t="s">
        <v>2548</v>
      </c>
      <c r="E214" t="s">
        <v>1535</v>
      </c>
      <c r="F214" t="s">
        <v>1514</v>
      </c>
      <c r="G214" t="s">
        <v>3680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3668</v>
      </c>
      <c r="C215" t="s">
        <v>3649</v>
      </c>
      <c r="D215" t="s">
        <v>2549</v>
      </c>
      <c r="E215" t="s">
        <v>1535</v>
      </c>
      <c r="F215" t="s">
        <v>3652</v>
      </c>
      <c r="G215" t="s">
        <v>3685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3678</v>
      </c>
      <c r="C216" t="s">
        <v>3664</v>
      </c>
      <c r="D216" t="s">
        <v>2551</v>
      </c>
      <c r="E216" t="s">
        <v>1538</v>
      </c>
      <c r="F216" t="s">
        <v>3652</v>
      </c>
      <c r="G216" t="s">
        <v>3687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3686</v>
      </c>
      <c r="C217" t="s">
        <v>3661</v>
      </c>
      <c r="D217" t="s">
        <v>2548</v>
      </c>
      <c r="E217" t="s">
        <v>1535</v>
      </c>
      <c r="F217" t="s">
        <v>1514</v>
      </c>
      <c r="G217" t="s">
        <v>3680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3679</v>
      </c>
      <c r="C218" t="s">
        <v>3664</v>
      </c>
      <c r="D218" t="s">
        <v>2551</v>
      </c>
      <c r="E218" t="s">
        <v>1538</v>
      </c>
      <c r="F218" t="s">
        <v>3652</v>
      </c>
      <c r="G218" t="s">
        <v>3687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3683</v>
      </c>
      <c r="C219" t="s">
        <v>3663</v>
      </c>
      <c r="D219" t="s">
        <v>2551</v>
      </c>
      <c r="E219" t="s">
        <v>1538</v>
      </c>
      <c r="F219" t="s">
        <v>3652</v>
      </c>
      <c r="G219" t="s">
        <v>3673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3684</v>
      </c>
      <c r="C220" t="s">
        <v>3662</v>
      </c>
      <c r="D220" t="s">
        <v>2552</v>
      </c>
      <c r="E220" t="s">
        <v>1537</v>
      </c>
      <c r="F220" t="s">
        <v>1518</v>
      </c>
      <c r="G220" t="s">
        <v>3669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3676</v>
      </c>
      <c r="C221" t="s">
        <v>3657</v>
      </c>
      <c r="D221" t="s">
        <v>2552</v>
      </c>
      <c r="E221" t="s">
        <v>1537</v>
      </c>
      <c r="F221" t="s">
        <v>3652</v>
      </c>
      <c r="G221" t="s">
        <v>3685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3678</v>
      </c>
      <c r="C222" t="s">
        <v>3663</v>
      </c>
      <c r="D222" t="s">
        <v>2551</v>
      </c>
      <c r="E222" t="s">
        <v>1538</v>
      </c>
      <c r="F222" t="s">
        <v>1517</v>
      </c>
      <c r="G222" t="s">
        <v>3696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3670</v>
      </c>
      <c r="C223" t="s">
        <v>3659</v>
      </c>
      <c r="D223" t="s">
        <v>2548</v>
      </c>
      <c r="E223" t="s">
        <v>1535</v>
      </c>
      <c r="F223" t="s">
        <v>1516</v>
      </c>
      <c r="G223" t="s">
        <v>3672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3671</v>
      </c>
      <c r="C224" t="s">
        <v>3662</v>
      </c>
      <c r="D224" t="s">
        <v>2552</v>
      </c>
      <c r="E224" t="s">
        <v>1537</v>
      </c>
      <c r="F224" t="s">
        <v>1517</v>
      </c>
      <c r="G224" t="s">
        <v>3694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3668</v>
      </c>
      <c r="C225" t="s">
        <v>3653</v>
      </c>
      <c r="D225" t="s">
        <v>2550</v>
      </c>
      <c r="E225" t="s">
        <v>1537</v>
      </c>
      <c r="F225" t="s">
        <v>1514</v>
      </c>
      <c r="G225" t="s">
        <v>3677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3679</v>
      </c>
      <c r="C226" t="s">
        <v>3654</v>
      </c>
      <c r="D226" t="s">
        <v>2551</v>
      </c>
      <c r="E226" t="s">
        <v>1538</v>
      </c>
      <c r="F226" t="s">
        <v>3652</v>
      </c>
      <c r="G226" t="s">
        <v>3687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3686</v>
      </c>
      <c r="C227" t="s">
        <v>3655</v>
      </c>
      <c r="D227" t="s">
        <v>2549</v>
      </c>
      <c r="E227" t="s">
        <v>1535</v>
      </c>
      <c r="F227" t="s">
        <v>1518</v>
      </c>
      <c r="G227" t="s">
        <v>3691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3671</v>
      </c>
      <c r="C228" t="s">
        <v>3660</v>
      </c>
      <c r="D228" t="s">
        <v>2549</v>
      </c>
      <c r="E228" t="s">
        <v>1535</v>
      </c>
      <c r="F228" t="s">
        <v>1517</v>
      </c>
      <c r="G228" t="s">
        <v>3667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3684</v>
      </c>
      <c r="C229" t="s">
        <v>3650</v>
      </c>
      <c r="D229" t="s">
        <v>2552</v>
      </c>
      <c r="E229" t="s">
        <v>1537</v>
      </c>
      <c r="F229" t="s">
        <v>1514</v>
      </c>
      <c r="G229" t="s">
        <v>3677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3686</v>
      </c>
      <c r="C230" t="s">
        <v>3656</v>
      </c>
      <c r="D230" t="s">
        <v>2550</v>
      </c>
      <c r="E230" t="s">
        <v>1537</v>
      </c>
      <c r="F230" t="s">
        <v>1517</v>
      </c>
      <c r="G230" t="s">
        <v>3694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3686</v>
      </c>
      <c r="C231" t="s">
        <v>3661</v>
      </c>
      <c r="D231" t="s">
        <v>2548</v>
      </c>
      <c r="E231" t="s">
        <v>1535</v>
      </c>
      <c r="F231" t="s">
        <v>3652</v>
      </c>
      <c r="G231" t="s">
        <v>3673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3683</v>
      </c>
      <c r="C232" t="s">
        <v>3663</v>
      </c>
      <c r="D232" t="s">
        <v>2551</v>
      </c>
      <c r="E232" t="s">
        <v>1538</v>
      </c>
      <c r="F232" t="s">
        <v>1516</v>
      </c>
      <c r="G232" t="s">
        <v>3681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3670</v>
      </c>
      <c r="C233" t="s">
        <v>3664</v>
      </c>
      <c r="D233" t="s">
        <v>2551</v>
      </c>
      <c r="E233" t="s">
        <v>1538</v>
      </c>
      <c r="F233" t="s">
        <v>1514</v>
      </c>
      <c r="G233" t="s">
        <v>3677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3683</v>
      </c>
      <c r="C234" t="s">
        <v>3655</v>
      </c>
      <c r="D234" t="s">
        <v>2549</v>
      </c>
      <c r="E234" t="s">
        <v>1535</v>
      </c>
      <c r="F234" t="s">
        <v>3652</v>
      </c>
      <c r="G234" t="s">
        <v>3689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3674</v>
      </c>
      <c r="C235" t="s">
        <v>3664</v>
      </c>
      <c r="D235" t="s">
        <v>2551</v>
      </c>
      <c r="E235" t="s">
        <v>1538</v>
      </c>
      <c r="F235" t="s">
        <v>1517</v>
      </c>
      <c r="G235" t="s">
        <v>3667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3670</v>
      </c>
      <c r="C236" t="s">
        <v>3660</v>
      </c>
      <c r="D236" t="s">
        <v>2549</v>
      </c>
      <c r="E236" t="s">
        <v>1535</v>
      </c>
      <c r="F236" t="s">
        <v>1517</v>
      </c>
      <c r="G236" t="s">
        <v>3688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3678</v>
      </c>
      <c r="C237" t="s">
        <v>3655</v>
      </c>
      <c r="D237" t="s">
        <v>2549</v>
      </c>
      <c r="E237" t="s">
        <v>1535</v>
      </c>
      <c r="F237" t="s">
        <v>1514</v>
      </c>
      <c r="G237" t="s">
        <v>3693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3676</v>
      </c>
      <c r="C238" t="s">
        <v>3656</v>
      </c>
      <c r="D238" t="s">
        <v>2550</v>
      </c>
      <c r="E238" t="s">
        <v>1537</v>
      </c>
      <c r="F238" t="s">
        <v>1516</v>
      </c>
      <c r="G238" t="s">
        <v>3690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3674</v>
      </c>
      <c r="C239" t="s">
        <v>3650</v>
      </c>
      <c r="D239" t="s">
        <v>2552</v>
      </c>
      <c r="E239" t="s">
        <v>1537</v>
      </c>
      <c r="F239" t="s">
        <v>1516</v>
      </c>
      <c r="G239" t="s">
        <v>3681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3674</v>
      </c>
      <c r="C240" t="s">
        <v>3655</v>
      </c>
      <c r="D240" t="s">
        <v>2549</v>
      </c>
      <c r="E240" t="s">
        <v>1535</v>
      </c>
      <c r="F240" t="s">
        <v>1514</v>
      </c>
      <c r="G240" t="s">
        <v>3693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3678</v>
      </c>
      <c r="C241" t="s">
        <v>3662</v>
      </c>
      <c r="D241" t="s">
        <v>2552</v>
      </c>
      <c r="E241" t="s">
        <v>1537</v>
      </c>
      <c r="F241" t="s">
        <v>3652</v>
      </c>
      <c r="G241" t="s">
        <v>3689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3670</v>
      </c>
      <c r="C242" t="s">
        <v>3650</v>
      </c>
      <c r="D242" t="s">
        <v>2552</v>
      </c>
      <c r="E242" t="s">
        <v>1537</v>
      </c>
      <c r="F242" t="s">
        <v>1516</v>
      </c>
      <c r="G242" t="s">
        <v>3681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3670</v>
      </c>
      <c r="C243" t="s">
        <v>3657</v>
      </c>
      <c r="D243" t="s">
        <v>2552</v>
      </c>
      <c r="E243" t="s">
        <v>1537</v>
      </c>
      <c r="F243" t="s">
        <v>1517</v>
      </c>
      <c r="G243" t="s">
        <v>3688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3671</v>
      </c>
      <c r="C244" t="s">
        <v>3655</v>
      </c>
      <c r="D244" t="s">
        <v>2549</v>
      </c>
      <c r="E244" t="s">
        <v>1535</v>
      </c>
      <c r="F244" t="s">
        <v>3652</v>
      </c>
      <c r="G244" t="s">
        <v>3673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3670</v>
      </c>
      <c r="C245" t="s">
        <v>3654</v>
      </c>
      <c r="D245" t="s">
        <v>2551</v>
      </c>
      <c r="E245" t="s">
        <v>1538</v>
      </c>
      <c r="F245" t="s">
        <v>1517</v>
      </c>
      <c r="G245" t="s">
        <v>3694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3670</v>
      </c>
      <c r="C246" t="s">
        <v>3650</v>
      </c>
      <c r="D246" t="s">
        <v>2552</v>
      </c>
      <c r="E246" t="s">
        <v>1537</v>
      </c>
      <c r="F246" t="s">
        <v>1514</v>
      </c>
      <c r="G246" t="s">
        <v>3693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3683</v>
      </c>
      <c r="C247" t="s">
        <v>3663</v>
      </c>
      <c r="D247" t="s">
        <v>2551</v>
      </c>
      <c r="E247" t="s">
        <v>1538</v>
      </c>
      <c r="F247" t="s">
        <v>1514</v>
      </c>
      <c r="G247" t="s">
        <v>3693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3686</v>
      </c>
      <c r="C248" t="s">
        <v>3655</v>
      </c>
      <c r="D248" t="s">
        <v>2549</v>
      </c>
      <c r="E248" t="s">
        <v>1535</v>
      </c>
      <c r="F248" t="s">
        <v>1514</v>
      </c>
      <c r="G248" t="s">
        <v>3693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3678</v>
      </c>
      <c r="C249" t="s">
        <v>3660</v>
      </c>
      <c r="D249" t="s">
        <v>2549</v>
      </c>
      <c r="E249" t="s">
        <v>1535</v>
      </c>
      <c r="F249" t="s">
        <v>1516</v>
      </c>
      <c r="G249" t="s">
        <v>3690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3686</v>
      </c>
      <c r="C250" t="s">
        <v>3664</v>
      </c>
      <c r="D250" t="s">
        <v>2551</v>
      </c>
      <c r="E250" t="s">
        <v>1538</v>
      </c>
      <c r="F250" t="s">
        <v>1514</v>
      </c>
      <c r="G250" t="s">
        <v>3692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3671</v>
      </c>
      <c r="C251" t="s">
        <v>3656</v>
      </c>
      <c r="D251" t="s">
        <v>2550</v>
      </c>
      <c r="E251" t="s">
        <v>1537</v>
      </c>
      <c r="F251" t="s">
        <v>1517</v>
      </c>
      <c r="G251" t="s">
        <v>3696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3674</v>
      </c>
      <c r="C252" t="s">
        <v>3651</v>
      </c>
      <c r="D252" t="s">
        <v>2550</v>
      </c>
      <c r="E252" t="s">
        <v>1537</v>
      </c>
      <c r="F252" t="s">
        <v>1514</v>
      </c>
      <c r="G252" t="s">
        <v>3680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3679</v>
      </c>
      <c r="C253" t="s">
        <v>3651</v>
      </c>
      <c r="D253" t="s">
        <v>2550</v>
      </c>
      <c r="E253" t="s">
        <v>1537</v>
      </c>
      <c r="F253" t="s">
        <v>1518</v>
      </c>
      <c r="G253" t="s">
        <v>3669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3679</v>
      </c>
      <c r="C254" t="s">
        <v>3664</v>
      </c>
      <c r="D254" t="s">
        <v>2551</v>
      </c>
      <c r="E254" t="s">
        <v>1538</v>
      </c>
      <c r="F254" t="s">
        <v>1517</v>
      </c>
      <c r="G254" t="s">
        <v>3694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3686</v>
      </c>
      <c r="C255" t="s">
        <v>3657</v>
      </c>
      <c r="D255" t="s">
        <v>2552</v>
      </c>
      <c r="E255" t="s">
        <v>1537</v>
      </c>
      <c r="F255" t="s">
        <v>1517</v>
      </c>
      <c r="G255" t="s">
        <v>3696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3679</v>
      </c>
      <c r="C256" t="s">
        <v>3651</v>
      </c>
      <c r="D256" t="s">
        <v>2550</v>
      </c>
      <c r="E256" t="s">
        <v>1537</v>
      </c>
      <c r="F256" t="s">
        <v>1517</v>
      </c>
      <c r="G256" t="s">
        <v>3696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3686</v>
      </c>
      <c r="C257" t="s">
        <v>3655</v>
      </c>
      <c r="D257" t="s">
        <v>2549</v>
      </c>
      <c r="E257" t="s">
        <v>1535</v>
      </c>
      <c r="F257" t="s">
        <v>1518</v>
      </c>
      <c r="G257" t="s">
        <v>3691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3671</v>
      </c>
      <c r="C258" t="s">
        <v>3664</v>
      </c>
      <c r="D258" t="s">
        <v>2551</v>
      </c>
      <c r="E258" t="s">
        <v>1538</v>
      </c>
      <c r="F258" t="s">
        <v>1517</v>
      </c>
      <c r="G258" t="s">
        <v>3694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3676</v>
      </c>
      <c r="C259" t="s">
        <v>3662</v>
      </c>
      <c r="D259" t="s">
        <v>2552</v>
      </c>
      <c r="E259" t="s">
        <v>1537</v>
      </c>
      <c r="F259" t="s">
        <v>1514</v>
      </c>
      <c r="G259" t="s">
        <v>3692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3671</v>
      </c>
      <c r="C260" t="s">
        <v>3659</v>
      </c>
      <c r="D260" t="s">
        <v>2548</v>
      </c>
      <c r="E260" t="s">
        <v>1535</v>
      </c>
      <c r="F260" t="s">
        <v>1517</v>
      </c>
      <c r="G260" t="s">
        <v>3688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3678</v>
      </c>
      <c r="C261" t="s">
        <v>3650</v>
      </c>
      <c r="D261" t="s">
        <v>2552</v>
      </c>
      <c r="E261" t="s">
        <v>1537</v>
      </c>
      <c r="F261" t="s">
        <v>1514</v>
      </c>
      <c r="G261" t="s">
        <v>3692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3671</v>
      </c>
      <c r="C262" t="s">
        <v>3649</v>
      </c>
      <c r="D262" t="s">
        <v>2549</v>
      </c>
      <c r="E262" t="s">
        <v>1535</v>
      </c>
      <c r="F262" t="s">
        <v>1516</v>
      </c>
      <c r="G262" t="s">
        <v>3690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3683</v>
      </c>
      <c r="C263" t="s">
        <v>3656</v>
      </c>
      <c r="D263" t="s">
        <v>2550</v>
      </c>
      <c r="E263" t="s">
        <v>1537</v>
      </c>
      <c r="F263" t="s">
        <v>1518</v>
      </c>
      <c r="G263" t="s">
        <v>3675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3671</v>
      </c>
      <c r="C264" t="s">
        <v>3664</v>
      </c>
      <c r="D264" t="s">
        <v>2551</v>
      </c>
      <c r="E264" t="s">
        <v>1538</v>
      </c>
      <c r="F264" t="s">
        <v>3652</v>
      </c>
      <c r="G264" t="s">
        <v>3689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3674</v>
      </c>
      <c r="C265" t="s">
        <v>3657</v>
      </c>
      <c r="D265" t="s">
        <v>2552</v>
      </c>
      <c r="E265" t="s">
        <v>1537</v>
      </c>
      <c r="F265" t="s">
        <v>1516</v>
      </c>
      <c r="G265" t="s">
        <v>3672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3686</v>
      </c>
      <c r="C266" t="s">
        <v>3659</v>
      </c>
      <c r="D266" t="s">
        <v>2548</v>
      </c>
      <c r="E266" t="s">
        <v>1535</v>
      </c>
      <c r="F266" t="s">
        <v>1518</v>
      </c>
      <c r="G266" t="s">
        <v>3675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3670</v>
      </c>
      <c r="C267" t="s">
        <v>3658</v>
      </c>
      <c r="D267" t="s">
        <v>2548</v>
      </c>
      <c r="E267" t="s">
        <v>1535</v>
      </c>
      <c r="F267" t="s">
        <v>1514</v>
      </c>
      <c r="G267" t="s">
        <v>3677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3676</v>
      </c>
      <c r="C268" t="s">
        <v>3659</v>
      </c>
      <c r="D268" t="s">
        <v>2548</v>
      </c>
      <c r="E268" t="s">
        <v>1535</v>
      </c>
      <c r="F268" t="s">
        <v>1516</v>
      </c>
      <c r="G268" t="s">
        <v>3682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3684</v>
      </c>
      <c r="C269" t="s">
        <v>3658</v>
      </c>
      <c r="D269" t="s">
        <v>2548</v>
      </c>
      <c r="E269" t="s">
        <v>1535</v>
      </c>
      <c r="F269" t="s">
        <v>1516</v>
      </c>
      <c r="G269" t="s">
        <v>3672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3684</v>
      </c>
      <c r="C270" t="s">
        <v>3660</v>
      </c>
      <c r="D270" t="s">
        <v>2549</v>
      </c>
      <c r="E270" t="s">
        <v>1535</v>
      </c>
      <c r="F270" t="s">
        <v>1516</v>
      </c>
      <c r="G270" t="s">
        <v>3672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3670</v>
      </c>
      <c r="C271" t="s">
        <v>3662</v>
      </c>
      <c r="D271" t="s">
        <v>2552</v>
      </c>
      <c r="E271" t="s">
        <v>1537</v>
      </c>
      <c r="F271" t="s">
        <v>3652</v>
      </c>
      <c r="G271" t="s">
        <v>3687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3674</v>
      </c>
      <c r="C272" t="s">
        <v>3661</v>
      </c>
      <c r="D272" t="s">
        <v>2548</v>
      </c>
      <c r="E272" t="s">
        <v>1535</v>
      </c>
      <c r="F272" t="s">
        <v>1518</v>
      </c>
      <c r="G272" t="s">
        <v>3691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3684</v>
      </c>
      <c r="C273" t="s">
        <v>3654</v>
      </c>
      <c r="D273" t="s">
        <v>2551</v>
      </c>
      <c r="E273" t="s">
        <v>1538</v>
      </c>
      <c r="F273" t="s">
        <v>1517</v>
      </c>
      <c r="G273" t="s">
        <v>3688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3684</v>
      </c>
      <c r="C274" t="s">
        <v>3653</v>
      </c>
      <c r="D274" t="s">
        <v>2550</v>
      </c>
      <c r="E274" t="s">
        <v>1537</v>
      </c>
      <c r="F274" t="s">
        <v>1516</v>
      </c>
      <c r="G274" t="s">
        <v>3681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3678</v>
      </c>
      <c r="C275" t="s">
        <v>3658</v>
      </c>
      <c r="D275" t="s">
        <v>2548</v>
      </c>
      <c r="E275" t="s">
        <v>1535</v>
      </c>
      <c r="F275" t="s">
        <v>3652</v>
      </c>
      <c r="G275" t="s">
        <v>3689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3670</v>
      </c>
      <c r="C276" t="s">
        <v>3657</v>
      </c>
      <c r="D276" t="s">
        <v>2552</v>
      </c>
      <c r="E276" t="s">
        <v>1537</v>
      </c>
      <c r="F276" t="s">
        <v>1514</v>
      </c>
      <c r="G276" t="s">
        <v>3680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3678</v>
      </c>
      <c r="C277" t="s">
        <v>3664</v>
      </c>
      <c r="D277" t="s">
        <v>2551</v>
      </c>
      <c r="E277" t="s">
        <v>1538</v>
      </c>
      <c r="F277" t="s">
        <v>1517</v>
      </c>
      <c r="G277" t="s">
        <v>3667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3670</v>
      </c>
      <c r="C278" t="s">
        <v>3656</v>
      </c>
      <c r="D278" t="s">
        <v>2550</v>
      </c>
      <c r="E278" t="s">
        <v>1537</v>
      </c>
      <c r="F278" t="s">
        <v>3652</v>
      </c>
      <c r="G278" t="s">
        <v>3673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3684</v>
      </c>
      <c r="C279" t="s">
        <v>3649</v>
      </c>
      <c r="D279" t="s">
        <v>2549</v>
      </c>
      <c r="E279" t="s">
        <v>1535</v>
      </c>
      <c r="F279" t="s">
        <v>3652</v>
      </c>
      <c r="G279" t="s">
        <v>3685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3678</v>
      </c>
      <c r="C280" t="s">
        <v>3659</v>
      </c>
      <c r="D280" t="s">
        <v>2548</v>
      </c>
      <c r="E280" t="s">
        <v>1535</v>
      </c>
      <c r="F280" t="s">
        <v>1517</v>
      </c>
      <c r="G280" t="s">
        <v>3688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3679</v>
      </c>
      <c r="C281" t="s">
        <v>3650</v>
      </c>
      <c r="D281" t="s">
        <v>2552</v>
      </c>
      <c r="E281" t="s">
        <v>1537</v>
      </c>
      <c r="F281" t="s">
        <v>1514</v>
      </c>
      <c r="G281" t="s">
        <v>3692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3679</v>
      </c>
      <c r="C282" t="s">
        <v>3653</v>
      </c>
      <c r="D282" t="s">
        <v>2550</v>
      </c>
      <c r="E282" t="s">
        <v>1537</v>
      </c>
      <c r="F282" t="s">
        <v>1517</v>
      </c>
      <c r="G282" t="s">
        <v>3667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3684</v>
      </c>
      <c r="C283" t="s">
        <v>3660</v>
      </c>
      <c r="D283" t="s">
        <v>2549</v>
      </c>
      <c r="E283" t="s">
        <v>1535</v>
      </c>
      <c r="F283" t="s">
        <v>1516</v>
      </c>
      <c r="G283" t="s">
        <v>3682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3679</v>
      </c>
      <c r="C284" t="s">
        <v>3653</v>
      </c>
      <c r="D284" t="s">
        <v>2550</v>
      </c>
      <c r="E284" t="s">
        <v>1537</v>
      </c>
      <c r="F284" t="s">
        <v>1514</v>
      </c>
      <c r="G284" t="s">
        <v>3677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3674</v>
      </c>
      <c r="C285" t="s">
        <v>3660</v>
      </c>
      <c r="D285" t="s">
        <v>2549</v>
      </c>
      <c r="E285" t="s">
        <v>1535</v>
      </c>
      <c r="F285" t="s">
        <v>3652</v>
      </c>
      <c r="G285" t="s">
        <v>3685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3674</v>
      </c>
      <c r="C286" t="s">
        <v>3656</v>
      </c>
      <c r="D286" t="s">
        <v>2550</v>
      </c>
      <c r="E286" t="s">
        <v>1537</v>
      </c>
      <c r="F286" t="s">
        <v>3652</v>
      </c>
      <c r="G286" t="s">
        <v>3689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3676</v>
      </c>
      <c r="C287" t="s">
        <v>3661</v>
      </c>
      <c r="D287" t="s">
        <v>2548</v>
      </c>
      <c r="E287" t="s">
        <v>1535</v>
      </c>
      <c r="F287" t="s">
        <v>3652</v>
      </c>
      <c r="G287" t="s">
        <v>3687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3678</v>
      </c>
      <c r="C288" t="s">
        <v>3651</v>
      </c>
      <c r="D288" t="s">
        <v>2550</v>
      </c>
      <c r="E288" t="s">
        <v>1537</v>
      </c>
      <c r="F288" t="s">
        <v>1516</v>
      </c>
      <c r="G288" t="s">
        <v>3690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3686</v>
      </c>
      <c r="C289" t="s">
        <v>3655</v>
      </c>
      <c r="D289" t="s">
        <v>2549</v>
      </c>
      <c r="E289" t="s">
        <v>1535</v>
      </c>
      <c r="F289" t="s">
        <v>1518</v>
      </c>
      <c r="G289" t="s">
        <v>3695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3683</v>
      </c>
      <c r="C290" t="s">
        <v>3654</v>
      </c>
      <c r="D290" t="s">
        <v>2551</v>
      </c>
      <c r="E290" t="s">
        <v>1538</v>
      </c>
      <c r="F290" t="s">
        <v>1514</v>
      </c>
      <c r="G290" t="s">
        <v>3692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3674</v>
      </c>
      <c r="C291" t="s">
        <v>3657</v>
      </c>
      <c r="D291" t="s">
        <v>2552</v>
      </c>
      <c r="E291" t="s">
        <v>1537</v>
      </c>
      <c r="F291" t="s">
        <v>1514</v>
      </c>
      <c r="G291" t="s">
        <v>3692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3676</v>
      </c>
      <c r="C292" t="s">
        <v>3656</v>
      </c>
      <c r="D292" t="s">
        <v>2550</v>
      </c>
      <c r="E292" t="s">
        <v>1537</v>
      </c>
      <c r="F292" t="s">
        <v>3652</v>
      </c>
      <c r="G292" t="s">
        <v>3689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3686</v>
      </c>
      <c r="C293" t="s">
        <v>3663</v>
      </c>
      <c r="D293" t="s">
        <v>2551</v>
      </c>
      <c r="E293" t="s">
        <v>1538</v>
      </c>
      <c r="F293" t="s">
        <v>3652</v>
      </c>
      <c r="G293" t="s">
        <v>3673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3671</v>
      </c>
      <c r="C294" t="s">
        <v>3649</v>
      </c>
      <c r="D294" t="s">
        <v>2549</v>
      </c>
      <c r="E294" t="s">
        <v>1535</v>
      </c>
      <c r="F294" t="s">
        <v>1518</v>
      </c>
      <c r="G294" t="s">
        <v>3691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3679</v>
      </c>
      <c r="C295" t="s">
        <v>3660</v>
      </c>
      <c r="D295" t="s">
        <v>2549</v>
      </c>
      <c r="E295" t="s">
        <v>1535</v>
      </c>
      <c r="F295" t="s">
        <v>1518</v>
      </c>
      <c r="G295" t="s">
        <v>3669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3684</v>
      </c>
      <c r="C296" t="s">
        <v>3653</v>
      </c>
      <c r="D296" t="s">
        <v>2550</v>
      </c>
      <c r="E296" t="s">
        <v>1537</v>
      </c>
      <c r="F296" t="s">
        <v>1514</v>
      </c>
      <c r="G296" t="s">
        <v>3693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3668</v>
      </c>
      <c r="C297" t="s">
        <v>3649</v>
      </c>
      <c r="D297" t="s">
        <v>2549</v>
      </c>
      <c r="E297" t="s">
        <v>1535</v>
      </c>
      <c r="F297" t="s">
        <v>3652</v>
      </c>
      <c r="G297" t="s">
        <v>3673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3668</v>
      </c>
      <c r="C298" t="s">
        <v>3655</v>
      </c>
      <c r="D298" t="s">
        <v>2549</v>
      </c>
      <c r="E298" t="s">
        <v>1535</v>
      </c>
      <c r="F298" t="s">
        <v>1518</v>
      </c>
      <c r="G298" t="s">
        <v>3669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3678</v>
      </c>
      <c r="C299" t="s">
        <v>3655</v>
      </c>
      <c r="D299" t="s">
        <v>2549</v>
      </c>
      <c r="E299" t="s">
        <v>1535</v>
      </c>
      <c r="F299" t="s">
        <v>3652</v>
      </c>
      <c r="G299" t="s">
        <v>3673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3686</v>
      </c>
      <c r="C300" t="s">
        <v>3662</v>
      </c>
      <c r="D300" t="s">
        <v>2552</v>
      </c>
      <c r="E300" t="s">
        <v>1537</v>
      </c>
      <c r="F300" t="s">
        <v>1514</v>
      </c>
      <c r="G300" t="s">
        <v>3680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3676</v>
      </c>
      <c r="C301" t="s">
        <v>3660</v>
      </c>
      <c r="D301" t="s">
        <v>2549</v>
      </c>
      <c r="E301" t="s">
        <v>1535</v>
      </c>
      <c r="F301" t="s">
        <v>1514</v>
      </c>
      <c r="G301" t="s">
        <v>3692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3676</v>
      </c>
      <c r="C302" t="s">
        <v>3664</v>
      </c>
      <c r="D302" t="s">
        <v>2551</v>
      </c>
      <c r="E302" t="s">
        <v>1538</v>
      </c>
      <c r="F302" t="s">
        <v>1516</v>
      </c>
      <c r="G302" t="s">
        <v>3682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3674</v>
      </c>
      <c r="C303" t="s">
        <v>3658</v>
      </c>
      <c r="D303" t="s">
        <v>2548</v>
      </c>
      <c r="E303" t="s">
        <v>1535</v>
      </c>
      <c r="F303" t="s">
        <v>1518</v>
      </c>
      <c r="G303" t="s">
        <v>3691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3683</v>
      </c>
      <c r="C304" t="s">
        <v>3659</v>
      </c>
      <c r="D304" t="s">
        <v>2548</v>
      </c>
      <c r="E304" t="s">
        <v>1535</v>
      </c>
      <c r="F304" t="s">
        <v>1516</v>
      </c>
      <c r="G304" t="s">
        <v>3672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3674</v>
      </c>
      <c r="C305" t="s">
        <v>3656</v>
      </c>
      <c r="D305" t="s">
        <v>2550</v>
      </c>
      <c r="E305" t="s">
        <v>1537</v>
      </c>
      <c r="F305" t="s">
        <v>3652</v>
      </c>
      <c r="G305" t="s">
        <v>3685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3683</v>
      </c>
      <c r="C306" t="s">
        <v>3654</v>
      </c>
      <c r="D306" t="s">
        <v>2551</v>
      </c>
      <c r="E306" t="s">
        <v>1538</v>
      </c>
      <c r="F306" t="s">
        <v>1514</v>
      </c>
      <c r="G306" t="s">
        <v>3693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3676</v>
      </c>
      <c r="C307" t="s">
        <v>3653</v>
      </c>
      <c r="D307" t="s">
        <v>2550</v>
      </c>
      <c r="E307" t="s">
        <v>1537</v>
      </c>
      <c r="F307" t="s">
        <v>1514</v>
      </c>
      <c r="G307" t="s">
        <v>3677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3668</v>
      </c>
      <c r="C308" t="s">
        <v>3659</v>
      </c>
      <c r="D308" t="s">
        <v>2548</v>
      </c>
      <c r="E308" t="s">
        <v>1535</v>
      </c>
      <c r="F308" t="s">
        <v>1516</v>
      </c>
      <c r="G308" t="s">
        <v>3672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3684</v>
      </c>
      <c r="C309" t="s">
        <v>3654</v>
      </c>
      <c r="D309" t="s">
        <v>2551</v>
      </c>
      <c r="E309" t="s">
        <v>1538</v>
      </c>
      <c r="F309" t="s">
        <v>1517</v>
      </c>
      <c r="G309" t="s">
        <v>3696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3671</v>
      </c>
      <c r="C310" t="s">
        <v>3662</v>
      </c>
      <c r="D310" t="s">
        <v>2552</v>
      </c>
      <c r="E310" t="s">
        <v>1537</v>
      </c>
      <c r="F310" t="s">
        <v>1517</v>
      </c>
      <c r="G310" t="s">
        <v>3667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3674</v>
      </c>
      <c r="C311" t="s">
        <v>3653</v>
      </c>
      <c r="D311" t="s">
        <v>2550</v>
      </c>
      <c r="E311" t="s">
        <v>1537</v>
      </c>
      <c r="F311" t="s">
        <v>1517</v>
      </c>
      <c r="G311" t="s">
        <v>3696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3684</v>
      </c>
      <c r="C312" t="s">
        <v>3657</v>
      </c>
      <c r="D312" t="s">
        <v>2552</v>
      </c>
      <c r="E312" t="s">
        <v>1537</v>
      </c>
      <c r="F312" t="s">
        <v>1516</v>
      </c>
      <c r="G312" t="s">
        <v>3672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3676</v>
      </c>
      <c r="C313" t="s">
        <v>3657</v>
      </c>
      <c r="D313" t="s">
        <v>2552</v>
      </c>
      <c r="E313" t="s">
        <v>1537</v>
      </c>
      <c r="F313" t="s">
        <v>3652</v>
      </c>
      <c r="G313" t="s">
        <v>3673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3678</v>
      </c>
      <c r="C314" t="s">
        <v>3664</v>
      </c>
      <c r="D314" t="s">
        <v>2551</v>
      </c>
      <c r="E314" t="s">
        <v>1538</v>
      </c>
      <c r="F314" t="s">
        <v>3652</v>
      </c>
      <c r="G314" t="s">
        <v>3687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3684</v>
      </c>
      <c r="C315" t="s">
        <v>3651</v>
      </c>
      <c r="D315" t="s">
        <v>2550</v>
      </c>
      <c r="E315" t="s">
        <v>1537</v>
      </c>
      <c r="F315" t="s">
        <v>1516</v>
      </c>
      <c r="G315" t="s">
        <v>3690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3676</v>
      </c>
      <c r="C316" t="s">
        <v>3664</v>
      </c>
      <c r="D316" t="s">
        <v>2551</v>
      </c>
      <c r="E316" t="s">
        <v>1538</v>
      </c>
      <c r="F316" t="s">
        <v>1516</v>
      </c>
      <c r="G316" t="s">
        <v>3681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3670</v>
      </c>
      <c r="C317" t="s">
        <v>3653</v>
      </c>
      <c r="D317" t="s">
        <v>2550</v>
      </c>
      <c r="E317" t="s">
        <v>1537</v>
      </c>
      <c r="F317" t="s">
        <v>1516</v>
      </c>
      <c r="G317" t="s">
        <v>3681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3668</v>
      </c>
      <c r="C318" t="s">
        <v>3660</v>
      </c>
      <c r="D318" t="s">
        <v>2549</v>
      </c>
      <c r="E318" t="s">
        <v>1535</v>
      </c>
      <c r="F318" t="s">
        <v>1518</v>
      </c>
      <c r="G318" t="s">
        <v>3675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3670</v>
      </c>
      <c r="C319" t="s">
        <v>3660</v>
      </c>
      <c r="D319" t="s">
        <v>2549</v>
      </c>
      <c r="E319" t="s">
        <v>1535</v>
      </c>
      <c r="F319" t="s">
        <v>3652</v>
      </c>
      <c r="G319" t="s">
        <v>3685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3683</v>
      </c>
      <c r="C320" t="s">
        <v>3661</v>
      </c>
      <c r="D320" t="s">
        <v>2548</v>
      </c>
      <c r="E320" t="s">
        <v>1535</v>
      </c>
      <c r="F320" t="s">
        <v>3652</v>
      </c>
      <c r="G320" t="s">
        <v>3689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3679</v>
      </c>
      <c r="C321" t="s">
        <v>3653</v>
      </c>
      <c r="D321" t="s">
        <v>2550</v>
      </c>
      <c r="E321" t="s">
        <v>1537</v>
      </c>
      <c r="F321" t="s">
        <v>3652</v>
      </c>
      <c r="G321" t="s">
        <v>3687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3679</v>
      </c>
      <c r="C322" t="s">
        <v>3661</v>
      </c>
      <c r="D322" t="s">
        <v>2548</v>
      </c>
      <c r="E322" t="s">
        <v>1535</v>
      </c>
      <c r="F322" t="s">
        <v>1514</v>
      </c>
      <c r="G322" t="s">
        <v>3693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3679</v>
      </c>
      <c r="C323" t="s">
        <v>3649</v>
      </c>
      <c r="D323" t="s">
        <v>2549</v>
      </c>
      <c r="E323" t="s">
        <v>1535</v>
      </c>
      <c r="F323" t="s">
        <v>1518</v>
      </c>
      <c r="G323" t="s">
        <v>3669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3683</v>
      </c>
      <c r="C324" t="s">
        <v>3649</v>
      </c>
      <c r="D324" t="s">
        <v>2549</v>
      </c>
      <c r="E324" t="s">
        <v>1535</v>
      </c>
      <c r="F324" t="s">
        <v>1517</v>
      </c>
      <c r="G324" t="s">
        <v>3667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3670</v>
      </c>
      <c r="C325" t="s">
        <v>3650</v>
      </c>
      <c r="D325" t="s">
        <v>2552</v>
      </c>
      <c r="E325" t="s">
        <v>1537</v>
      </c>
      <c r="F325" t="s">
        <v>1516</v>
      </c>
      <c r="G325" t="s">
        <v>3690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3683</v>
      </c>
      <c r="C326" t="s">
        <v>3659</v>
      </c>
      <c r="D326" t="s">
        <v>2548</v>
      </c>
      <c r="E326" t="s">
        <v>1535</v>
      </c>
      <c r="F326" t="s">
        <v>1518</v>
      </c>
      <c r="G326" t="s">
        <v>3669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3686</v>
      </c>
      <c r="C327" t="s">
        <v>3656</v>
      </c>
      <c r="D327" t="s">
        <v>2550</v>
      </c>
      <c r="E327" t="s">
        <v>1537</v>
      </c>
      <c r="F327" t="s">
        <v>1518</v>
      </c>
      <c r="G327" t="s">
        <v>3691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3671</v>
      </c>
      <c r="C328" t="s">
        <v>3653</v>
      </c>
      <c r="D328" t="s">
        <v>2550</v>
      </c>
      <c r="E328" t="s">
        <v>1537</v>
      </c>
      <c r="F328" t="s">
        <v>1514</v>
      </c>
      <c r="G328" t="s">
        <v>3692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3684</v>
      </c>
      <c r="C329" t="s">
        <v>3664</v>
      </c>
      <c r="D329" t="s">
        <v>2551</v>
      </c>
      <c r="E329" t="s">
        <v>1538</v>
      </c>
      <c r="F329" t="s">
        <v>1518</v>
      </c>
      <c r="G329" t="s">
        <v>3675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3671</v>
      </c>
      <c r="C330" t="s">
        <v>3649</v>
      </c>
      <c r="D330" t="s">
        <v>2549</v>
      </c>
      <c r="E330" t="s">
        <v>1535</v>
      </c>
      <c r="F330" t="s">
        <v>3652</v>
      </c>
      <c r="G330" t="s">
        <v>3689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3683</v>
      </c>
      <c r="C331" t="s">
        <v>3649</v>
      </c>
      <c r="D331" t="s">
        <v>2549</v>
      </c>
      <c r="E331" t="s">
        <v>1535</v>
      </c>
      <c r="F331" t="s">
        <v>1517</v>
      </c>
      <c r="G331" t="s">
        <v>3688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3674</v>
      </c>
      <c r="C332" t="s">
        <v>3661</v>
      </c>
      <c r="D332" t="s">
        <v>2548</v>
      </c>
      <c r="E332" t="s">
        <v>1535</v>
      </c>
      <c r="F332" t="s">
        <v>1514</v>
      </c>
      <c r="G332" t="s">
        <v>3680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3671</v>
      </c>
      <c r="C333" t="s">
        <v>3662</v>
      </c>
      <c r="D333" t="s">
        <v>2552</v>
      </c>
      <c r="E333" t="s">
        <v>1537</v>
      </c>
      <c r="F333" t="s">
        <v>1518</v>
      </c>
      <c r="G333" t="s">
        <v>3695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3671</v>
      </c>
      <c r="C334" t="s">
        <v>3662</v>
      </c>
      <c r="D334" t="s">
        <v>2552</v>
      </c>
      <c r="E334" t="s">
        <v>1537</v>
      </c>
      <c r="F334" t="s">
        <v>1517</v>
      </c>
      <c r="G334" t="s">
        <v>3694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3668</v>
      </c>
      <c r="C335" t="s">
        <v>3663</v>
      </c>
      <c r="D335" t="s">
        <v>2551</v>
      </c>
      <c r="E335" t="s">
        <v>1538</v>
      </c>
      <c r="F335" t="s">
        <v>1518</v>
      </c>
      <c r="G335" t="s">
        <v>3675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3684</v>
      </c>
      <c r="C336" t="s">
        <v>3662</v>
      </c>
      <c r="D336" t="s">
        <v>2552</v>
      </c>
      <c r="E336" t="s">
        <v>1537</v>
      </c>
      <c r="F336" t="s">
        <v>1518</v>
      </c>
      <c r="G336" t="s">
        <v>3675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3683</v>
      </c>
      <c r="C337" t="s">
        <v>3651</v>
      </c>
      <c r="D337" t="s">
        <v>2550</v>
      </c>
      <c r="E337" t="s">
        <v>1537</v>
      </c>
      <c r="F337" t="s">
        <v>1518</v>
      </c>
      <c r="G337" t="s">
        <v>3691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3686</v>
      </c>
      <c r="C338" t="s">
        <v>3654</v>
      </c>
      <c r="D338" t="s">
        <v>2551</v>
      </c>
      <c r="E338" t="s">
        <v>1538</v>
      </c>
      <c r="F338" t="s">
        <v>1516</v>
      </c>
      <c r="G338" t="s">
        <v>3690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3684</v>
      </c>
      <c r="C339" t="s">
        <v>3653</v>
      </c>
      <c r="D339" t="s">
        <v>2550</v>
      </c>
      <c r="E339" t="s">
        <v>1537</v>
      </c>
      <c r="F339" t="s">
        <v>1514</v>
      </c>
      <c r="G339" t="s">
        <v>3692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3684</v>
      </c>
      <c r="C340" t="s">
        <v>3653</v>
      </c>
      <c r="D340" t="s">
        <v>2550</v>
      </c>
      <c r="E340" t="s">
        <v>1537</v>
      </c>
      <c r="F340" t="s">
        <v>1514</v>
      </c>
      <c r="G340" t="s">
        <v>3677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3686</v>
      </c>
      <c r="C341" t="s">
        <v>3663</v>
      </c>
      <c r="D341" t="s">
        <v>2551</v>
      </c>
      <c r="E341" t="s">
        <v>1538</v>
      </c>
      <c r="F341" t="s">
        <v>3652</v>
      </c>
      <c r="G341" t="s">
        <v>3685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3674</v>
      </c>
      <c r="C342" t="s">
        <v>3658</v>
      </c>
      <c r="D342" t="s">
        <v>2548</v>
      </c>
      <c r="E342" t="s">
        <v>1535</v>
      </c>
      <c r="F342" t="s">
        <v>1517</v>
      </c>
      <c r="G342" t="s">
        <v>3688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3671</v>
      </c>
      <c r="C343" t="s">
        <v>3660</v>
      </c>
      <c r="D343" t="s">
        <v>2549</v>
      </c>
      <c r="E343" t="s">
        <v>1535</v>
      </c>
      <c r="F343" t="s">
        <v>1517</v>
      </c>
      <c r="G343" t="s">
        <v>3688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3683</v>
      </c>
      <c r="C344" t="s">
        <v>3653</v>
      </c>
      <c r="D344" t="s">
        <v>2550</v>
      </c>
      <c r="E344" t="s">
        <v>1537</v>
      </c>
      <c r="F344" t="s">
        <v>1518</v>
      </c>
      <c r="G344" t="s">
        <v>3669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3676</v>
      </c>
      <c r="C345" t="s">
        <v>3650</v>
      </c>
      <c r="D345" t="s">
        <v>2552</v>
      </c>
      <c r="E345" t="s">
        <v>1537</v>
      </c>
      <c r="F345" t="s">
        <v>1517</v>
      </c>
      <c r="G345" t="s">
        <v>3667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3668</v>
      </c>
      <c r="C346" t="s">
        <v>3663</v>
      </c>
      <c r="D346" t="s">
        <v>2551</v>
      </c>
      <c r="E346" t="s">
        <v>1538</v>
      </c>
      <c r="F346" t="s">
        <v>1517</v>
      </c>
      <c r="G346" t="s">
        <v>3667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3684</v>
      </c>
      <c r="C347" t="s">
        <v>3651</v>
      </c>
      <c r="D347" t="s">
        <v>2550</v>
      </c>
      <c r="E347" t="s">
        <v>1537</v>
      </c>
      <c r="F347" t="s">
        <v>1518</v>
      </c>
      <c r="G347" t="s">
        <v>3691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3679</v>
      </c>
      <c r="C348" t="s">
        <v>3657</v>
      </c>
      <c r="D348" t="s">
        <v>2552</v>
      </c>
      <c r="E348" t="s">
        <v>1537</v>
      </c>
      <c r="F348" t="s">
        <v>1514</v>
      </c>
      <c r="G348" t="s">
        <v>3680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3678</v>
      </c>
      <c r="C349" t="s">
        <v>3655</v>
      </c>
      <c r="D349" t="s">
        <v>2549</v>
      </c>
      <c r="E349" t="s">
        <v>1535</v>
      </c>
      <c r="F349" t="s">
        <v>1516</v>
      </c>
      <c r="G349" t="s">
        <v>3681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3683</v>
      </c>
      <c r="C350" t="s">
        <v>3662</v>
      </c>
      <c r="D350" t="s">
        <v>2552</v>
      </c>
      <c r="E350" t="s">
        <v>1537</v>
      </c>
      <c r="F350" t="s">
        <v>3652</v>
      </c>
      <c r="G350" t="s">
        <v>3685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3679</v>
      </c>
      <c r="C351" t="s">
        <v>3654</v>
      </c>
      <c r="D351" t="s">
        <v>2551</v>
      </c>
      <c r="E351" t="s">
        <v>1538</v>
      </c>
      <c r="F351" t="s">
        <v>1514</v>
      </c>
      <c r="G351" t="s">
        <v>3692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3671</v>
      </c>
      <c r="C352" t="s">
        <v>3657</v>
      </c>
      <c r="D352" t="s">
        <v>2552</v>
      </c>
      <c r="E352" t="s">
        <v>1537</v>
      </c>
      <c r="F352" t="s">
        <v>1516</v>
      </c>
      <c r="G352" t="s">
        <v>3682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3684</v>
      </c>
      <c r="C353" t="s">
        <v>3653</v>
      </c>
      <c r="D353" t="s">
        <v>2550</v>
      </c>
      <c r="E353" t="s">
        <v>1537</v>
      </c>
      <c r="F353" t="s">
        <v>1516</v>
      </c>
      <c r="G353" t="s">
        <v>3681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3676</v>
      </c>
      <c r="C354" t="s">
        <v>3649</v>
      </c>
      <c r="D354" t="s">
        <v>2549</v>
      </c>
      <c r="E354" t="s">
        <v>1535</v>
      </c>
      <c r="F354" t="s">
        <v>1518</v>
      </c>
      <c r="G354" t="s">
        <v>3691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3684</v>
      </c>
      <c r="C355" t="s">
        <v>3651</v>
      </c>
      <c r="D355" t="s">
        <v>2550</v>
      </c>
      <c r="E355" t="s">
        <v>1537</v>
      </c>
      <c r="F355" t="s">
        <v>1517</v>
      </c>
      <c r="G355" t="s">
        <v>3696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3674</v>
      </c>
      <c r="C356" t="s">
        <v>3651</v>
      </c>
      <c r="D356" t="s">
        <v>2550</v>
      </c>
      <c r="E356" t="s">
        <v>1537</v>
      </c>
      <c r="F356" t="s">
        <v>1516</v>
      </c>
      <c r="G356" t="s">
        <v>3682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3686</v>
      </c>
      <c r="C357" t="s">
        <v>3649</v>
      </c>
      <c r="D357" t="s">
        <v>2549</v>
      </c>
      <c r="E357" t="s">
        <v>1535</v>
      </c>
      <c r="F357" t="s">
        <v>1517</v>
      </c>
      <c r="G357" t="s">
        <v>3694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3674</v>
      </c>
      <c r="C358" t="s">
        <v>3660</v>
      </c>
      <c r="D358" t="s">
        <v>2549</v>
      </c>
      <c r="E358" t="s">
        <v>1535</v>
      </c>
      <c r="F358" t="s">
        <v>3652</v>
      </c>
      <c r="G358" t="s">
        <v>3689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3670</v>
      </c>
      <c r="C359" t="s">
        <v>3656</v>
      </c>
      <c r="D359" t="s">
        <v>2550</v>
      </c>
      <c r="E359" t="s">
        <v>1537</v>
      </c>
      <c r="F359" t="s">
        <v>1517</v>
      </c>
      <c r="G359" t="s">
        <v>3688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3678</v>
      </c>
      <c r="C360" t="s">
        <v>3662</v>
      </c>
      <c r="D360" t="s">
        <v>2552</v>
      </c>
      <c r="E360" t="s">
        <v>1537</v>
      </c>
      <c r="F360" t="s">
        <v>3652</v>
      </c>
      <c r="G360" t="s">
        <v>3689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3670</v>
      </c>
      <c r="C361" t="s">
        <v>3656</v>
      </c>
      <c r="D361" t="s">
        <v>2550</v>
      </c>
      <c r="E361" t="s">
        <v>1537</v>
      </c>
      <c r="F361" t="s">
        <v>1514</v>
      </c>
      <c r="G361" t="s">
        <v>3692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3683</v>
      </c>
      <c r="C362" t="s">
        <v>3661</v>
      </c>
      <c r="D362" t="s">
        <v>2548</v>
      </c>
      <c r="E362" t="s">
        <v>1535</v>
      </c>
      <c r="F362" t="s">
        <v>1516</v>
      </c>
      <c r="G362" t="s">
        <v>3690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3683</v>
      </c>
      <c r="C363" t="s">
        <v>3651</v>
      </c>
      <c r="D363" t="s">
        <v>2550</v>
      </c>
      <c r="E363" t="s">
        <v>1537</v>
      </c>
      <c r="F363" t="s">
        <v>1517</v>
      </c>
      <c r="G363" t="s">
        <v>3696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3670</v>
      </c>
      <c r="C364" t="s">
        <v>3650</v>
      </c>
      <c r="D364" t="s">
        <v>2552</v>
      </c>
      <c r="E364" t="s">
        <v>1537</v>
      </c>
      <c r="F364" t="s">
        <v>1516</v>
      </c>
      <c r="G364" t="s">
        <v>3682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3683</v>
      </c>
      <c r="C365" t="s">
        <v>3649</v>
      </c>
      <c r="D365" t="s">
        <v>2549</v>
      </c>
      <c r="E365" t="s">
        <v>1535</v>
      </c>
      <c r="F365" t="s">
        <v>1516</v>
      </c>
      <c r="G365" t="s">
        <v>3682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3686</v>
      </c>
      <c r="C366" t="s">
        <v>3659</v>
      </c>
      <c r="D366" t="s">
        <v>2548</v>
      </c>
      <c r="E366" t="s">
        <v>1535</v>
      </c>
      <c r="F366" t="s">
        <v>3652</v>
      </c>
      <c r="G366" t="s">
        <v>3673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3686</v>
      </c>
      <c r="C367" t="s">
        <v>3661</v>
      </c>
      <c r="D367" t="s">
        <v>2548</v>
      </c>
      <c r="E367" t="s">
        <v>1535</v>
      </c>
      <c r="F367" t="s">
        <v>1518</v>
      </c>
      <c r="G367" t="s">
        <v>3695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3676</v>
      </c>
      <c r="C368" t="s">
        <v>3650</v>
      </c>
      <c r="D368" t="s">
        <v>2552</v>
      </c>
      <c r="E368" t="s">
        <v>1537</v>
      </c>
      <c r="F368" t="s">
        <v>1516</v>
      </c>
      <c r="G368" t="s">
        <v>3672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3684</v>
      </c>
      <c r="C369" t="s">
        <v>3651</v>
      </c>
      <c r="D369" t="s">
        <v>2550</v>
      </c>
      <c r="E369" t="s">
        <v>1537</v>
      </c>
      <c r="F369" t="s">
        <v>3652</v>
      </c>
      <c r="G369" t="s">
        <v>3689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3676</v>
      </c>
      <c r="C370" t="s">
        <v>3659</v>
      </c>
      <c r="D370" t="s">
        <v>2548</v>
      </c>
      <c r="E370" t="s">
        <v>1535</v>
      </c>
      <c r="F370" t="s">
        <v>1516</v>
      </c>
      <c r="G370" t="s">
        <v>3681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3668</v>
      </c>
      <c r="C371" t="s">
        <v>3661</v>
      </c>
      <c r="D371" t="s">
        <v>2548</v>
      </c>
      <c r="E371" t="s">
        <v>1535</v>
      </c>
      <c r="F371" t="s">
        <v>1516</v>
      </c>
      <c r="G371" t="s">
        <v>3682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3686</v>
      </c>
      <c r="C372" t="s">
        <v>3662</v>
      </c>
      <c r="D372" t="s">
        <v>2552</v>
      </c>
      <c r="E372" t="s">
        <v>1537</v>
      </c>
      <c r="F372" t="s">
        <v>1518</v>
      </c>
      <c r="G372" t="s">
        <v>3675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3679</v>
      </c>
      <c r="C373" t="s">
        <v>3659</v>
      </c>
      <c r="D373" t="s">
        <v>2548</v>
      </c>
      <c r="E373" t="s">
        <v>1535</v>
      </c>
      <c r="F373" t="s">
        <v>1516</v>
      </c>
      <c r="G373" t="s">
        <v>3682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3679</v>
      </c>
      <c r="C374" t="s">
        <v>3651</v>
      </c>
      <c r="D374" t="s">
        <v>2550</v>
      </c>
      <c r="E374" t="s">
        <v>1537</v>
      </c>
      <c r="F374" t="s">
        <v>3652</v>
      </c>
      <c r="G374" t="s">
        <v>3685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3671</v>
      </c>
      <c r="C375" t="s">
        <v>3654</v>
      </c>
      <c r="D375" t="s">
        <v>2551</v>
      </c>
      <c r="E375" t="s">
        <v>1538</v>
      </c>
      <c r="F375" t="s">
        <v>1516</v>
      </c>
      <c r="G375" t="s">
        <v>3682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3674</v>
      </c>
      <c r="C376" t="s">
        <v>3662</v>
      </c>
      <c r="D376" t="s">
        <v>2552</v>
      </c>
      <c r="E376" t="s">
        <v>1537</v>
      </c>
      <c r="F376" t="s">
        <v>1514</v>
      </c>
      <c r="G376" t="s">
        <v>3692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3671</v>
      </c>
      <c r="C377" t="s">
        <v>3661</v>
      </c>
      <c r="D377" t="s">
        <v>2548</v>
      </c>
      <c r="E377" t="s">
        <v>1535</v>
      </c>
      <c r="F377" t="s">
        <v>1518</v>
      </c>
      <c r="G377" t="s">
        <v>3675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3676</v>
      </c>
      <c r="C378" t="s">
        <v>3653</v>
      </c>
      <c r="D378" t="s">
        <v>2550</v>
      </c>
      <c r="E378" t="s">
        <v>1537</v>
      </c>
      <c r="F378" t="s">
        <v>3652</v>
      </c>
      <c r="G378" t="s">
        <v>3673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3670</v>
      </c>
      <c r="C379" t="s">
        <v>3664</v>
      </c>
      <c r="D379" t="s">
        <v>2551</v>
      </c>
      <c r="E379" t="s">
        <v>1538</v>
      </c>
      <c r="F379" t="s">
        <v>1514</v>
      </c>
      <c r="G379" t="s">
        <v>3677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3671</v>
      </c>
      <c r="C380" t="s">
        <v>3657</v>
      </c>
      <c r="D380" t="s">
        <v>2552</v>
      </c>
      <c r="E380" t="s">
        <v>1537</v>
      </c>
      <c r="F380" t="s">
        <v>1517</v>
      </c>
      <c r="G380" t="s">
        <v>3694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3678</v>
      </c>
      <c r="C381" t="s">
        <v>3650</v>
      </c>
      <c r="D381" t="s">
        <v>2552</v>
      </c>
      <c r="E381" t="s">
        <v>1537</v>
      </c>
      <c r="F381" t="s">
        <v>1514</v>
      </c>
      <c r="G381" t="s">
        <v>3680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3668</v>
      </c>
      <c r="C382" t="s">
        <v>3664</v>
      </c>
      <c r="D382" t="s">
        <v>2551</v>
      </c>
      <c r="E382" t="s">
        <v>1538</v>
      </c>
      <c r="F382" t="s">
        <v>1518</v>
      </c>
      <c r="G382" t="s">
        <v>3695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3668</v>
      </c>
      <c r="C383" t="s">
        <v>3654</v>
      </c>
      <c r="D383" t="s">
        <v>2551</v>
      </c>
      <c r="E383" t="s">
        <v>1538</v>
      </c>
      <c r="F383" t="s">
        <v>3652</v>
      </c>
      <c r="G383" t="s">
        <v>3687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3668</v>
      </c>
      <c r="C384" t="s">
        <v>3650</v>
      </c>
      <c r="D384" t="s">
        <v>2552</v>
      </c>
      <c r="E384" t="s">
        <v>1537</v>
      </c>
      <c r="F384" t="s">
        <v>1516</v>
      </c>
      <c r="G384" t="s">
        <v>3690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3679</v>
      </c>
      <c r="C385" t="s">
        <v>3655</v>
      </c>
      <c r="D385" t="s">
        <v>2549</v>
      </c>
      <c r="E385" t="s">
        <v>1535</v>
      </c>
      <c r="F385" t="s">
        <v>1514</v>
      </c>
      <c r="G385" t="s">
        <v>3677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3679</v>
      </c>
      <c r="C386" t="s">
        <v>3664</v>
      </c>
      <c r="D386" t="s">
        <v>2551</v>
      </c>
      <c r="E386" t="s">
        <v>1538</v>
      </c>
      <c r="F386" t="s">
        <v>1517</v>
      </c>
      <c r="G386" t="s">
        <v>3667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3679</v>
      </c>
      <c r="C387" t="s">
        <v>3649</v>
      </c>
      <c r="D387" t="s">
        <v>2549</v>
      </c>
      <c r="E387" t="s">
        <v>1535</v>
      </c>
      <c r="F387" t="s">
        <v>3652</v>
      </c>
      <c r="G387" t="s">
        <v>3685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3671</v>
      </c>
      <c r="C388" t="s">
        <v>3650</v>
      </c>
      <c r="D388" t="s">
        <v>2552</v>
      </c>
      <c r="E388" t="s">
        <v>1537</v>
      </c>
      <c r="F388" t="s">
        <v>1514</v>
      </c>
      <c r="G388" t="s">
        <v>3677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3674</v>
      </c>
      <c r="C389" t="s">
        <v>3651</v>
      </c>
      <c r="D389" t="s">
        <v>2550</v>
      </c>
      <c r="E389" t="s">
        <v>1537</v>
      </c>
      <c r="F389" t="s">
        <v>3652</v>
      </c>
      <c r="G389" t="s">
        <v>3685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3678</v>
      </c>
      <c r="C390" t="s">
        <v>3657</v>
      </c>
      <c r="D390" t="s">
        <v>2552</v>
      </c>
      <c r="E390" t="s">
        <v>1537</v>
      </c>
      <c r="F390" t="s">
        <v>1517</v>
      </c>
      <c r="G390" t="s">
        <v>3688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3686</v>
      </c>
      <c r="C391" t="s">
        <v>3664</v>
      </c>
      <c r="D391" t="s">
        <v>2551</v>
      </c>
      <c r="E391" t="s">
        <v>1538</v>
      </c>
      <c r="F391" t="s">
        <v>1518</v>
      </c>
      <c r="G391" t="s">
        <v>3669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3678</v>
      </c>
      <c r="C392" t="s">
        <v>3649</v>
      </c>
      <c r="D392" t="s">
        <v>2549</v>
      </c>
      <c r="E392" t="s">
        <v>1535</v>
      </c>
      <c r="F392" t="s">
        <v>1514</v>
      </c>
      <c r="G392" t="s">
        <v>3680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3674</v>
      </c>
      <c r="C393" t="s">
        <v>3658</v>
      </c>
      <c r="D393" t="s">
        <v>2548</v>
      </c>
      <c r="E393" t="s">
        <v>1535</v>
      </c>
      <c r="F393" t="s">
        <v>1514</v>
      </c>
      <c r="G393" t="s">
        <v>3692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3679</v>
      </c>
      <c r="C394" t="s">
        <v>3656</v>
      </c>
      <c r="D394" t="s">
        <v>2550</v>
      </c>
      <c r="E394" t="s">
        <v>1537</v>
      </c>
      <c r="F394" t="s">
        <v>1516</v>
      </c>
      <c r="G394" t="s">
        <v>3682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3683</v>
      </c>
      <c r="C395" t="s">
        <v>3660</v>
      </c>
      <c r="D395" t="s">
        <v>2549</v>
      </c>
      <c r="E395" t="s">
        <v>1535</v>
      </c>
      <c r="F395" t="s">
        <v>1514</v>
      </c>
      <c r="G395" t="s">
        <v>3693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3683</v>
      </c>
      <c r="C396" t="s">
        <v>3658</v>
      </c>
      <c r="D396" t="s">
        <v>2548</v>
      </c>
      <c r="E396" t="s">
        <v>1535</v>
      </c>
      <c r="F396" t="s">
        <v>1516</v>
      </c>
      <c r="G396" t="s">
        <v>3672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3683</v>
      </c>
      <c r="C397" t="s">
        <v>3659</v>
      </c>
      <c r="D397" t="s">
        <v>2548</v>
      </c>
      <c r="E397" t="s">
        <v>1535</v>
      </c>
      <c r="F397" t="s">
        <v>1518</v>
      </c>
      <c r="G397" t="s">
        <v>3675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3686</v>
      </c>
      <c r="C398" t="s">
        <v>3658</v>
      </c>
      <c r="D398" t="s">
        <v>2548</v>
      </c>
      <c r="E398" t="s">
        <v>1535</v>
      </c>
      <c r="F398" t="s">
        <v>1517</v>
      </c>
      <c r="G398" t="s">
        <v>3688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3683</v>
      </c>
      <c r="C399" t="s">
        <v>3656</v>
      </c>
      <c r="D399" t="s">
        <v>2550</v>
      </c>
      <c r="E399" t="s">
        <v>1537</v>
      </c>
      <c r="F399" t="s">
        <v>1517</v>
      </c>
      <c r="G399" t="s">
        <v>3694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3671</v>
      </c>
      <c r="C400" t="s">
        <v>3663</v>
      </c>
      <c r="D400" t="s">
        <v>2551</v>
      </c>
      <c r="E400" t="s">
        <v>1538</v>
      </c>
      <c r="F400" t="s">
        <v>1516</v>
      </c>
      <c r="G400" t="s">
        <v>3672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3676</v>
      </c>
      <c r="C401" t="s">
        <v>3653</v>
      </c>
      <c r="D401" t="s">
        <v>2550</v>
      </c>
      <c r="E401" t="s">
        <v>1537</v>
      </c>
      <c r="F401" t="s">
        <v>1518</v>
      </c>
      <c r="G401" t="s">
        <v>3669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3671</v>
      </c>
      <c r="C402" t="s">
        <v>3654</v>
      </c>
      <c r="D402" t="s">
        <v>2551</v>
      </c>
      <c r="E402" t="s">
        <v>1538</v>
      </c>
      <c r="F402" t="s">
        <v>3652</v>
      </c>
      <c r="G402" t="s">
        <v>3687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3678</v>
      </c>
      <c r="C403" t="s">
        <v>3650</v>
      </c>
      <c r="D403" t="s">
        <v>2552</v>
      </c>
      <c r="E403" t="s">
        <v>1537</v>
      </c>
      <c r="F403" t="s">
        <v>1517</v>
      </c>
      <c r="G403" t="s">
        <v>3667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3683</v>
      </c>
      <c r="C404" t="s">
        <v>3651</v>
      </c>
      <c r="D404" t="s">
        <v>2550</v>
      </c>
      <c r="E404" t="s">
        <v>1537</v>
      </c>
      <c r="F404" t="s">
        <v>1514</v>
      </c>
      <c r="G404" t="s">
        <v>3693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3683</v>
      </c>
      <c r="C405" t="s">
        <v>3657</v>
      </c>
      <c r="D405" t="s">
        <v>2552</v>
      </c>
      <c r="E405" t="s">
        <v>1537</v>
      </c>
      <c r="F405" t="s">
        <v>1514</v>
      </c>
      <c r="G405" t="s">
        <v>3693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3671</v>
      </c>
      <c r="C406" t="s">
        <v>3663</v>
      </c>
      <c r="D406" t="s">
        <v>2551</v>
      </c>
      <c r="E406" t="s">
        <v>1538</v>
      </c>
      <c r="F406" t="s">
        <v>3652</v>
      </c>
      <c r="G406" t="s">
        <v>3685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3683</v>
      </c>
      <c r="C407" t="s">
        <v>3657</v>
      </c>
      <c r="D407" t="s">
        <v>2552</v>
      </c>
      <c r="E407" t="s">
        <v>1537</v>
      </c>
      <c r="F407" t="s">
        <v>3652</v>
      </c>
      <c r="G407" t="s">
        <v>3685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3686</v>
      </c>
      <c r="C408" t="s">
        <v>3659</v>
      </c>
      <c r="D408" t="s">
        <v>2548</v>
      </c>
      <c r="E408" t="s">
        <v>1535</v>
      </c>
      <c r="F408" t="s">
        <v>1514</v>
      </c>
      <c r="G408" t="s">
        <v>3692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3684</v>
      </c>
      <c r="C409" t="s">
        <v>3662</v>
      </c>
      <c r="D409" t="s">
        <v>2552</v>
      </c>
      <c r="E409" t="s">
        <v>1537</v>
      </c>
      <c r="F409" t="s">
        <v>3652</v>
      </c>
      <c r="G409" t="s">
        <v>3673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3670</v>
      </c>
      <c r="C410" t="s">
        <v>3662</v>
      </c>
      <c r="D410" t="s">
        <v>2552</v>
      </c>
      <c r="E410" t="s">
        <v>1537</v>
      </c>
      <c r="F410" t="s">
        <v>1517</v>
      </c>
      <c r="G410" t="s">
        <v>3688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3686</v>
      </c>
      <c r="C411" t="s">
        <v>3655</v>
      </c>
      <c r="D411" t="s">
        <v>2549</v>
      </c>
      <c r="E411" t="s">
        <v>1535</v>
      </c>
      <c r="F411" t="s">
        <v>1514</v>
      </c>
      <c r="G411" t="s">
        <v>3692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3678</v>
      </c>
      <c r="C412" t="s">
        <v>3655</v>
      </c>
      <c r="D412" t="s">
        <v>2549</v>
      </c>
      <c r="E412" t="s">
        <v>1535</v>
      </c>
      <c r="F412" t="s">
        <v>1514</v>
      </c>
      <c r="G412" t="s">
        <v>3692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3674</v>
      </c>
      <c r="C413" t="s">
        <v>3663</v>
      </c>
      <c r="D413" t="s">
        <v>2551</v>
      </c>
      <c r="E413" t="s">
        <v>1538</v>
      </c>
      <c r="F413" t="s">
        <v>1518</v>
      </c>
      <c r="G413" t="s">
        <v>3691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3684</v>
      </c>
      <c r="C414" t="s">
        <v>3658</v>
      </c>
      <c r="D414" t="s">
        <v>2548</v>
      </c>
      <c r="E414" t="s">
        <v>1535</v>
      </c>
      <c r="F414" t="s">
        <v>1514</v>
      </c>
      <c r="G414" t="s">
        <v>3680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3686</v>
      </c>
      <c r="C415" t="s">
        <v>3656</v>
      </c>
      <c r="D415" t="s">
        <v>2550</v>
      </c>
      <c r="E415" t="s">
        <v>1537</v>
      </c>
      <c r="F415" t="s">
        <v>1517</v>
      </c>
      <c r="G415" t="s">
        <v>3667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3674</v>
      </c>
      <c r="C416" t="s">
        <v>3649</v>
      </c>
      <c r="D416" t="s">
        <v>2549</v>
      </c>
      <c r="E416" t="s">
        <v>1535</v>
      </c>
      <c r="F416" t="s">
        <v>1514</v>
      </c>
      <c r="G416" t="s">
        <v>3677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3684</v>
      </c>
      <c r="C417" t="s">
        <v>3654</v>
      </c>
      <c r="D417" t="s">
        <v>2551</v>
      </c>
      <c r="E417" t="s">
        <v>1538</v>
      </c>
      <c r="F417" t="s">
        <v>1518</v>
      </c>
      <c r="G417" t="s">
        <v>3691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3676</v>
      </c>
      <c r="C418" t="s">
        <v>3658</v>
      </c>
      <c r="D418" t="s">
        <v>2548</v>
      </c>
      <c r="E418" t="s">
        <v>1535</v>
      </c>
      <c r="F418" t="s">
        <v>1517</v>
      </c>
      <c r="G418" t="s">
        <v>3688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3678</v>
      </c>
      <c r="C419" t="s">
        <v>3657</v>
      </c>
      <c r="D419" t="s">
        <v>2552</v>
      </c>
      <c r="E419" t="s">
        <v>1537</v>
      </c>
      <c r="F419" t="s">
        <v>1514</v>
      </c>
      <c r="G419" t="s">
        <v>3693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3683</v>
      </c>
      <c r="C420" t="s">
        <v>3656</v>
      </c>
      <c r="D420" t="s">
        <v>2550</v>
      </c>
      <c r="E420" t="s">
        <v>1537</v>
      </c>
      <c r="F420" t="s">
        <v>3652</v>
      </c>
      <c r="G420" t="s">
        <v>3687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3668</v>
      </c>
      <c r="C421" t="s">
        <v>3654</v>
      </c>
      <c r="D421" t="s">
        <v>2551</v>
      </c>
      <c r="E421" t="s">
        <v>1538</v>
      </c>
      <c r="F421" t="s">
        <v>1516</v>
      </c>
      <c r="G421" t="s">
        <v>3681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3676</v>
      </c>
      <c r="C422" t="s">
        <v>3655</v>
      </c>
      <c r="D422" t="s">
        <v>2549</v>
      </c>
      <c r="E422" t="s">
        <v>1535</v>
      </c>
      <c r="F422" t="s">
        <v>1517</v>
      </c>
      <c r="G422" t="s">
        <v>3688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3678</v>
      </c>
      <c r="C423" t="s">
        <v>3662</v>
      </c>
      <c r="D423" t="s">
        <v>2552</v>
      </c>
      <c r="E423" t="s">
        <v>1537</v>
      </c>
      <c r="F423" t="s">
        <v>1517</v>
      </c>
      <c r="G423" t="s">
        <v>3696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3668</v>
      </c>
      <c r="C424" t="s">
        <v>3658</v>
      </c>
      <c r="D424" t="s">
        <v>2548</v>
      </c>
      <c r="E424" t="s">
        <v>1535</v>
      </c>
      <c r="F424" t="s">
        <v>1516</v>
      </c>
      <c r="G424" t="s">
        <v>3681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3676</v>
      </c>
      <c r="C425" t="s">
        <v>3663</v>
      </c>
      <c r="D425" t="s">
        <v>2551</v>
      </c>
      <c r="E425" t="s">
        <v>1538</v>
      </c>
      <c r="F425" t="s">
        <v>1516</v>
      </c>
      <c r="G425" t="s">
        <v>3690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3678</v>
      </c>
      <c r="C426" t="s">
        <v>3660</v>
      </c>
      <c r="D426" t="s">
        <v>2549</v>
      </c>
      <c r="E426" t="s">
        <v>1535</v>
      </c>
      <c r="F426" t="s">
        <v>1517</v>
      </c>
      <c r="G426" t="s">
        <v>3696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3671</v>
      </c>
      <c r="C427" t="s">
        <v>3650</v>
      </c>
      <c r="D427" t="s">
        <v>2552</v>
      </c>
      <c r="E427" t="s">
        <v>1537</v>
      </c>
      <c r="F427" t="s">
        <v>3652</v>
      </c>
      <c r="G427" t="s">
        <v>3687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3684</v>
      </c>
      <c r="C428" t="s">
        <v>3657</v>
      </c>
      <c r="D428" t="s">
        <v>2552</v>
      </c>
      <c r="E428" t="s">
        <v>1537</v>
      </c>
      <c r="F428" t="s">
        <v>1517</v>
      </c>
      <c r="G428" t="s">
        <v>3688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3683</v>
      </c>
      <c r="C429" t="s">
        <v>3653</v>
      </c>
      <c r="D429" t="s">
        <v>2550</v>
      </c>
      <c r="E429" t="s">
        <v>1537</v>
      </c>
      <c r="F429" t="s">
        <v>1517</v>
      </c>
      <c r="G429" t="s">
        <v>3688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3674</v>
      </c>
      <c r="C430" t="s">
        <v>3658</v>
      </c>
      <c r="D430" t="s">
        <v>2548</v>
      </c>
      <c r="E430" t="s">
        <v>1535</v>
      </c>
      <c r="F430" t="s">
        <v>1514</v>
      </c>
      <c r="G430" t="s">
        <v>3692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3683</v>
      </c>
      <c r="C431" t="s">
        <v>3662</v>
      </c>
      <c r="D431" t="s">
        <v>2552</v>
      </c>
      <c r="E431" t="s">
        <v>1537</v>
      </c>
      <c r="F431" t="s">
        <v>1516</v>
      </c>
      <c r="G431" t="s">
        <v>3672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3686</v>
      </c>
      <c r="C432" t="s">
        <v>3660</v>
      </c>
      <c r="D432" t="s">
        <v>2549</v>
      </c>
      <c r="E432" t="s">
        <v>1535</v>
      </c>
      <c r="F432" t="s">
        <v>1514</v>
      </c>
      <c r="G432" t="s">
        <v>3692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3683</v>
      </c>
      <c r="C433" t="s">
        <v>3662</v>
      </c>
      <c r="D433" t="s">
        <v>2552</v>
      </c>
      <c r="E433" t="s">
        <v>1537</v>
      </c>
      <c r="F433" t="s">
        <v>1516</v>
      </c>
      <c r="G433" t="s">
        <v>3690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3668</v>
      </c>
      <c r="C434" t="s">
        <v>3651</v>
      </c>
      <c r="D434" t="s">
        <v>2550</v>
      </c>
      <c r="E434" t="s">
        <v>1537</v>
      </c>
      <c r="F434" t="s">
        <v>1518</v>
      </c>
      <c r="G434" t="s">
        <v>3691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3679</v>
      </c>
      <c r="C435" t="s">
        <v>3650</v>
      </c>
      <c r="D435" t="s">
        <v>2552</v>
      </c>
      <c r="E435" t="s">
        <v>1537</v>
      </c>
      <c r="F435" t="s">
        <v>1516</v>
      </c>
      <c r="G435" t="s">
        <v>3672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3671</v>
      </c>
      <c r="C436" t="s">
        <v>3657</v>
      </c>
      <c r="D436" t="s">
        <v>2552</v>
      </c>
      <c r="E436" t="s">
        <v>1537</v>
      </c>
      <c r="F436" t="s">
        <v>1518</v>
      </c>
      <c r="G436" t="s">
        <v>3669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3684</v>
      </c>
      <c r="C437" t="s">
        <v>3656</v>
      </c>
      <c r="D437" t="s">
        <v>2550</v>
      </c>
      <c r="E437" t="s">
        <v>1537</v>
      </c>
      <c r="F437" t="s">
        <v>3652</v>
      </c>
      <c r="G437" t="s">
        <v>3687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3679</v>
      </c>
      <c r="C438" t="s">
        <v>3653</v>
      </c>
      <c r="D438" t="s">
        <v>2550</v>
      </c>
      <c r="E438" t="s">
        <v>1537</v>
      </c>
      <c r="F438" t="s">
        <v>1514</v>
      </c>
      <c r="G438" t="s">
        <v>3680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3684</v>
      </c>
      <c r="C439" t="s">
        <v>3658</v>
      </c>
      <c r="D439" t="s">
        <v>2548</v>
      </c>
      <c r="E439" t="s">
        <v>1535</v>
      </c>
      <c r="F439" t="s">
        <v>1518</v>
      </c>
      <c r="G439" t="s">
        <v>3669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3686</v>
      </c>
      <c r="C440" t="s">
        <v>3663</v>
      </c>
      <c r="D440" t="s">
        <v>2551</v>
      </c>
      <c r="E440" t="s">
        <v>1538</v>
      </c>
      <c r="F440" t="s">
        <v>1517</v>
      </c>
      <c r="G440" t="s">
        <v>3694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3684</v>
      </c>
      <c r="C441" t="s">
        <v>3651</v>
      </c>
      <c r="D441" t="s">
        <v>2550</v>
      </c>
      <c r="E441" t="s">
        <v>1537</v>
      </c>
      <c r="F441" t="s">
        <v>1516</v>
      </c>
      <c r="G441" t="s">
        <v>3681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3668</v>
      </c>
      <c r="C442" t="s">
        <v>3649</v>
      </c>
      <c r="D442" t="s">
        <v>2549</v>
      </c>
      <c r="E442" t="s">
        <v>1535</v>
      </c>
      <c r="F442" t="s">
        <v>1516</v>
      </c>
      <c r="G442" t="s">
        <v>3672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3670</v>
      </c>
      <c r="C443" t="s">
        <v>3658</v>
      </c>
      <c r="D443" t="s">
        <v>2548</v>
      </c>
      <c r="E443" t="s">
        <v>1535</v>
      </c>
      <c r="F443" t="s">
        <v>1518</v>
      </c>
      <c r="G443" t="s">
        <v>3691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3678</v>
      </c>
      <c r="C444" t="s">
        <v>3658</v>
      </c>
      <c r="D444" t="s">
        <v>2548</v>
      </c>
      <c r="E444" t="s">
        <v>1535</v>
      </c>
      <c r="F444" t="s">
        <v>1518</v>
      </c>
      <c r="G444" t="s">
        <v>3691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3678</v>
      </c>
      <c r="C445" t="s">
        <v>3653</v>
      </c>
      <c r="D445" t="s">
        <v>2550</v>
      </c>
      <c r="E445" t="s">
        <v>1537</v>
      </c>
      <c r="F445" t="s">
        <v>3652</v>
      </c>
      <c r="G445" t="s">
        <v>3673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3670</v>
      </c>
      <c r="C446" t="s">
        <v>3658</v>
      </c>
      <c r="D446" t="s">
        <v>2548</v>
      </c>
      <c r="E446" t="s">
        <v>1535</v>
      </c>
      <c r="F446" t="s">
        <v>1517</v>
      </c>
      <c r="G446" t="s">
        <v>3694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3671</v>
      </c>
      <c r="C447" t="s">
        <v>3662</v>
      </c>
      <c r="D447" t="s">
        <v>2552</v>
      </c>
      <c r="E447" t="s">
        <v>1537</v>
      </c>
      <c r="F447" t="s">
        <v>1517</v>
      </c>
      <c r="G447" t="s">
        <v>3688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3684</v>
      </c>
      <c r="C448" t="s">
        <v>3661</v>
      </c>
      <c r="D448" t="s">
        <v>2548</v>
      </c>
      <c r="E448" t="s">
        <v>1535</v>
      </c>
      <c r="F448" t="s">
        <v>1514</v>
      </c>
      <c r="G448" t="s">
        <v>3692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3676</v>
      </c>
      <c r="C449" t="s">
        <v>3653</v>
      </c>
      <c r="D449" t="s">
        <v>2550</v>
      </c>
      <c r="E449" t="s">
        <v>1537</v>
      </c>
      <c r="F449" t="s">
        <v>1516</v>
      </c>
      <c r="G449" t="s">
        <v>3682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3683</v>
      </c>
      <c r="C450" t="s">
        <v>3655</v>
      </c>
      <c r="D450" t="s">
        <v>2549</v>
      </c>
      <c r="E450" t="s">
        <v>1535</v>
      </c>
      <c r="F450" t="s">
        <v>1517</v>
      </c>
      <c r="G450" t="s">
        <v>3688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3676</v>
      </c>
      <c r="C451" t="s">
        <v>3661</v>
      </c>
      <c r="D451" t="s">
        <v>2548</v>
      </c>
      <c r="E451" t="s">
        <v>1535</v>
      </c>
      <c r="F451" t="s">
        <v>3652</v>
      </c>
      <c r="G451" t="s">
        <v>3687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3678</v>
      </c>
      <c r="C452" t="s">
        <v>3662</v>
      </c>
      <c r="D452" t="s">
        <v>2552</v>
      </c>
      <c r="E452" t="s">
        <v>1537</v>
      </c>
      <c r="F452" t="s">
        <v>1518</v>
      </c>
      <c r="G452" t="s">
        <v>3669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3676</v>
      </c>
      <c r="C453" t="s">
        <v>3654</v>
      </c>
      <c r="D453" t="s">
        <v>2551</v>
      </c>
      <c r="E453" t="s">
        <v>1538</v>
      </c>
      <c r="F453" t="s">
        <v>1518</v>
      </c>
      <c r="G453" t="s">
        <v>3669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3683</v>
      </c>
      <c r="C454" t="s">
        <v>3664</v>
      </c>
      <c r="D454" t="s">
        <v>2551</v>
      </c>
      <c r="E454" t="s">
        <v>1538</v>
      </c>
      <c r="F454" t="s">
        <v>1516</v>
      </c>
      <c r="G454" t="s">
        <v>3690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3678</v>
      </c>
      <c r="C455" t="s">
        <v>3655</v>
      </c>
      <c r="D455" t="s">
        <v>2549</v>
      </c>
      <c r="E455" t="s">
        <v>1535</v>
      </c>
      <c r="F455" t="s">
        <v>3652</v>
      </c>
      <c r="G455" t="s">
        <v>3673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3683</v>
      </c>
      <c r="C456" t="s">
        <v>3655</v>
      </c>
      <c r="D456" t="s">
        <v>2549</v>
      </c>
      <c r="E456" t="s">
        <v>1535</v>
      </c>
      <c r="F456" t="s">
        <v>1518</v>
      </c>
      <c r="G456" t="s">
        <v>3675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3683</v>
      </c>
      <c r="C457" t="s">
        <v>3658</v>
      </c>
      <c r="D457" t="s">
        <v>2548</v>
      </c>
      <c r="E457" t="s">
        <v>1535</v>
      </c>
      <c r="F457" t="s">
        <v>1516</v>
      </c>
      <c r="G457" t="s">
        <v>3672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3683</v>
      </c>
      <c r="C458" t="s">
        <v>3653</v>
      </c>
      <c r="D458" t="s">
        <v>2550</v>
      </c>
      <c r="E458" t="s">
        <v>1537</v>
      </c>
      <c r="F458" t="s">
        <v>1516</v>
      </c>
      <c r="G458" t="s">
        <v>3690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3679</v>
      </c>
      <c r="C459" t="s">
        <v>3654</v>
      </c>
      <c r="D459" t="s">
        <v>2551</v>
      </c>
      <c r="E459" t="s">
        <v>1538</v>
      </c>
      <c r="F459" t="s">
        <v>1517</v>
      </c>
      <c r="G459" t="s">
        <v>3696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3668</v>
      </c>
      <c r="C460" t="s">
        <v>3661</v>
      </c>
      <c r="D460" t="s">
        <v>2548</v>
      </c>
      <c r="E460" t="s">
        <v>1535</v>
      </c>
      <c r="F460" t="s">
        <v>1518</v>
      </c>
      <c r="G460" t="s">
        <v>3669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3679</v>
      </c>
      <c r="C461" t="s">
        <v>3660</v>
      </c>
      <c r="D461" t="s">
        <v>2549</v>
      </c>
      <c r="E461" t="s">
        <v>1535</v>
      </c>
      <c r="F461" t="s">
        <v>1518</v>
      </c>
      <c r="G461" t="s">
        <v>3695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3679</v>
      </c>
      <c r="C462" t="s">
        <v>3663</v>
      </c>
      <c r="D462" t="s">
        <v>2551</v>
      </c>
      <c r="E462" t="s">
        <v>1538</v>
      </c>
      <c r="F462" t="s">
        <v>1518</v>
      </c>
      <c r="G462" t="s">
        <v>3669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3686</v>
      </c>
      <c r="C463" t="s">
        <v>3664</v>
      </c>
      <c r="D463" t="s">
        <v>2551</v>
      </c>
      <c r="E463" t="s">
        <v>1538</v>
      </c>
      <c r="F463" t="s">
        <v>1514</v>
      </c>
      <c r="G463" t="s">
        <v>3692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3686</v>
      </c>
      <c r="C464" t="s">
        <v>3657</v>
      </c>
      <c r="D464" t="s">
        <v>2552</v>
      </c>
      <c r="E464" t="s">
        <v>1537</v>
      </c>
      <c r="F464" t="s">
        <v>3652</v>
      </c>
      <c r="G464" t="s">
        <v>3687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3670</v>
      </c>
      <c r="C465" t="s">
        <v>3663</v>
      </c>
      <c r="D465" t="s">
        <v>2551</v>
      </c>
      <c r="E465" t="s">
        <v>1538</v>
      </c>
      <c r="F465" t="s">
        <v>3652</v>
      </c>
      <c r="G465" t="s">
        <v>3685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3686</v>
      </c>
      <c r="C466" t="s">
        <v>3662</v>
      </c>
      <c r="D466" t="s">
        <v>2552</v>
      </c>
      <c r="E466" t="s">
        <v>1537</v>
      </c>
      <c r="F466" t="s">
        <v>1518</v>
      </c>
      <c r="G466" t="s">
        <v>3691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3670</v>
      </c>
      <c r="C467" t="s">
        <v>3663</v>
      </c>
      <c r="D467" t="s">
        <v>2551</v>
      </c>
      <c r="E467" t="s">
        <v>1538</v>
      </c>
      <c r="F467" t="s">
        <v>3652</v>
      </c>
      <c r="G467" t="s">
        <v>3673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3676</v>
      </c>
      <c r="C468" t="s">
        <v>3650</v>
      </c>
      <c r="D468" t="s">
        <v>2552</v>
      </c>
      <c r="E468" t="s">
        <v>1537</v>
      </c>
      <c r="F468" t="s">
        <v>1514</v>
      </c>
      <c r="G468" t="s">
        <v>3680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3686</v>
      </c>
      <c r="C469" t="s">
        <v>3653</v>
      </c>
      <c r="D469" t="s">
        <v>2550</v>
      </c>
      <c r="E469" t="s">
        <v>1537</v>
      </c>
      <c r="F469" t="s">
        <v>3652</v>
      </c>
      <c r="G469" t="s">
        <v>3687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3686</v>
      </c>
      <c r="C470" t="s">
        <v>3651</v>
      </c>
      <c r="D470" t="s">
        <v>2550</v>
      </c>
      <c r="E470" t="s">
        <v>1537</v>
      </c>
      <c r="F470" t="s">
        <v>3652</v>
      </c>
      <c r="G470" t="s">
        <v>3685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3674</v>
      </c>
      <c r="C471" t="s">
        <v>3656</v>
      </c>
      <c r="D471" t="s">
        <v>2550</v>
      </c>
      <c r="E471" t="s">
        <v>1537</v>
      </c>
      <c r="F471" t="s">
        <v>1516</v>
      </c>
      <c r="G471" t="s">
        <v>3690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3670</v>
      </c>
      <c r="C472" t="s">
        <v>3658</v>
      </c>
      <c r="D472" t="s">
        <v>2548</v>
      </c>
      <c r="E472" t="s">
        <v>1535</v>
      </c>
      <c r="F472" t="s">
        <v>1516</v>
      </c>
      <c r="G472" t="s">
        <v>3681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3683</v>
      </c>
      <c r="C473" t="s">
        <v>3664</v>
      </c>
      <c r="D473" t="s">
        <v>2551</v>
      </c>
      <c r="E473" t="s">
        <v>1538</v>
      </c>
      <c r="F473" t="s">
        <v>1518</v>
      </c>
      <c r="G473" t="s">
        <v>3691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3674</v>
      </c>
      <c r="C474" t="s">
        <v>3655</v>
      </c>
      <c r="D474" t="s">
        <v>2549</v>
      </c>
      <c r="E474" t="s">
        <v>1535</v>
      </c>
      <c r="F474" t="s">
        <v>1514</v>
      </c>
      <c r="G474" t="s">
        <v>3677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3670</v>
      </c>
      <c r="C475" t="s">
        <v>3654</v>
      </c>
      <c r="D475" t="s">
        <v>2551</v>
      </c>
      <c r="E475" t="s">
        <v>1538</v>
      </c>
      <c r="F475" t="s">
        <v>3652</v>
      </c>
      <c r="G475" t="s">
        <v>3685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3670</v>
      </c>
      <c r="C476" t="s">
        <v>3659</v>
      </c>
      <c r="D476" t="s">
        <v>2548</v>
      </c>
      <c r="E476" t="s">
        <v>1535</v>
      </c>
      <c r="F476" t="s">
        <v>1516</v>
      </c>
      <c r="G476" t="s">
        <v>3681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3679</v>
      </c>
      <c r="C477" t="s">
        <v>3655</v>
      </c>
      <c r="D477" t="s">
        <v>2549</v>
      </c>
      <c r="E477" t="s">
        <v>1535</v>
      </c>
      <c r="F477" t="s">
        <v>1517</v>
      </c>
      <c r="G477" t="s">
        <v>3694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3686</v>
      </c>
      <c r="C478" t="s">
        <v>3659</v>
      </c>
      <c r="D478" t="s">
        <v>2548</v>
      </c>
      <c r="E478" t="s">
        <v>1535</v>
      </c>
      <c r="F478" t="s">
        <v>1514</v>
      </c>
      <c r="G478" t="s">
        <v>3680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3668</v>
      </c>
      <c r="C479" t="s">
        <v>3651</v>
      </c>
      <c r="D479" t="s">
        <v>2550</v>
      </c>
      <c r="E479" t="s">
        <v>1537</v>
      </c>
      <c r="F479" t="s">
        <v>1514</v>
      </c>
      <c r="G479" t="s">
        <v>3677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3684</v>
      </c>
      <c r="C480" t="s">
        <v>3659</v>
      </c>
      <c r="D480" t="s">
        <v>2548</v>
      </c>
      <c r="E480" t="s">
        <v>1535</v>
      </c>
      <c r="F480" t="s">
        <v>1518</v>
      </c>
      <c r="G480" t="s">
        <v>3695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3686</v>
      </c>
      <c r="C481" t="s">
        <v>3658</v>
      </c>
      <c r="D481" t="s">
        <v>2548</v>
      </c>
      <c r="E481" t="s">
        <v>1535</v>
      </c>
      <c r="F481" t="s">
        <v>3652</v>
      </c>
      <c r="G481" t="s">
        <v>3687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3674</v>
      </c>
      <c r="C482" t="s">
        <v>3657</v>
      </c>
      <c r="D482" t="s">
        <v>2552</v>
      </c>
      <c r="E482" t="s">
        <v>1537</v>
      </c>
      <c r="F482" t="s">
        <v>1514</v>
      </c>
      <c r="G482" t="s">
        <v>3692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3679</v>
      </c>
      <c r="C483" t="s">
        <v>3660</v>
      </c>
      <c r="D483" t="s">
        <v>2549</v>
      </c>
      <c r="E483" t="s">
        <v>1535</v>
      </c>
      <c r="F483" t="s">
        <v>1518</v>
      </c>
      <c r="G483" t="s">
        <v>3675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3671</v>
      </c>
      <c r="C484" t="s">
        <v>3650</v>
      </c>
      <c r="D484" t="s">
        <v>2552</v>
      </c>
      <c r="E484" t="s">
        <v>1537</v>
      </c>
      <c r="F484" t="s">
        <v>1517</v>
      </c>
      <c r="G484" t="s">
        <v>3667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3671</v>
      </c>
      <c r="C485" t="s">
        <v>3657</v>
      </c>
      <c r="D485" t="s">
        <v>2552</v>
      </c>
      <c r="E485" t="s">
        <v>1537</v>
      </c>
      <c r="F485" t="s">
        <v>1518</v>
      </c>
      <c r="G485" t="s">
        <v>3695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3684</v>
      </c>
      <c r="C486" t="s">
        <v>3649</v>
      </c>
      <c r="D486" t="s">
        <v>2549</v>
      </c>
      <c r="E486" t="s">
        <v>1535</v>
      </c>
      <c r="F486" t="s">
        <v>1518</v>
      </c>
      <c r="G486" t="s">
        <v>3669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3678</v>
      </c>
      <c r="C487" t="s">
        <v>3664</v>
      </c>
      <c r="D487" t="s">
        <v>2551</v>
      </c>
      <c r="E487" t="s">
        <v>1538</v>
      </c>
      <c r="F487" t="s">
        <v>3652</v>
      </c>
      <c r="G487" t="s">
        <v>3673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3668</v>
      </c>
      <c r="C488" t="s">
        <v>3658</v>
      </c>
      <c r="D488" t="s">
        <v>2548</v>
      </c>
      <c r="E488" t="s">
        <v>1535</v>
      </c>
      <c r="F488" t="s">
        <v>1514</v>
      </c>
      <c r="G488" t="s">
        <v>3693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3670</v>
      </c>
      <c r="C489" t="s">
        <v>3655</v>
      </c>
      <c r="D489" t="s">
        <v>2549</v>
      </c>
      <c r="E489" t="s">
        <v>1535</v>
      </c>
      <c r="F489" t="s">
        <v>3652</v>
      </c>
      <c r="G489" t="s">
        <v>3687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3686</v>
      </c>
      <c r="C490" t="s">
        <v>3664</v>
      </c>
      <c r="D490" t="s">
        <v>2551</v>
      </c>
      <c r="E490" t="s">
        <v>1538</v>
      </c>
      <c r="F490" t="s">
        <v>1518</v>
      </c>
      <c r="G490" t="s">
        <v>3675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3670</v>
      </c>
      <c r="C491" t="s">
        <v>3663</v>
      </c>
      <c r="D491" t="s">
        <v>2551</v>
      </c>
      <c r="E491" t="s">
        <v>1538</v>
      </c>
      <c r="F491" t="s">
        <v>1514</v>
      </c>
      <c r="G491" t="s">
        <v>3693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3676</v>
      </c>
      <c r="C492" t="s">
        <v>3655</v>
      </c>
      <c r="D492" t="s">
        <v>2549</v>
      </c>
      <c r="E492" t="s">
        <v>1535</v>
      </c>
      <c r="F492" t="s">
        <v>3652</v>
      </c>
      <c r="G492" t="s">
        <v>3687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3674</v>
      </c>
      <c r="C493" t="s">
        <v>3651</v>
      </c>
      <c r="D493" t="s">
        <v>2550</v>
      </c>
      <c r="E493" t="s">
        <v>1537</v>
      </c>
      <c r="F493" t="s">
        <v>1518</v>
      </c>
      <c r="G493" t="s">
        <v>3691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3671</v>
      </c>
      <c r="C494" t="s">
        <v>3664</v>
      </c>
      <c r="D494" t="s">
        <v>2551</v>
      </c>
      <c r="E494" t="s">
        <v>1538</v>
      </c>
      <c r="F494" t="s">
        <v>1518</v>
      </c>
      <c r="G494" t="s">
        <v>3675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3671</v>
      </c>
      <c r="C495" t="s">
        <v>3654</v>
      </c>
      <c r="D495" t="s">
        <v>2551</v>
      </c>
      <c r="E495" t="s">
        <v>1538</v>
      </c>
      <c r="F495" t="s">
        <v>3652</v>
      </c>
      <c r="G495" t="s">
        <v>3685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3670</v>
      </c>
      <c r="C496" t="s">
        <v>3658</v>
      </c>
      <c r="D496" t="s">
        <v>2548</v>
      </c>
      <c r="E496" t="s">
        <v>1535</v>
      </c>
      <c r="F496" t="s">
        <v>1514</v>
      </c>
      <c r="G496" t="s">
        <v>3680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3678</v>
      </c>
      <c r="C497" t="s">
        <v>3663</v>
      </c>
      <c r="D497" t="s">
        <v>2551</v>
      </c>
      <c r="E497" t="s">
        <v>1538</v>
      </c>
      <c r="F497" t="s">
        <v>3652</v>
      </c>
      <c r="G497" t="s">
        <v>3673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3684</v>
      </c>
      <c r="C498" t="s">
        <v>3663</v>
      </c>
      <c r="D498" t="s">
        <v>2551</v>
      </c>
      <c r="E498" t="s">
        <v>1538</v>
      </c>
      <c r="F498" t="s">
        <v>1518</v>
      </c>
      <c r="G498" t="s">
        <v>3691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3676</v>
      </c>
      <c r="C499" t="s">
        <v>3649</v>
      </c>
      <c r="D499" t="s">
        <v>2549</v>
      </c>
      <c r="E499" t="s">
        <v>1535</v>
      </c>
      <c r="F499" t="s">
        <v>1514</v>
      </c>
      <c r="G499" t="s">
        <v>3680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3678</v>
      </c>
      <c r="C500" t="s">
        <v>3654</v>
      </c>
      <c r="D500" t="s">
        <v>2551</v>
      </c>
      <c r="E500" t="s">
        <v>1538</v>
      </c>
      <c r="F500" t="s">
        <v>1516</v>
      </c>
      <c r="G500" t="s">
        <v>3682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3674</v>
      </c>
      <c r="C501" t="s">
        <v>3650</v>
      </c>
      <c r="D501" t="s">
        <v>2552</v>
      </c>
      <c r="E501" t="s">
        <v>1537</v>
      </c>
      <c r="F501" t="s">
        <v>1518</v>
      </c>
      <c r="G501" t="s">
        <v>3695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3670</v>
      </c>
      <c r="C502" t="s">
        <v>3649</v>
      </c>
      <c r="D502" t="s">
        <v>2549</v>
      </c>
      <c r="E502" t="s">
        <v>1535</v>
      </c>
      <c r="F502" t="s">
        <v>1518</v>
      </c>
      <c r="G502" t="s">
        <v>3691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3683</v>
      </c>
      <c r="C503" t="s">
        <v>3658</v>
      </c>
      <c r="D503" t="s">
        <v>2548</v>
      </c>
      <c r="E503" t="s">
        <v>1535</v>
      </c>
      <c r="F503" t="s">
        <v>1514</v>
      </c>
      <c r="G503" t="s">
        <v>3692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3674</v>
      </c>
      <c r="C504" t="s">
        <v>3650</v>
      </c>
      <c r="D504" t="s">
        <v>2552</v>
      </c>
      <c r="E504" t="s">
        <v>1537</v>
      </c>
      <c r="F504" t="s">
        <v>1517</v>
      </c>
      <c r="G504" t="s">
        <v>3694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3670</v>
      </c>
      <c r="C505" t="s">
        <v>3661</v>
      </c>
      <c r="D505" t="s">
        <v>2548</v>
      </c>
      <c r="E505" t="s">
        <v>1535</v>
      </c>
      <c r="F505" t="s">
        <v>1516</v>
      </c>
      <c r="G505" t="s">
        <v>3672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3670</v>
      </c>
      <c r="C506" t="s">
        <v>3655</v>
      </c>
      <c r="D506" t="s">
        <v>2549</v>
      </c>
      <c r="E506" t="s">
        <v>1535</v>
      </c>
      <c r="F506" t="s">
        <v>1518</v>
      </c>
      <c r="G506" t="s">
        <v>3669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3679</v>
      </c>
      <c r="C507" t="s">
        <v>3660</v>
      </c>
      <c r="D507" t="s">
        <v>2549</v>
      </c>
      <c r="E507" t="s">
        <v>1535</v>
      </c>
      <c r="F507" t="s">
        <v>1514</v>
      </c>
      <c r="G507" t="s">
        <v>3692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3674</v>
      </c>
      <c r="C508" t="s">
        <v>3653</v>
      </c>
      <c r="D508" t="s">
        <v>2550</v>
      </c>
      <c r="E508" t="s">
        <v>1537</v>
      </c>
      <c r="F508" t="s">
        <v>1516</v>
      </c>
      <c r="G508" t="s">
        <v>3690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3676</v>
      </c>
      <c r="C509" t="s">
        <v>3664</v>
      </c>
      <c r="D509" t="s">
        <v>2551</v>
      </c>
      <c r="E509" t="s">
        <v>1538</v>
      </c>
      <c r="F509" t="s">
        <v>1516</v>
      </c>
      <c r="G509" t="s">
        <v>3672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3674</v>
      </c>
      <c r="C510" t="s">
        <v>3661</v>
      </c>
      <c r="D510" t="s">
        <v>2548</v>
      </c>
      <c r="E510" t="s">
        <v>1535</v>
      </c>
      <c r="F510" t="s">
        <v>1518</v>
      </c>
      <c r="G510" t="s">
        <v>3669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3676</v>
      </c>
      <c r="C511" t="s">
        <v>3664</v>
      </c>
      <c r="D511" t="s">
        <v>2551</v>
      </c>
      <c r="E511" t="s">
        <v>1538</v>
      </c>
      <c r="F511" t="s">
        <v>1517</v>
      </c>
      <c r="G511" t="s">
        <v>3694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3686</v>
      </c>
      <c r="C512" t="s">
        <v>3655</v>
      </c>
      <c r="D512" t="s">
        <v>2549</v>
      </c>
      <c r="E512" t="s">
        <v>1535</v>
      </c>
      <c r="F512" t="s">
        <v>1516</v>
      </c>
      <c r="G512" t="s">
        <v>3672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3678</v>
      </c>
      <c r="C513" t="s">
        <v>3654</v>
      </c>
      <c r="D513" t="s">
        <v>2551</v>
      </c>
      <c r="E513" t="s">
        <v>1538</v>
      </c>
      <c r="F513" t="s">
        <v>3652</v>
      </c>
      <c r="G513" t="s">
        <v>3673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3684</v>
      </c>
      <c r="C514" t="s">
        <v>3656</v>
      </c>
      <c r="D514" t="s">
        <v>2550</v>
      </c>
      <c r="E514" t="s">
        <v>1537</v>
      </c>
      <c r="F514" t="s">
        <v>1514</v>
      </c>
      <c r="G514" t="s">
        <v>3677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3686</v>
      </c>
      <c r="C515" t="s">
        <v>3654</v>
      </c>
      <c r="D515" t="s">
        <v>2551</v>
      </c>
      <c r="E515" t="s">
        <v>1538</v>
      </c>
      <c r="F515" t="s">
        <v>1518</v>
      </c>
      <c r="G515" t="s">
        <v>3695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3679</v>
      </c>
      <c r="C516" t="s">
        <v>3664</v>
      </c>
      <c r="D516" t="s">
        <v>2551</v>
      </c>
      <c r="E516" t="s">
        <v>1538</v>
      </c>
      <c r="F516" t="s">
        <v>1516</v>
      </c>
      <c r="G516" t="s">
        <v>3672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3683</v>
      </c>
      <c r="C517" t="s">
        <v>3661</v>
      </c>
      <c r="D517" t="s">
        <v>2548</v>
      </c>
      <c r="E517" t="s">
        <v>1535</v>
      </c>
      <c r="F517" t="s">
        <v>1518</v>
      </c>
      <c r="G517" t="s">
        <v>3675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3676</v>
      </c>
      <c r="C518" t="s">
        <v>3657</v>
      </c>
      <c r="D518" t="s">
        <v>2552</v>
      </c>
      <c r="E518" t="s">
        <v>1537</v>
      </c>
      <c r="F518" t="s">
        <v>1518</v>
      </c>
      <c r="G518" t="s">
        <v>3691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3671</v>
      </c>
      <c r="C519" t="s">
        <v>3662</v>
      </c>
      <c r="D519" t="s">
        <v>2552</v>
      </c>
      <c r="E519" t="s">
        <v>1537</v>
      </c>
      <c r="F519" t="s">
        <v>3652</v>
      </c>
      <c r="G519" t="s">
        <v>3687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3676</v>
      </c>
      <c r="C520" t="s">
        <v>3655</v>
      </c>
      <c r="D520" t="s">
        <v>2549</v>
      </c>
      <c r="E520" t="s">
        <v>1535</v>
      </c>
      <c r="F520" t="s">
        <v>3652</v>
      </c>
      <c r="G520" t="s">
        <v>3673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3678</v>
      </c>
      <c r="C521" t="s">
        <v>3657</v>
      </c>
      <c r="D521" t="s">
        <v>2552</v>
      </c>
      <c r="E521" t="s">
        <v>1537</v>
      </c>
      <c r="F521" t="s">
        <v>1514</v>
      </c>
      <c r="G521" t="s">
        <v>3693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3674</v>
      </c>
      <c r="C522" t="s">
        <v>3655</v>
      </c>
      <c r="D522" t="s">
        <v>2549</v>
      </c>
      <c r="E522" t="s">
        <v>1535</v>
      </c>
      <c r="F522" t="s">
        <v>3652</v>
      </c>
      <c r="G522" t="s">
        <v>3673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3686</v>
      </c>
      <c r="C523" t="s">
        <v>3655</v>
      </c>
      <c r="D523" t="s">
        <v>2549</v>
      </c>
      <c r="E523" t="s">
        <v>1535</v>
      </c>
      <c r="F523" t="s">
        <v>1517</v>
      </c>
      <c r="G523" t="s">
        <v>3688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3674</v>
      </c>
      <c r="C524" t="s">
        <v>3656</v>
      </c>
      <c r="D524" t="s">
        <v>2550</v>
      </c>
      <c r="E524" t="s">
        <v>1537</v>
      </c>
      <c r="F524" t="s">
        <v>1517</v>
      </c>
      <c r="G524" t="s">
        <v>3694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3679</v>
      </c>
      <c r="C525" t="s">
        <v>3655</v>
      </c>
      <c r="D525" t="s">
        <v>2549</v>
      </c>
      <c r="E525" t="s">
        <v>1535</v>
      </c>
      <c r="F525" t="s">
        <v>3652</v>
      </c>
      <c r="G525" t="s">
        <v>3685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3686</v>
      </c>
      <c r="C526" t="s">
        <v>3662</v>
      </c>
      <c r="D526" t="s">
        <v>2552</v>
      </c>
      <c r="E526" t="s">
        <v>1537</v>
      </c>
      <c r="F526" t="s">
        <v>3652</v>
      </c>
      <c r="G526" t="s">
        <v>3689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3668</v>
      </c>
      <c r="C527" t="s">
        <v>3658</v>
      </c>
      <c r="D527" t="s">
        <v>2548</v>
      </c>
      <c r="E527" t="s">
        <v>1535</v>
      </c>
      <c r="F527" t="s">
        <v>3652</v>
      </c>
      <c r="G527" t="s">
        <v>3685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3683</v>
      </c>
      <c r="C528" t="s">
        <v>3663</v>
      </c>
      <c r="D528" t="s">
        <v>2551</v>
      </c>
      <c r="E528" t="s">
        <v>1538</v>
      </c>
      <c r="F528" t="s">
        <v>1517</v>
      </c>
      <c r="G528" t="s">
        <v>3667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3676</v>
      </c>
      <c r="C529" t="s">
        <v>3650</v>
      </c>
      <c r="D529" t="s">
        <v>2552</v>
      </c>
      <c r="E529" t="s">
        <v>1537</v>
      </c>
      <c r="F529" t="s">
        <v>1516</v>
      </c>
      <c r="G529" t="s">
        <v>3681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3683</v>
      </c>
      <c r="C530" t="s">
        <v>3650</v>
      </c>
      <c r="D530" t="s">
        <v>2552</v>
      </c>
      <c r="E530" t="s">
        <v>1537</v>
      </c>
      <c r="F530" t="s">
        <v>1517</v>
      </c>
      <c r="G530" t="s">
        <v>3667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3684</v>
      </c>
      <c r="C531" t="s">
        <v>3663</v>
      </c>
      <c r="D531" t="s">
        <v>2551</v>
      </c>
      <c r="E531" t="s">
        <v>1538</v>
      </c>
      <c r="F531" t="s">
        <v>1516</v>
      </c>
      <c r="G531" t="s">
        <v>3682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3679</v>
      </c>
      <c r="C532" t="s">
        <v>3658</v>
      </c>
      <c r="D532" t="s">
        <v>2548</v>
      </c>
      <c r="E532" t="s">
        <v>1535</v>
      </c>
      <c r="F532" t="s">
        <v>1514</v>
      </c>
      <c r="G532" t="s">
        <v>3680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3686</v>
      </c>
      <c r="C533" t="s">
        <v>3657</v>
      </c>
      <c r="D533" t="s">
        <v>2552</v>
      </c>
      <c r="E533" t="s">
        <v>1537</v>
      </c>
      <c r="F533" t="s">
        <v>1516</v>
      </c>
      <c r="G533" t="s">
        <v>3690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3684</v>
      </c>
      <c r="C534" t="s">
        <v>3656</v>
      </c>
      <c r="D534" t="s">
        <v>2550</v>
      </c>
      <c r="E534" t="s">
        <v>1537</v>
      </c>
      <c r="F534" t="s">
        <v>1517</v>
      </c>
      <c r="G534" t="s">
        <v>3696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3683</v>
      </c>
      <c r="C535" t="s">
        <v>3650</v>
      </c>
      <c r="D535" t="s">
        <v>2552</v>
      </c>
      <c r="E535" t="s">
        <v>1537</v>
      </c>
      <c r="F535" t="s">
        <v>1517</v>
      </c>
      <c r="G535" t="s">
        <v>3688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3670</v>
      </c>
      <c r="C536" t="s">
        <v>3656</v>
      </c>
      <c r="D536" t="s">
        <v>2550</v>
      </c>
      <c r="E536" t="s">
        <v>1537</v>
      </c>
      <c r="F536" t="s">
        <v>1516</v>
      </c>
      <c r="G536" t="s">
        <v>3681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3671</v>
      </c>
      <c r="C537" t="s">
        <v>3659</v>
      </c>
      <c r="D537" t="s">
        <v>2548</v>
      </c>
      <c r="E537" t="s">
        <v>1535</v>
      </c>
      <c r="F537" t="s">
        <v>1516</v>
      </c>
      <c r="G537" t="s">
        <v>3682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3668</v>
      </c>
      <c r="C538" t="s">
        <v>3663</v>
      </c>
      <c r="D538" t="s">
        <v>2551</v>
      </c>
      <c r="E538" t="s">
        <v>1538</v>
      </c>
      <c r="F538" t="s">
        <v>1518</v>
      </c>
      <c r="G538" t="s">
        <v>3691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3684</v>
      </c>
      <c r="C539" t="s">
        <v>3653</v>
      </c>
      <c r="D539" t="s">
        <v>2550</v>
      </c>
      <c r="E539" t="s">
        <v>1537</v>
      </c>
      <c r="F539" t="s">
        <v>1516</v>
      </c>
      <c r="G539" t="s">
        <v>3682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3678</v>
      </c>
      <c r="C540" t="s">
        <v>3661</v>
      </c>
      <c r="D540" t="s">
        <v>2548</v>
      </c>
      <c r="E540" t="s">
        <v>1535</v>
      </c>
      <c r="F540" t="s">
        <v>1517</v>
      </c>
      <c r="G540" t="s">
        <v>3694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3684</v>
      </c>
      <c r="C541" t="s">
        <v>3651</v>
      </c>
      <c r="D541" t="s">
        <v>2550</v>
      </c>
      <c r="E541" t="s">
        <v>1537</v>
      </c>
      <c r="F541" t="s">
        <v>1516</v>
      </c>
      <c r="G541" t="s">
        <v>3682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3668</v>
      </c>
      <c r="C542" t="s">
        <v>3658</v>
      </c>
      <c r="D542" t="s">
        <v>2548</v>
      </c>
      <c r="E542" t="s">
        <v>1535</v>
      </c>
      <c r="F542" t="s">
        <v>1516</v>
      </c>
      <c r="G542" t="s">
        <v>3690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3676</v>
      </c>
      <c r="C543" t="s">
        <v>3650</v>
      </c>
      <c r="D543" t="s">
        <v>2552</v>
      </c>
      <c r="E543" t="s">
        <v>1537</v>
      </c>
      <c r="F543" t="s">
        <v>1516</v>
      </c>
      <c r="G543" t="s">
        <v>3690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3670</v>
      </c>
      <c r="C544" t="s">
        <v>3654</v>
      </c>
      <c r="D544" t="s">
        <v>2551</v>
      </c>
      <c r="E544" t="s">
        <v>1538</v>
      </c>
      <c r="F544" t="s">
        <v>1516</v>
      </c>
      <c r="G544" t="s">
        <v>3682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3670</v>
      </c>
      <c r="C545" t="s">
        <v>3654</v>
      </c>
      <c r="D545" t="s">
        <v>2551</v>
      </c>
      <c r="E545" t="s">
        <v>1538</v>
      </c>
      <c r="F545" t="s">
        <v>3652</v>
      </c>
      <c r="G545" t="s">
        <v>3687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3678</v>
      </c>
      <c r="C546" t="s">
        <v>3661</v>
      </c>
      <c r="D546" t="s">
        <v>2548</v>
      </c>
      <c r="E546" t="s">
        <v>1535</v>
      </c>
      <c r="F546" t="s">
        <v>1518</v>
      </c>
      <c r="G546" t="s">
        <v>3675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3686</v>
      </c>
      <c r="C547" t="s">
        <v>3649</v>
      </c>
      <c r="D547" t="s">
        <v>2549</v>
      </c>
      <c r="E547" t="s">
        <v>1535</v>
      </c>
      <c r="F547" t="s">
        <v>1516</v>
      </c>
      <c r="G547" t="s">
        <v>3682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3683</v>
      </c>
      <c r="C548" t="s">
        <v>3649</v>
      </c>
      <c r="D548" t="s">
        <v>2549</v>
      </c>
      <c r="E548" t="s">
        <v>1535</v>
      </c>
      <c r="F548" t="s">
        <v>1518</v>
      </c>
      <c r="G548" t="s">
        <v>3695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3676</v>
      </c>
      <c r="C549" t="s">
        <v>3654</v>
      </c>
      <c r="D549" t="s">
        <v>2551</v>
      </c>
      <c r="E549" t="s">
        <v>1538</v>
      </c>
      <c r="F549" t="s">
        <v>3652</v>
      </c>
      <c r="G549" t="s">
        <v>3685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3671</v>
      </c>
      <c r="C550" t="s">
        <v>3661</v>
      </c>
      <c r="D550" t="s">
        <v>2548</v>
      </c>
      <c r="E550" t="s">
        <v>1535</v>
      </c>
      <c r="F550" t="s">
        <v>3652</v>
      </c>
      <c r="G550" t="s">
        <v>3689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3674</v>
      </c>
      <c r="C551" t="s">
        <v>3659</v>
      </c>
      <c r="D551" t="s">
        <v>2548</v>
      </c>
      <c r="E551" t="s">
        <v>1535</v>
      </c>
      <c r="F551" t="s">
        <v>1514</v>
      </c>
      <c r="G551" t="s">
        <v>3677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3670</v>
      </c>
      <c r="C552" t="s">
        <v>3663</v>
      </c>
      <c r="D552" t="s">
        <v>2551</v>
      </c>
      <c r="E552" t="s">
        <v>1538</v>
      </c>
      <c r="F552" t="s">
        <v>3652</v>
      </c>
      <c r="G552" t="s">
        <v>3687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3676</v>
      </c>
      <c r="C553" t="s">
        <v>3662</v>
      </c>
      <c r="D553" t="s">
        <v>2552</v>
      </c>
      <c r="E553" t="s">
        <v>1537</v>
      </c>
      <c r="F553" t="s">
        <v>1514</v>
      </c>
      <c r="G553" t="s">
        <v>3680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3684</v>
      </c>
      <c r="C554" t="s">
        <v>3660</v>
      </c>
      <c r="D554" t="s">
        <v>2549</v>
      </c>
      <c r="E554" t="s">
        <v>1535</v>
      </c>
      <c r="F554" t="s">
        <v>1518</v>
      </c>
      <c r="G554" t="s">
        <v>3695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3684</v>
      </c>
      <c r="C555" t="s">
        <v>3658</v>
      </c>
      <c r="D555" t="s">
        <v>2548</v>
      </c>
      <c r="E555" t="s">
        <v>1535</v>
      </c>
      <c r="F555" t="s">
        <v>1518</v>
      </c>
      <c r="G555" t="s">
        <v>3669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3683</v>
      </c>
      <c r="C556" t="s">
        <v>3649</v>
      </c>
      <c r="D556" t="s">
        <v>2549</v>
      </c>
      <c r="E556" t="s">
        <v>1535</v>
      </c>
      <c r="F556" t="s">
        <v>3652</v>
      </c>
      <c r="G556" t="s">
        <v>3673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3686</v>
      </c>
      <c r="C557" t="s">
        <v>3654</v>
      </c>
      <c r="D557" t="s">
        <v>2551</v>
      </c>
      <c r="E557" t="s">
        <v>1538</v>
      </c>
      <c r="F557" t="s">
        <v>1518</v>
      </c>
      <c r="G557" t="s">
        <v>3691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3679</v>
      </c>
      <c r="C558" t="s">
        <v>3651</v>
      </c>
      <c r="D558" t="s">
        <v>2550</v>
      </c>
      <c r="E558" t="s">
        <v>1537</v>
      </c>
      <c r="F558" t="s">
        <v>1514</v>
      </c>
      <c r="G558" t="s">
        <v>3680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3670</v>
      </c>
      <c r="C559" t="s">
        <v>3651</v>
      </c>
      <c r="D559" t="s">
        <v>2550</v>
      </c>
      <c r="E559" t="s">
        <v>1537</v>
      </c>
      <c r="F559" t="s">
        <v>1516</v>
      </c>
      <c r="G559" t="s">
        <v>3672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3679</v>
      </c>
      <c r="C560" t="s">
        <v>3664</v>
      </c>
      <c r="D560" t="s">
        <v>2551</v>
      </c>
      <c r="E560" t="s">
        <v>1538</v>
      </c>
      <c r="F560" t="s">
        <v>1517</v>
      </c>
      <c r="G560" t="s">
        <v>3694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3668</v>
      </c>
      <c r="C561" t="s">
        <v>3654</v>
      </c>
      <c r="D561" t="s">
        <v>2551</v>
      </c>
      <c r="E561" t="s">
        <v>1538</v>
      </c>
      <c r="F561" t="s">
        <v>1517</v>
      </c>
      <c r="G561" t="s">
        <v>3667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3676</v>
      </c>
      <c r="C562" t="s">
        <v>3662</v>
      </c>
      <c r="D562" t="s">
        <v>2552</v>
      </c>
      <c r="E562" t="s">
        <v>1537</v>
      </c>
      <c r="F562" t="s">
        <v>1514</v>
      </c>
      <c r="G562" t="s">
        <v>3680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3668</v>
      </c>
      <c r="C563" t="s">
        <v>3660</v>
      </c>
      <c r="D563" t="s">
        <v>2549</v>
      </c>
      <c r="E563" t="s">
        <v>1535</v>
      </c>
      <c r="F563" t="s">
        <v>1516</v>
      </c>
      <c r="G563" t="s">
        <v>3682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3674</v>
      </c>
      <c r="C564" t="s">
        <v>3663</v>
      </c>
      <c r="D564" t="s">
        <v>2551</v>
      </c>
      <c r="E564" t="s">
        <v>1538</v>
      </c>
      <c r="F564" t="s">
        <v>1516</v>
      </c>
      <c r="G564" t="s">
        <v>3672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3674</v>
      </c>
      <c r="C565" t="s">
        <v>3660</v>
      </c>
      <c r="D565" t="s">
        <v>2549</v>
      </c>
      <c r="E565" t="s">
        <v>1535</v>
      </c>
      <c r="F565" t="s">
        <v>1517</v>
      </c>
      <c r="G565" t="s">
        <v>3667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3683</v>
      </c>
      <c r="C566" t="s">
        <v>3650</v>
      </c>
      <c r="D566" t="s">
        <v>2552</v>
      </c>
      <c r="E566" t="s">
        <v>1537</v>
      </c>
      <c r="F566" t="s">
        <v>3652</v>
      </c>
      <c r="G566" t="s">
        <v>3689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3670</v>
      </c>
      <c r="C567" t="s">
        <v>3655</v>
      </c>
      <c r="D567" t="s">
        <v>2549</v>
      </c>
      <c r="E567" t="s">
        <v>1535</v>
      </c>
      <c r="F567" t="s">
        <v>1514</v>
      </c>
      <c r="G567" t="s">
        <v>3677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3676</v>
      </c>
      <c r="C568" t="s">
        <v>3664</v>
      </c>
      <c r="D568" t="s">
        <v>2551</v>
      </c>
      <c r="E568" t="s">
        <v>1538</v>
      </c>
      <c r="F568" t="s">
        <v>1514</v>
      </c>
      <c r="G568" t="s">
        <v>3677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3670</v>
      </c>
      <c r="C569" t="s">
        <v>3658</v>
      </c>
      <c r="D569" t="s">
        <v>2548</v>
      </c>
      <c r="E569" t="s">
        <v>1535</v>
      </c>
      <c r="F569" t="s">
        <v>3652</v>
      </c>
      <c r="G569" t="s">
        <v>3687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3684</v>
      </c>
      <c r="C570" t="s">
        <v>3660</v>
      </c>
      <c r="D570" t="s">
        <v>2549</v>
      </c>
      <c r="E570" t="s">
        <v>1535</v>
      </c>
      <c r="F570" t="s">
        <v>1517</v>
      </c>
      <c r="G570" t="s">
        <v>3696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3668</v>
      </c>
      <c r="C571" t="s">
        <v>3651</v>
      </c>
      <c r="D571" t="s">
        <v>2550</v>
      </c>
      <c r="E571" t="s">
        <v>1537</v>
      </c>
      <c r="F571" t="s">
        <v>1516</v>
      </c>
      <c r="G571" t="s">
        <v>3672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3678</v>
      </c>
      <c r="C572" t="s">
        <v>3664</v>
      </c>
      <c r="D572" t="s">
        <v>2551</v>
      </c>
      <c r="E572" t="s">
        <v>1538</v>
      </c>
      <c r="F572" t="s">
        <v>1514</v>
      </c>
      <c r="G572" t="s">
        <v>3692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3678</v>
      </c>
      <c r="C573" t="s">
        <v>3662</v>
      </c>
      <c r="D573" t="s">
        <v>2552</v>
      </c>
      <c r="E573" t="s">
        <v>1537</v>
      </c>
      <c r="F573" t="s">
        <v>1516</v>
      </c>
      <c r="G573" t="s">
        <v>3681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3678</v>
      </c>
      <c r="C574" t="s">
        <v>3662</v>
      </c>
      <c r="D574" t="s">
        <v>2552</v>
      </c>
      <c r="E574" t="s">
        <v>1537</v>
      </c>
      <c r="F574" t="s">
        <v>3652</v>
      </c>
      <c r="G574" t="s">
        <v>3687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3668</v>
      </c>
      <c r="C575" t="s">
        <v>3656</v>
      </c>
      <c r="D575" t="s">
        <v>2550</v>
      </c>
      <c r="E575" t="s">
        <v>1537</v>
      </c>
      <c r="F575" t="s">
        <v>1516</v>
      </c>
      <c r="G575" t="s">
        <v>3690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3678</v>
      </c>
      <c r="C576" t="s">
        <v>3653</v>
      </c>
      <c r="D576" t="s">
        <v>2550</v>
      </c>
      <c r="E576" t="s">
        <v>1537</v>
      </c>
      <c r="F576" t="s">
        <v>1518</v>
      </c>
      <c r="G576" t="s">
        <v>3675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3671</v>
      </c>
      <c r="C577" t="s">
        <v>3658</v>
      </c>
      <c r="D577" t="s">
        <v>2548</v>
      </c>
      <c r="E577" t="s">
        <v>1535</v>
      </c>
      <c r="F577" t="s">
        <v>1517</v>
      </c>
      <c r="G577" t="s">
        <v>3667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3679</v>
      </c>
      <c r="C578" t="s">
        <v>3662</v>
      </c>
      <c r="D578" t="s">
        <v>2552</v>
      </c>
      <c r="E578" t="s">
        <v>1537</v>
      </c>
      <c r="F578" t="s">
        <v>3652</v>
      </c>
      <c r="G578" t="s">
        <v>3687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3671</v>
      </c>
      <c r="C579" t="s">
        <v>3660</v>
      </c>
      <c r="D579" t="s">
        <v>2549</v>
      </c>
      <c r="E579" t="s">
        <v>1535</v>
      </c>
      <c r="F579" t="s">
        <v>1514</v>
      </c>
      <c r="G579" t="s">
        <v>3693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3676</v>
      </c>
      <c r="C580" t="s">
        <v>3650</v>
      </c>
      <c r="D580" t="s">
        <v>2552</v>
      </c>
      <c r="E580" t="s">
        <v>1537</v>
      </c>
      <c r="F580" t="s">
        <v>1518</v>
      </c>
      <c r="G580" t="s">
        <v>3675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3668</v>
      </c>
      <c r="C581" t="s">
        <v>3661</v>
      </c>
      <c r="D581" t="s">
        <v>2548</v>
      </c>
      <c r="E581" t="s">
        <v>1535</v>
      </c>
      <c r="F581" t="s">
        <v>1518</v>
      </c>
      <c r="G581" t="s">
        <v>3695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3674</v>
      </c>
      <c r="C582" t="s">
        <v>3656</v>
      </c>
      <c r="D582" t="s">
        <v>2550</v>
      </c>
      <c r="E582" t="s">
        <v>1537</v>
      </c>
      <c r="F582" t="s">
        <v>3652</v>
      </c>
      <c r="G582" t="s">
        <v>3673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3676</v>
      </c>
      <c r="C583" t="s">
        <v>3651</v>
      </c>
      <c r="D583" t="s">
        <v>2550</v>
      </c>
      <c r="E583" t="s">
        <v>1537</v>
      </c>
      <c r="F583" t="s">
        <v>1514</v>
      </c>
      <c r="G583" t="s">
        <v>3680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3683</v>
      </c>
      <c r="C584" t="s">
        <v>3656</v>
      </c>
      <c r="D584" t="s">
        <v>2550</v>
      </c>
      <c r="E584" t="s">
        <v>1537</v>
      </c>
      <c r="F584" t="s">
        <v>1517</v>
      </c>
      <c r="G584" t="s">
        <v>3696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3671</v>
      </c>
      <c r="C585" t="s">
        <v>3659</v>
      </c>
      <c r="D585" t="s">
        <v>2548</v>
      </c>
      <c r="E585" t="s">
        <v>1535</v>
      </c>
      <c r="F585" t="s">
        <v>3652</v>
      </c>
      <c r="G585" t="s">
        <v>3673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3679</v>
      </c>
      <c r="C586" t="s">
        <v>3664</v>
      </c>
      <c r="D586" t="s">
        <v>2551</v>
      </c>
      <c r="E586" t="s">
        <v>1538</v>
      </c>
      <c r="F586" t="s">
        <v>1518</v>
      </c>
      <c r="G586" t="s">
        <v>3691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3671</v>
      </c>
      <c r="C587" t="s">
        <v>3651</v>
      </c>
      <c r="D587" t="s">
        <v>2550</v>
      </c>
      <c r="E587" t="s">
        <v>1537</v>
      </c>
      <c r="F587" t="s">
        <v>1514</v>
      </c>
      <c r="G587" t="s">
        <v>3693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3686</v>
      </c>
      <c r="C588" t="s">
        <v>3649</v>
      </c>
      <c r="D588" t="s">
        <v>2549</v>
      </c>
      <c r="E588" t="s">
        <v>1535</v>
      </c>
      <c r="F588" t="s">
        <v>1516</v>
      </c>
      <c r="G588" t="s">
        <v>3682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3679</v>
      </c>
      <c r="C589" t="s">
        <v>3660</v>
      </c>
      <c r="D589" t="s">
        <v>2549</v>
      </c>
      <c r="E589" t="s">
        <v>1535</v>
      </c>
      <c r="F589" t="s">
        <v>1518</v>
      </c>
      <c r="G589" t="s">
        <v>3669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3668</v>
      </c>
      <c r="C590" t="s">
        <v>3656</v>
      </c>
      <c r="D590" t="s">
        <v>2550</v>
      </c>
      <c r="E590" t="s">
        <v>1537</v>
      </c>
      <c r="F590" t="s">
        <v>3652</v>
      </c>
      <c r="G590" t="s">
        <v>3689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3679</v>
      </c>
      <c r="C591" t="s">
        <v>3655</v>
      </c>
      <c r="D591" t="s">
        <v>2549</v>
      </c>
      <c r="E591" t="s">
        <v>1535</v>
      </c>
      <c r="F591" t="s">
        <v>1516</v>
      </c>
      <c r="G591" t="s">
        <v>3672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3686</v>
      </c>
      <c r="C592" t="s">
        <v>3662</v>
      </c>
      <c r="D592" t="s">
        <v>2552</v>
      </c>
      <c r="E592" t="s">
        <v>1537</v>
      </c>
      <c r="F592" t="s">
        <v>1517</v>
      </c>
      <c r="G592" t="s">
        <v>3694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3670</v>
      </c>
      <c r="C593" t="s">
        <v>3657</v>
      </c>
      <c r="D593" t="s">
        <v>2552</v>
      </c>
      <c r="E593" t="s">
        <v>1537</v>
      </c>
      <c r="F593" t="s">
        <v>1518</v>
      </c>
      <c r="G593" t="s">
        <v>3675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3686</v>
      </c>
      <c r="C594" t="s">
        <v>3662</v>
      </c>
      <c r="D594" t="s">
        <v>2552</v>
      </c>
      <c r="E594" t="s">
        <v>1537</v>
      </c>
      <c r="F594" t="s">
        <v>3652</v>
      </c>
      <c r="G594" t="s">
        <v>3673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3670</v>
      </c>
      <c r="C595" t="s">
        <v>3649</v>
      </c>
      <c r="D595" t="s">
        <v>2549</v>
      </c>
      <c r="E595" t="s">
        <v>1535</v>
      </c>
      <c r="F595" t="s">
        <v>1518</v>
      </c>
      <c r="G595" t="s">
        <v>3669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3686</v>
      </c>
      <c r="C596" t="s">
        <v>3650</v>
      </c>
      <c r="D596" t="s">
        <v>2552</v>
      </c>
      <c r="E596" t="s">
        <v>1537</v>
      </c>
      <c r="F596" t="s">
        <v>1516</v>
      </c>
      <c r="G596" t="s">
        <v>3682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3674</v>
      </c>
      <c r="C597" t="s">
        <v>3655</v>
      </c>
      <c r="D597" t="s">
        <v>2549</v>
      </c>
      <c r="E597" t="s">
        <v>1535</v>
      </c>
      <c r="F597" t="s">
        <v>1514</v>
      </c>
      <c r="G597" t="s">
        <v>3677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3674</v>
      </c>
      <c r="C598" t="s">
        <v>3659</v>
      </c>
      <c r="D598" t="s">
        <v>2548</v>
      </c>
      <c r="E598" t="s">
        <v>1535</v>
      </c>
      <c r="F598" t="s">
        <v>1518</v>
      </c>
      <c r="G598" t="s">
        <v>3695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3678</v>
      </c>
      <c r="C599" t="s">
        <v>3655</v>
      </c>
      <c r="D599" t="s">
        <v>2549</v>
      </c>
      <c r="E599" t="s">
        <v>1535</v>
      </c>
      <c r="F599" t="s">
        <v>1514</v>
      </c>
      <c r="G599" t="s">
        <v>3692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3674</v>
      </c>
      <c r="C600" t="s">
        <v>3655</v>
      </c>
      <c r="D600" t="s">
        <v>2549</v>
      </c>
      <c r="E600" t="s">
        <v>1535</v>
      </c>
      <c r="F600" t="s">
        <v>1517</v>
      </c>
      <c r="G600" t="s">
        <v>3667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3670</v>
      </c>
      <c r="C601" t="s">
        <v>3650</v>
      </c>
      <c r="D601" t="s">
        <v>2552</v>
      </c>
      <c r="E601" t="s">
        <v>1537</v>
      </c>
      <c r="F601" t="s">
        <v>1518</v>
      </c>
      <c r="G601" t="s">
        <v>3691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3684</v>
      </c>
      <c r="C602" t="s">
        <v>3655</v>
      </c>
      <c r="D602" t="s">
        <v>2549</v>
      </c>
      <c r="E602" t="s">
        <v>1535</v>
      </c>
      <c r="F602" t="s">
        <v>1516</v>
      </c>
      <c r="G602" t="s">
        <v>3681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3676</v>
      </c>
      <c r="C603" t="s">
        <v>3650</v>
      </c>
      <c r="D603" t="s">
        <v>2552</v>
      </c>
      <c r="E603" t="s">
        <v>1537</v>
      </c>
      <c r="F603" t="s">
        <v>1518</v>
      </c>
      <c r="G603" t="s">
        <v>3675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3676</v>
      </c>
      <c r="C604" t="s">
        <v>3658</v>
      </c>
      <c r="D604" t="s">
        <v>2548</v>
      </c>
      <c r="E604" t="s">
        <v>1535</v>
      </c>
      <c r="F604" t="s">
        <v>1514</v>
      </c>
      <c r="G604" t="s">
        <v>3693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3686</v>
      </c>
      <c r="C605" t="s">
        <v>3661</v>
      </c>
      <c r="D605" t="s">
        <v>2548</v>
      </c>
      <c r="E605" t="s">
        <v>1535</v>
      </c>
      <c r="F605" t="s">
        <v>3652</v>
      </c>
      <c r="G605" t="s">
        <v>3689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3671</v>
      </c>
      <c r="C606" t="s">
        <v>3650</v>
      </c>
      <c r="D606" t="s">
        <v>2552</v>
      </c>
      <c r="E606" t="s">
        <v>1537</v>
      </c>
      <c r="F606" t="s">
        <v>1516</v>
      </c>
      <c r="G606" t="s">
        <v>3672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3668</v>
      </c>
      <c r="C607" t="s">
        <v>3658</v>
      </c>
      <c r="D607" t="s">
        <v>2548</v>
      </c>
      <c r="E607" t="s">
        <v>1535</v>
      </c>
      <c r="F607" t="s">
        <v>1517</v>
      </c>
      <c r="G607" t="s">
        <v>3694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3684</v>
      </c>
      <c r="C608" t="s">
        <v>3655</v>
      </c>
      <c r="D608" t="s">
        <v>2549</v>
      </c>
      <c r="E608" t="s">
        <v>1535</v>
      </c>
      <c r="F608" t="s">
        <v>1517</v>
      </c>
      <c r="G608" t="s">
        <v>3688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3684</v>
      </c>
      <c r="C609" t="s">
        <v>3656</v>
      </c>
      <c r="D609" t="s">
        <v>2550</v>
      </c>
      <c r="E609" t="s">
        <v>1537</v>
      </c>
      <c r="F609" t="s">
        <v>1517</v>
      </c>
      <c r="G609" t="s">
        <v>3694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3686</v>
      </c>
      <c r="C610" t="s">
        <v>3658</v>
      </c>
      <c r="D610" t="s">
        <v>2548</v>
      </c>
      <c r="E610" t="s">
        <v>1535</v>
      </c>
      <c r="F610" t="s">
        <v>1517</v>
      </c>
      <c r="G610" t="s">
        <v>3688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3678</v>
      </c>
      <c r="C611" t="s">
        <v>3657</v>
      </c>
      <c r="D611" t="s">
        <v>2552</v>
      </c>
      <c r="E611" t="s">
        <v>1537</v>
      </c>
      <c r="F611" t="s">
        <v>1516</v>
      </c>
      <c r="G611" t="s">
        <v>3690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3674</v>
      </c>
      <c r="C612" t="s">
        <v>3655</v>
      </c>
      <c r="D612" t="s">
        <v>2549</v>
      </c>
      <c r="E612" t="s">
        <v>1535</v>
      </c>
      <c r="F612" t="s">
        <v>1516</v>
      </c>
      <c r="G612" t="s">
        <v>3672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3683</v>
      </c>
      <c r="C613" t="s">
        <v>3661</v>
      </c>
      <c r="D613" t="s">
        <v>2548</v>
      </c>
      <c r="E613" t="s">
        <v>1535</v>
      </c>
      <c r="F613" t="s">
        <v>1518</v>
      </c>
      <c r="G613" t="s">
        <v>3675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3679</v>
      </c>
      <c r="C614" t="s">
        <v>3651</v>
      </c>
      <c r="D614" t="s">
        <v>2550</v>
      </c>
      <c r="E614" t="s">
        <v>1537</v>
      </c>
      <c r="F614" t="s">
        <v>3652</v>
      </c>
      <c r="G614" t="s">
        <v>3689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3676</v>
      </c>
      <c r="C615" t="s">
        <v>3660</v>
      </c>
      <c r="D615" t="s">
        <v>2549</v>
      </c>
      <c r="E615" t="s">
        <v>1535</v>
      </c>
      <c r="F615" t="s">
        <v>1517</v>
      </c>
      <c r="G615" t="s">
        <v>3667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3674</v>
      </c>
      <c r="C616" t="s">
        <v>3664</v>
      </c>
      <c r="D616" t="s">
        <v>2551</v>
      </c>
      <c r="E616" t="s">
        <v>1538</v>
      </c>
      <c r="F616" t="s">
        <v>1514</v>
      </c>
      <c r="G616" t="s">
        <v>3677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3668</v>
      </c>
      <c r="C617" t="s">
        <v>3662</v>
      </c>
      <c r="D617" t="s">
        <v>2552</v>
      </c>
      <c r="E617" t="s">
        <v>1537</v>
      </c>
      <c r="F617" t="s">
        <v>3652</v>
      </c>
      <c r="G617" t="s">
        <v>3689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3674</v>
      </c>
      <c r="C618" t="s">
        <v>3658</v>
      </c>
      <c r="D618" t="s">
        <v>2548</v>
      </c>
      <c r="E618" t="s">
        <v>1535</v>
      </c>
      <c r="F618" t="s">
        <v>1514</v>
      </c>
      <c r="G618" t="s">
        <v>3693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3670</v>
      </c>
      <c r="C619" t="s">
        <v>3658</v>
      </c>
      <c r="D619" t="s">
        <v>2548</v>
      </c>
      <c r="E619" t="s">
        <v>1535</v>
      </c>
      <c r="F619" t="s">
        <v>3652</v>
      </c>
      <c r="G619" t="s">
        <v>3673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3676</v>
      </c>
      <c r="C620" t="s">
        <v>3656</v>
      </c>
      <c r="D620" t="s">
        <v>2550</v>
      </c>
      <c r="E620" t="s">
        <v>1537</v>
      </c>
      <c r="F620" t="s">
        <v>1517</v>
      </c>
      <c r="G620" t="s">
        <v>3694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3676</v>
      </c>
      <c r="C621" t="s">
        <v>3649</v>
      </c>
      <c r="D621" t="s">
        <v>2549</v>
      </c>
      <c r="E621" t="s">
        <v>1535</v>
      </c>
      <c r="F621" t="s">
        <v>1517</v>
      </c>
      <c r="G621" t="s">
        <v>3694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3686</v>
      </c>
      <c r="C622" t="s">
        <v>3660</v>
      </c>
      <c r="D622" t="s">
        <v>2549</v>
      </c>
      <c r="E622" t="s">
        <v>1535</v>
      </c>
      <c r="F622" t="s">
        <v>1514</v>
      </c>
      <c r="G622" t="s">
        <v>3677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3684</v>
      </c>
      <c r="C623" t="s">
        <v>3662</v>
      </c>
      <c r="D623" t="s">
        <v>2552</v>
      </c>
      <c r="E623" t="s">
        <v>1537</v>
      </c>
      <c r="F623" t="s">
        <v>3652</v>
      </c>
      <c r="G623" t="s">
        <v>3687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3686</v>
      </c>
      <c r="C624" t="s">
        <v>3653</v>
      </c>
      <c r="D624" t="s">
        <v>2550</v>
      </c>
      <c r="E624" t="s">
        <v>1537</v>
      </c>
      <c r="F624" t="s">
        <v>1514</v>
      </c>
      <c r="G624" t="s">
        <v>3692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3683</v>
      </c>
      <c r="C625" t="s">
        <v>3651</v>
      </c>
      <c r="D625" t="s">
        <v>2550</v>
      </c>
      <c r="E625" t="s">
        <v>1537</v>
      </c>
      <c r="F625" t="s">
        <v>1514</v>
      </c>
      <c r="G625" t="s">
        <v>3693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3683</v>
      </c>
      <c r="C626" t="s">
        <v>3657</v>
      </c>
      <c r="D626" t="s">
        <v>2552</v>
      </c>
      <c r="E626" t="s">
        <v>1537</v>
      </c>
      <c r="F626" t="s">
        <v>1514</v>
      </c>
      <c r="G626" t="s">
        <v>3677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3668</v>
      </c>
      <c r="C627" t="s">
        <v>3658</v>
      </c>
      <c r="D627" t="s">
        <v>2548</v>
      </c>
      <c r="E627" t="s">
        <v>1535</v>
      </c>
      <c r="F627" t="s">
        <v>1517</v>
      </c>
      <c r="G627" t="s">
        <v>3688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3679</v>
      </c>
      <c r="C628" t="s">
        <v>3654</v>
      </c>
      <c r="D628" t="s">
        <v>2551</v>
      </c>
      <c r="E628" t="s">
        <v>1538</v>
      </c>
      <c r="F628" t="s">
        <v>1518</v>
      </c>
      <c r="G628" t="s">
        <v>3675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3668</v>
      </c>
      <c r="C629" t="s">
        <v>3660</v>
      </c>
      <c r="D629" t="s">
        <v>2549</v>
      </c>
      <c r="E629" t="s">
        <v>1535</v>
      </c>
      <c r="F629" t="s">
        <v>1514</v>
      </c>
      <c r="G629" t="s">
        <v>3692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3684</v>
      </c>
      <c r="C630" t="s">
        <v>3656</v>
      </c>
      <c r="D630" t="s">
        <v>2550</v>
      </c>
      <c r="E630" t="s">
        <v>1537</v>
      </c>
      <c r="F630" t="s">
        <v>1514</v>
      </c>
      <c r="G630" t="s">
        <v>3693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3674</v>
      </c>
      <c r="C631" t="s">
        <v>3662</v>
      </c>
      <c r="D631" t="s">
        <v>2552</v>
      </c>
      <c r="E631" t="s">
        <v>1537</v>
      </c>
      <c r="F631" t="s">
        <v>3652</v>
      </c>
      <c r="G631" t="s">
        <v>3687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3684</v>
      </c>
      <c r="C632" t="s">
        <v>3651</v>
      </c>
      <c r="D632" t="s">
        <v>2550</v>
      </c>
      <c r="E632" t="s">
        <v>1537</v>
      </c>
      <c r="F632" t="s">
        <v>3652</v>
      </c>
      <c r="G632" t="s">
        <v>3689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3686</v>
      </c>
      <c r="C633" t="s">
        <v>3651</v>
      </c>
      <c r="D633" t="s">
        <v>2550</v>
      </c>
      <c r="E633" t="s">
        <v>1537</v>
      </c>
      <c r="F633" t="s">
        <v>1516</v>
      </c>
      <c r="G633" t="s">
        <v>3681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3674</v>
      </c>
      <c r="C634" t="s">
        <v>3653</v>
      </c>
      <c r="D634" t="s">
        <v>2550</v>
      </c>
      <c r="E634" t="s">
        <v>1537</v>
      </c>
      <c r="F634" t="s">
        <v>3652</v>
      </c>
      <c r="G634" t="s">
        <v>3685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3678</v>
      </c>
      <c r="C635" t="s">
        <v>3650</v>
      </c>
      <c r="D635" t="s">
        <v>2552</v>
      </c>
      <c r="E635" t="s">
        <v>1537</v>
      </c>
      <c r="F635" t="s">
        <v>1518</v>
      </c>
      <c r="G635" t="s">
        <v>3691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3686</v>
      </c>
      <c r="C636" t="s">
        <v>3661</v>
      </c>
      <c r="D636" t="s">
        <v>2548</v>
      </c>
      <c r="E636" t="s">
        <v>1535</v>
      </c>
      <c r="F636" t="s">
        <v>1516</v>
      </c>
      <c r="G636" t="s">
        <v>3682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3676</v>
      </c>
      <c r="C637" t="s">
        <v>3655</v>
      </c>
      <c r="D637" t="s">
        <v>2549</v>
      </c>
      <c r="E637" t="s">
        <v>1535</v>
      </c>
      <c r="F637" t="s">
        <v>1517</v>
      </c>
      <c r="G637" t="s">
        <v>3696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3671</v>
      </c>
      <c r="C638" t="s">
        <v>3662</v>
      </c>
      <c r="D638" t="s">
        <v>2552</v>
      </c>
      <c r="E638" t="s">
        <v>1537</v>
      </c>
      <c r="F638" t="s">
        <v>1518</v>
      </c>
      <c r="G638" t="s">
        <v>3691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3683</v>
      </c>
      <c r="C639" t="s">
        <v>3653</v>
      </c>
      <c r="D639" t="s">
        <v>2550</v>
      </c>
      <c r="E639" t="s">
        <v>1537</v>
      </c>
      <c r="F639" t="s">
        <v>1517</v>
      </c>
      <c r="G639" t="s">
        <v>3688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3676</v>
      </c>
      <c r="C640" t="s">
        <v>3650</v>
      </c>
      <c r="D640" t="s">
        <v>2552</v>
      </c>
      <c r="E640" t="s">
        <v>1537</v>
      </c>
      <c r="F640" t="s">
        <v>1518</v>
      </c>
      <c r="G640" t="s">
        <v>3691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3676</v>
      </c>
      <c r="C641" t="s">
        <v>3661</v>
      </c>
      <c r="D641" t="s">
        <v>2548</v>
      </c>
      <c r="E641" t="s">
        <v>1535</v>
      </c>
      <c r="F641" t="s">
        <v>1516</v>
      </c>
      <c r="G641" t="s">
        <v>3681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3670</v>
      </c>
      <c r="C642" t="s">
        <v>3654</v>
      </c>
      <c r="D642" t="s">
        <v>2551</v>
      </c>
      <c r="E642" t="s">
        <v>1538</v>
      </c>
      <c r="F642" t="s">
        <v>1518</v>
      </c>
      <c r="G642" t="s">
        <v>3691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3671</v>
      </c>
      <c r="C643" t="s">
        <v>3655</v>
      </c>
      <c r="D643" t="s">
        <v>2549</v>
      </c>
      <c r="E643" t="s">
        <v>1535</v>
      </c>
      <c r="F643" t="s">
        <v>1517</v>
      </c>
      <c r="G643" t="s">
        <v>3696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3668</v>
      </c>
      <c r="C644" t="s">
        <v>3651</v>
      </c>
      <c r="D644" t="s">
        <v>2550</v>
      </c>
      <c r="E644" t="s">
        <v>1537</v>
      </c>
      <c r="F644" t="s">
        <v>1516</v>
      </c>
      <c r="G644" t="s">
        <v>3690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3668</v>
      </c>
      <c r="C645" t="s">
        <v>3653</v>
      </c>
      <c r="D645" t="s">
        <v>2550</v>
      </c>
      <c r="E645" t="s">
        <v>1537</v>
      </c>
      <c r="F645" t="s">
        <v>3652</v>
      </c>
      <c r="G645" t="s">
        <v>3685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3684</v>
      </c>
      <c r="C646" t="s">
        <v>3661</v>
      </c>
      <c r="D646" t="s">
        <v>2548</v>
      </c>
      <c r="E646" t="s">
        <v>1535</v>
      </c>
      <c r="F646" t="s">
        <v>1516</v>
      </c>
      <c r="G646" t="s">
        <v>3681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3678</v>
      </c>
      <c r="C647" t="s">
        <v>3651</v>
      </c>
      <c r="D647" t="s">
        <v>2550</v>
      </c>
      <c r="E647" t="s">
        <v>1537</v>
      </c>
      <c r="F647" t="s">
        <v>1517</v>
      </c>
      <c r="G647" t="s">
        <v>3694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3683</v>
      </c>
      <c r="C648" t="s">
        <v>3663</v>
      </c>
      <c r="D648" t="s">
        <v>2551</v>
      </c>
      <c r="E648" t="s">
        <v>1538</v>
      </c>
      <c r="F648" t="s">
        <v>1517</v>
      </c>
      <c r="G648" t="s">
        <v>3667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3683</v>
      </c>
      <c r="C649" t="s">
        <v>3662</v>
      </c>
      <c r="D649" t="s">
        <v>2552</v>
      </c>
      <c r="E649" t="s">
        <v>1537</v>
      </c>
      <c r="F649" t="s">
        <v>1516</v>
      </c>
      <c r="G649" t="s">
        <v>3682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3670</v>
      </c>
      <c r="C650" t="s">
        <v>3650</v>
      </c>
      <c r="D650" t="s">
        <v>2552</v>
      </c>
      <c r="E650" t="s">
        <v>1537</v>
      </c>
      <c r="F650" t="s">
        <v>1518</v>
      </c>
      <c r="G650" t="s">
        <v>3669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3668</v>
      </c>
      <c r="C651" t="s">
        <v>3661</v>
      </c>
      <c r="D651" t="s">
        <v>2548</v>
      </c>
      <c r="E651" t="s">
        <v>1535</v>
      </c>
      <c r="F651" t="s">
        <v>3652</v>
      </c>
      <c r="G651" t="s">
        <v>3673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3668</v>
      </c>
      <c r="C652" t="s">
        <v>3660</v>
      </c>
      <c r="D652" t="s">
        <v>2549</v>
      </c>
      <c r="E652" t="s">
        <v>1535</v>
      </c>
      <c r="F652" t="s">
        <v>1514</v>
      </c>
      <c r="G652" t="s">
        <v>3680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3679</v>
      </c>
      <c r="C653" t="s">
        <v>3659</v>
      </c>
      <c r="D653" t="s">
        <v>2548</v>
      </c>
      <c r="E653" t="s">
        <v>1535</v>
      </c>
      <c r="F653" t="s">
        <v>1517</v>
      </c>
      <c r="G653" t="s">
        <v>3667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3674</v>
      </c>
      <c r="C654" t="s">
        <v>3663</v>
      </c>
      <c r="D654" t="s">
        <v>2551</v>
      </c>
      <c r="E654" t="s">
        <v>1538</v>
      </c>
      <c r="F654" t="s">
        <v>1514</v>
      </c>
      <c r="G654" t="s">
        <v>3692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3668</v>
      </c>
      <c r="C655" t="s">
        <v>3657</v>
      </c>
      <c r="D655" t="s">
        <v>2552</v>
      </c>
      <c r="E655" t="s">
        <v>1537</v>
      </c>
      <c r="F655" t="s">
        <v>3652</v>
      </c>
      <c r="G655" t="s">
        <v>3673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3684</v>
      </c>
      <c r="C656" t="s">
        <v>3664</v>
      </c>
      <c r="D656" t="s">
        <v>2551</v>
      </c>
      <c r="E656" t="s">
        <v>1538</v>
      </c>
      <c r="F656" t="s">
        <v>1517</v>
      </c>
      <c r="G656" t="s">
        <v>3694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3686</v>
      </c>
      <c r="C657" t="s">
        <v>3649</v>
      </c>
      <c r="D657" t="s">
        <v>2549</v>
      </c>
      <c r="E657" t="s">
        <v>1535</v>
      </c>
      <c r="F657" t="s">
        <v>3652</v>
      </c>
      <c r="G657" t="s">
        <v>3685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3683</v>
      </c>
      <c r="C658" t="s">
        <v>3653</v>
      </c>
      <c r="D658" t="s">
        <v>2550</v>
      </c>
      <c r="E658" t="s">
        <v>1537</v>
      </c>
      <c r="F658" t="s">
        <v>1514</v>
      </c>
      <c r="G658" t="s">
        <v>3692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3670</v>
      </c>
      <c r="C659" t="s">
        <v>3657</v>
      </c>
      <c r="D659" t="s">
        <v>2552</v>
      </c>
      <c r="E659" t="s">
        <v>1537</v>
      </c>
      <c r="F659" t="s">
        <v>1517</v>
      </c>
      <c r="G659" t="s">
        <v>3694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3676</v>
      </c>
      <c r="C660" t="s">
        <v>3662</v>
      </c>
      <c r="D660" t="s">
        <v>2552</v>
      </c>
      <c r="E660" t="s">
        <v>1537</v>
      </c>
      <c r="F660" t="s">
        <v>1514</v>
      </c>
      <c r="G660" t="s">
        <v>3692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3684</v>
      </c>
      <c r="C661" t="s">
        <v>3655</v>
      </c>
      <c r="D661" t="s">
        <v>2549</v>
      </c>
      <c r="E661" t="s">
        <v>1535</v>
      </c>
      <c r="F661" t="s">
        <v>1517</v>
      </c>
      <c r="G661" t="s">
        <v>3667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3674</v>
      </c>
      <c r="C662" t="s">
        <v>3662</v>
      </c>
      <c r="D662" t="s">
        <v>2552</v>
      </c>
      <c r="E662" t="s">
        <v>1537</v>
      </c>
      <c r="F662" t="s">
        <v>1514</v>
      </c>
      <c r="G662" t="s">
        <v>3693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3668</v>
      </c>
      <c r="C663" t="s">
        <v>3664</v>
      </c>
      <c r="D663" t="s">
        <v>2551</v>
      </c>
      <c r="E663" t="s">
        <v>1538</v>
      </c>
      <c r="F663" t="s">
        <v>1514</v>
      </c>
      <c r="G663" t="s">
        <v>3693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3670</v>
      </c>
      <c r="C664" t="s">
        <v>3659</v>
      </c>
      <c r="D664" t="s">
        <v>2548</v>
      </c>
      <c r="E664" t="s">
        <v>1535</v>
      </c>
      <c r="F664" t="s">
        <v>3652</v>
      </c>
      <c r="G664" t="s">
        <v>3689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3670</v>
      </c>
      <c r="C665" t="s">
        <v>3660</v>
      </c>
      <c r="D665" t="s">
        <v>2549</v>
      </c>
      <c r="E665" t="s">
        <v>1535</v>
      </c>
      <c r="F665" t="s">
        <v>1516</v>
      </c>
      <c r="G665" t="s">
        <v>3690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3671</v>
      </c>
      <c r="C666" t="s">
        <v>3650</v>
      </c>
      <c r="D666" t="s">
        <v>2552</v>
      </c>
      <c r="E666" t="s">
        <v>1537</v>
      </c>
      <c r="F666" t="s">
        <v>3652</v>
      </c>
      <c r="G666" t="s">
        <v>3687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3683</v>
      </c>
      <c r="C667" t="s">
        <v>3656</v>
      </c>
      <c r="D667" t="s">
        <v>2550</v>
      </c>
      <c r="E667" t="s">
        <v>1537</v>
      </c>
      <c r="F667" t="s">
        <v>1517</v>
      </c>
      <c r="G667" t="s">
        <v>3688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3683</v>
      </c>
      <c r="C668" t="s">
        <v>3663</v>
      </c>
      <c r="D668" t="s">
        <v>2551</v>
      </c>
      <c r="E668" t="s">
        <v>1538</v>
      </c>
      <c r="F668" t="s">
        <v>1514</v>
      </c>
      <c r="G668" t="s">
        <v>3692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3684</v>
      </c>
      <c r="C669" t="s">
        <v>3658</v>
      </c>
      <c r="D669" t="s">
        <v>2548</v>
      </c>
      <c r="E669" t="s">
        <v>1535</v>
      </c>
      <c r="F669" t="s">
        <v>1517</v>
      </c>
      <c r="G669" t="s">
        <v>3688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3670</v>
      </c>
      <c r="C670" t="s">
        <v>3660</v>
      </c>
      <c r="D670" t="s">
        <v>2549</v>
      </c>
      <c r="E670" t="s">
        <v>1535</v>
      </c>
      <c r="F670" t="s">
        <v>1516</v>
      </c>
      <c r="G670" t="s">
        <v>3690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3671</v>
      </c>
      <c r="C671" t="s">
        <v>3661</v>
      </c>
      <c r="D671" t="s">
        <v>2548</v>
      </c>
      <c r="E671" t="s">
        <v>1535</v>
      </c>
      <c r="F671" t="s">
        <v>1516</v>
      </c>
      <c r="G671" t="s">
        <v>3672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3686</v>
      </c>
      <c r="C672" t="s">
        <v>3663</v>
      </c>
      <c r="D672" t="s">
        <v>2551</v>
      </c>
      <c r="E672" t="s">
        <v>1538</v>
      </c>
      <c r="F672" t="s">
        <v>1517</v>
      </c>
      <c r="G672" t="s">
        <v>3688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3686</v>
      </c>
      <c r="C673" t="s">
        <v>3656</v>
      </c>
      <c r="D673" t="s">
        <v>2550</v>
      </c>
      <c r="E673" t="s">
        <v>1537</v>
      </c>
      <c r="F673" t="s">
        <v>1514</v>
      </c>
      <c r="G673" t="s">
        <v>3680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3676</v>
      </c>
      <c r="C674" t="s">
        <v>3661</v>
      </c>
      <c r="D674" t="s">
        <v>2548</v>
      </c>
      <c r="E674" t="s">
        <v>1535</v>
      </c>
      <c r="F674" t="s">
        <v>1516</v>
      </c>
      <c r="G674" t="s">
        <v>3681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3678</v>
      </c>
      <c r="C675" t="s">
        <v>3658</v>
      </c>
      <c r="D675" t="s">
        <v>2548</v>
      </c>
      <c r="E675" t="s">
        <v>1535</v>
      </c>
      <c r="F675" t="s">
        <v>1516</v>
      </c>
      <c r="G675" t="s">
        <v>3672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3684</v>
      </c>
      <c r="C676" t="s">
        <v>3664</v>
      </c>
      <c r="D676" t="s">
        <v>2551</v>
      </c>
      <c r="E676" t="s">
        <v>1538</v>
      </c>
      <c r="F676" t="s">
        <v>3652</v>
      </c>
      <c r="G676" t="s">
        <v>3689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3670</v>
      </c>
      <c r="C677" t="s">
        <v>3651</v>
      </c>
      <c r="D677" t="s">
        <v>2550</v>
      </c>
      <c r="E677" t="s">
        <v>1537</v>
      </c>
      <c r="F677" t="s">
        <v>1518</v>
      </c>
      <c r="G677" t="s">
        <v>3669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3668</v>
      </c>
      <c r="C678" t="s">
        <v>3656</v>
      </c>
      <c r="D678" t="s">
        <v>2550</v>
      </c>
      <c r="E678" t="s">
        <v>1537</v>
      </c>
      <c r="F678" t="s">
        <v>1514</v>
      </c>
      <c r="G678" t="s">
        <v>3677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3676</v>
      </c>
      <c r="C679" t="s">
        <v>3658</v>
      </c>
      <c r="D679" t="s">
        <v>2548</v>
      </c>
      <c r="E679" t="s">
        <v>1535</v>
      </c>
      <c r="F679" t="s">
        <v>1518</v>
      </c>
      <c r="G679" t="s">
        <v>3675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3678</v>
      </c>
      <c r="C680" t="s">
        <v>3650</v>
      </c>
      <c r="D680" t="s">
        <v>2552</v>
      </c>
      <c r="E680" t="s">
        <v>1537</v>
      </c>
      <c r="F680" t="s">
        <v>1518</v>
      </c>
      <c r="G680" t="s">
        <v>3695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3678</v>
      </c>
      <c r="C681" t="s">
        <v>3659</v>
      </c>
      <c r="D681" t="s">
        <v>2548</v>
      </c>
      <c r="E681" t="s">
        <v>1535</v>
      </c>
      <c r="F681" t="s">
        <v>1517</v>
      </c>
      <c r="G681" t="s">
        <v>3667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3674</v>
      </c>
      <c r="C682" t="s">
        <v>3657</v>
      </c>
      <c r="D682" t="s">
        <v>2552</v>
      </c>
      <c r="E682" t="s">
        <v>1537</v>
      </c>
      <c r="F682" t="s">
        <v>1518</v>
      </c>
      <c r="G682" t="s">
        <v>3675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3670</v>
      </c>
      <c r="C683" t="s">
        <v>3661</v>
      </c>
      <c r="D683" t="s">
        <v>2548</v>
      </c>
      <c r="E683" t="s">
        <v>1535</v>
      </c>
      <c r="F683" t="s">
        <v>1516</v>
      </c>
      <c r="G683" t="s">
        <v>3681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3674</v>
      </c>
      <c r="C684" t="s">
        <v>3658</v>
      </c>
      <c r="D684" t="s">
        <v>2548</v>
      </c>
      <c r="E684" t="s">
        <v>1535</v>
      </c>
      <c r="F684" t="s">
        <v>1516</v>
      </c>
      <c r="G684" t="s">
        <v>3672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3684</v>
      </c>
      <c r="C685" t="s">
        <v>3651</v>
      </c>
      <c r="D685" t="s">
        <v>2550</v>
      </c>
      <c r="E685" t="s">
        <v>1537</v>
      </c>
      <c r="F685" t="s">
        <v>3652</v>
      </c>
      <c r="G685" t="s">
        <v>3673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3684</v>
      </c>
      <c r="C686" t="s">
        <v>3659</v>
      </c>
      <c r="D686" t="s">
        <v>2548</v>
      </c>
      <c r="E686" t="s">
        <v>1535</v>
      </c>
      <c r="F686" t="s">
        <v>1517</v>
      </c>
      <c r="G686" t="s">
        <v>3694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3686</v>
      </c>
      <c r="C687" t="s">
        <v>3656</v>
      </c>
      <c r="D687" t="s">
        <v>2550</v>
      </c>
      <c r="E687" t="s">
        <v>1537</v>
      </c>
      <c r="F687" t="s">
        <v>1517</v>
      </c>
      <c r="G687" t="s">
        <v>3694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3684</v>
      </c>
      <c r="C688" t="s">
        <v>3662</v>
      </c>
      <c r="D688" t="s">
        <v>2552</v>
      </c>
      <c r="E688" t="s">
        <v>1537</v>
      </c>
      <c r="F688" t="s">
        <v>1517</v>
      </c>
      <c r="G688" t="s">
        <v>3667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3668</v>
      </c>
      <c r="C689" t="s">
        <v>3649</v>
      </c>
      <c r="D689" t="s">
        <v>2549</v>
      </c>
      <c r="E689" t="s">
        <v>1535</v>
      </c>
      <c r="F689" t="s">
        <v>1516</v>
      </c>
      <c r="G689" t="s">
        <v>3672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3671</v>
      </c>
      <c r="C690" t="s">
        <v>3659</v>
      </c>
      <c r="D690" t="s">
        <v>2548</v>
      </c>
      <c r="E690" t="s">
        <v>1535</v>
      </c>
      <c r="F690" t="s">
        <v>3652</v>
      </c>
      <c r="G690" t="s">
        <v>3685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3668</v>
      </c>
      <c r="C691" t="s">
        <v>3656</v>
      </c>
      <c r="D691" t="s">
        <v>2550</v>
      </c>
      <c r="E691" t="s">
        <v>1537</v>
      </c>
      <c r="F691" t="s">
        <v>1517</v>
      </c>
      <c r="G691" t="s">
        <v>3696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3670</v>
      </c>
      <c r="C692" t="s">
        <v>3659</v>
      </c>
      <c r="D692" t="s">
        <v>2548</v>
      </c>
      <c r="E692" t="s">
        <v>1535</v>
      </c>
      <c r="F692" t="s">
        <v>1516</v>
      </c>
      <c r="G692" t="s">
        <v>3690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3676</v>
      </c>
      <c r="C693" t="s">
        <v>3662</v>
      </c>
      <c r="D693" t="s">
        <v>2552</v>
      </c>
      <c r="E693" t="s">
        <v>1537</v>
      </c>
      <c r="F693" t="s">
        <v>1517</v>
      </c>
      <c r="G693" t="s">
        <v>3696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3671</v>
      </c>
      <c r="C694" t="s">
        <v>3658</v>
      </c>
      <c r="D694" t="s">
        <v>2548</v>
      </c>
      <c r="E694" t="s">
        <v>1535</v>
      </c>
      <c r="F694" t="s">
        <v>1518</v>
      </c>
      <c r="G694" t="s">
        <v>3691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3684</v>
      </c>
      <c r="C695" t="s">
        <v>3656</v>
      </c>
      <c r="D695" t="s">
        <v>2550</v>
      </c>
      <c r="E695" t="s">
        <v>1537</v>
      </c>
      <c r="F695" t="s">
        <v>1516</v>
      </c>
      <c r="G695" t="s">
        <v>3682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3679</v>
      </c>
      <c r="C696" t="s">
        <v>3651</v>
      </c>
      <c r="D696" t="s">
        <v>2550</v>
      </c>
      <c r="E696" t="s">
        <v>1537</v>
      </c>
      <c r="F696" t="s">
        <v>1514</v>
      </c>
      <c r="G696" t="s">
        <v>3693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3674</v>
      </c>
      <c r="C697" t="s">
        <v>3658</v>
      </c>
      <c r="D697" t="s">
        <v>2548</v>
      </c>
      <c r="E697" t="s">
        <v>1535</v>
      </c>
      <c r="F697" t="s">
        <v>1514</v>
      </c>
      <c r="G697" t="s">
        <v>3680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3678</v>
      </c>
      <c r="C698" t="s">
        <v>3660</v>
      </c>
      <c r="D698" t="s">
        <v>2549</v>
      </c>
      <c r="E698" t="s">
        <v>1535</v>
      </c>
      <c r="F698" t="s">
        <v>1516</v>
      </c>
      <c r="G698" t="s">
        <v>3682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3668</v>
      </c>
      <c r="C699" t="s">
        <v>3654</v>
      </c>
      <c r="D699" t="s">
        <v>2551</v>
      </c>
      <c r="E699" t="s">
        <v>1538</v>
      </c>
      <c r="F699" t="s">
        <v>1517</v>
      </c>
      <c r="G699" t="s">
        <v>3696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3676</v>
      </c>
      <c r="C700" t="s">
        <v>3653</v>
      </c>
      <c r="D700" t="s">
        <v>2550</v>
      </c>
      <c r="E700" t="s">
        <v>1537</v>
      </c>
      <c r="F700" t="s">
        <v>1518</v>
      </c>
      <c r="G700" t="s">
        <v>3691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3674</v>
      </c>
      <c r="C701" t="s">
        <v>3649</v>
      </c>
      <c r="D701" t="s">
        <v>2549</v>
      </c>
      <c r="E701" t="s">
        <v>1535</v>
      </c>
      <c r="F701" t="s">
        <v>3652</v>
      </c>
      <c r="G701" t="s">
        <v>3687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3668</v>
      </c>
      <c r="C702" t="s">
        <v>3655</v>
      </c>
      <c r="D702" t="s">
        <v>2549</v>
      </c>
      <c r="E702" t="s">
        <v>1535</v>
      </c>
      <c r="F702" t="s">
        <v>1514</v>
      </c>
      <c r="G702" t="s">
        <v>3680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3686</v>
      </c>
      <c r="C703" t="s">
        <v>3664</v>
      </c>
      <c r="D703" t="s">
        <v>2551</v>
      </c>
      <c r="E703" t="s">
        <v>1538</v>
      </c>
      <c r="F703" t="s">
        <v>1518</v>
      </c>
      <c r="G703" t="s">
        <v>3669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3686</v>
      </c>
      <c r="C704" t="s">
        <v>3650</v>
      </c>
      <c r="D704" t="s">
        <v>2552</v>
      </c>
      <c r="E704" t="s">
        <v>1537</v>
      </c>
      <c r="F704" t="s">
        <v>3652</v>
      </c>
      <c r="G704" t="s">
        <v>3687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3679</v>
      </c>
      <c r="C705" t="s">
        <v>3662</v>
      </c>
      <c r="D705" t="s">
        <v>2552</v>
      </c>
      <c r="E705" t="s">
        <v>1537</v>
      </c>
      <c r="F705" t="s">
        <v>1517</v>
      </c>
      <c r="G705" t="s">
        <v>3688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3674</v>
      </c>
      <c r="C706" t="s">
        <v>3649</v>
      </c>
      <c r="D706" t="s">
        <v>2549</v>
      </c>
      <c r="E706" t="s">
        <v>1535</v>
      </c>
      <c r="F706" t="s">
        <v>1517</v>
      </c>
      <c r="G706" t="s">
        <v>3694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3674</v>
      </c>
      <c r="C707" t="s">
        <v>3649</v>
      </c>
      <c r="D707" t="s">
        <v>2549</v>
      </c>
      <c r="E707" t="s">
        <v>1535</v>
      </c>
      <c r="F707" t="s">
        <v>1518</v>
      </c>
      <c r="G707" t="s">
        <v>3669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3670</v>
      </c>
      <c r="C708" t="s">
        <v>3661</v>
      </c>
      <c r="D708" t="s">
        <v>2548</v>
      </c>
      <c r="E708" t="s">
        <v>1535</v>
      </c>
      <c r="F708" t="s">
        <v>1518</v>
      </c>
      <c r="G708" t="s">
        <v>3695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3674</v>
      </c>
      <c r="C709" t="s">
        <v>3662</v>
      </c>
      <c r="D709" t="s">
        <v>2552</v>
      </c>
      <c r="E709" t="s">
        <v>1537</v>
      </c>
      <c r="F709" t="s">
        <v>1518</v>
      </c>
      <c r="G709" t="s">
        <v>3695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3671</v>
      </c>
      <c r="C710" t="s">
        <v>3651</v>
      </c>
      <c r="D710" t="s">
        <v>2550</v>
      </c>
      <c r="E710" t="s">
        <v>1537</v>
      </c>
      <c r="F710" t="s">
        <v>1517</v>
      </c>
      <c r="G710" t="s">
        <v>3694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3686</v>
      </c>
      <c r="C711" t="s">
        <v>3651</v>
      </c>
      <c r="D711" t="s">
        <v>2550</v>
      </c>
      <c r="E711" t="s">
        <v>1537</v>
      </c>
      <c r="F711" t="s">
        <v>1514</v>
      </c>
      <c r="G711" t="s">
        <v>3693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3668</v>
      </c>
      <c r="C712" t="s">
        <v>3660</v>
      </c>
      <c r="D712" t="s">
        <v>2549</v>
      </c>
      <c r="E712" t="s">
        <v>1535</v>
      </c>
      <c r="F712" t="s">
        <v>1514</v>
      </c>
      <c r="G712" t="s">
        <v>3693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3684</v>
      </c>
      <c r="C713" t="s">
        <v>3660</v>
      </c>
      <c r="D713" t="s">
        <v>2549</v>
      </c>
      <c r="E713" t="s">
        <v>1535</v>
      </c>
      <c r="F713" t="s">
        <v>1516</v>
      </c>
      <c r="G713" t="s">
        <v>3681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3686</v>
      </c>
      <c r="C714" t="s">
        <v>3656</v>
      </c>
      <c r="D714" t="s">
        <v>2550</v>
      </c>
      <c r="E714" t="s">
        <v>1537</v>
      </c>
      <c r="F714" t="s">
        <v>3652</v>
      </c>
      <c r="G714" t="s">
        <v>3687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3671</v>
      </c>
      <c r="C715" t="s">
        <v>3649</v>
      </c>
      <c r="D715" t="s">
        <v>2549</v>
      </c>
      <c r="E715" t="s">
        <v>1535</v>
      </c>
      <c r="F715" t="s">
        <v>3652</v>
      </c>
      <c r="G715" t="s">
        <v>3673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3678</v>
      </c>
      <c r="C716" t="s">
        <v>3653</v>
      </c>
      <c r="D716" t="s">
        <v>2550</v>
      </c>
      <c r="E716" t="s">
        <v>1537</v>
      </c>
      <c r="F716" t="s">
        <v>1518</v>
      </c>
      <c r="G716" t="s">
        <v>3691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3674</v>
      </c>
      <c r="C717" t="s">
        <v>3649</v>
      </c>
      <c r="D717" t="s">
        <v>2549</v>
      </c>
      <c r="E717" t="s">
        <v>1535</v>
      </c>
      <c r="F717" t="s">
        <v>1517</v>
      </c>
      <c r="G717" t="s">
        <v>3694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3671</v>
      </c>
      <c r="C718" t="s">
        <v>3656</v>
      </c>
      <c r="D718" t="s">
        <v>2550</v>
      </c>
      <c r="E718" t="s">
        <v>1537</v>
      </c>
      <c r="F718" t="s">
        <v>1514</v>
      </c>
      <c r="G718" t="s">
        <v>3677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3683</v>
      </c>
      <c r="C719" t="s">
        <v>3658</v>
      </c>
      <c r="D719" t="s">
        <v>2548</v>
      </c>
      <c r="E719" t="s">
        <v>1535</v>
      </c>
      <c r="F719" t="s">
        <v>1514</v>
      </c>
      <c r="G719" t="s">
        <v>3680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3683</v>
      </c>
      <c r="C720" t="s">
        <v>3659</v>
      </c>
      <c r="D720" t="s">
        <v>2548</v>
      </c>
      <c r="E720" t="s">
        <v>1535</v>
      </c>
      <c r="F720" t="s">
        <v>3652</v>
      </c>
      <c r="G720" t="s">
        <v>3689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3686</v>
      </c>
      <c r="C721" t="s">
        <v>3664</v>
      </c>
      <c r="D721" t="s">
        <v>2551</v>
      </c>
      <c r="E721" t="s">
        <v>1538</v>
      </c>
      <c r="F721" t="s">
        <v>1516</v>
      </c>
      <c r="G721" t="s">
        <v>3681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3679</v>
      </c>
      <c r="C722" t="s">
        <v>3649</v>
      </c>
      <c r="D722" t="s">
        <v>2549</v>
      </c>
      <c r="E722" t="s">
        <v>1535</v>
      </c>
      <c r="F722" t="s">
        <v>3652</v>
      </c>
      <c r="G722" t="s">
        <v>3673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3676</v>
      </c>
      <c r="C723" t="s">
        <v>3651</v>
      </c>
      <c r="D723" t="s">
        <v>2550</v>
      </c>
      <c r="E723" t="s">
        <v>1537</v>
      </c>
      <c r="F723" t="s">
        <v>1514</v>
      </c>
      <c r="G723" t="s">
        <v>3693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3684</v>
      </c>
      <c r="C724" t="s">
        <v>3663</v>
      </c>
      <c r="D724" t="s">
        <v>2551</v>
      </c>
      <c r="E724" t="s">
        <v>1538</v>
      </c>
      <c r="F724" t="s">
        <v>1518</v>
      </c>
      <c r="G724" t="s">
        <v>3691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3683</v>
      </c>
      <c r="C725" t="s">
        <v>3654</v>
      </c>
      <c r="D725" t="s">
        <v>2551</v>
      </c>
      <c r="E725" t="s">
        <v>1538</v>
      </c>
      <c r="F725" t="s">
        <v>3652</v>
      </c>
      <c r="G725" t="s">
        <v>3689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3668</v>
      </c>
      <c r="C726" t="s">
        <v>3664</v>
      </c>
      <c r="D726" t="s">
        <v>2551</v>
      </c>
      <c r="E726" t="s">
        <v>1538</v>
      </c>
      <c r="F726" t="s">
        <v>1518</v>
      </c>
      <c r="G726" t="s">
        <v>3691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3683</v>
      </c>
      <c r="C727" t="s">
        <v>3650</v>
      </c>
      <c r="D727" t="s">
        <v>2552</v>
      </c>
      <c r="E727" t="s">
        <v>1537</v>
      </c>
      <c r="F727" t="s">
        <v>1514</v>
      </c>
      <c r="G727" t="s">
        <v>3677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3684</v>
      </c>
      <c r="C728" t="s">
        <v>3658</v>
      </c>
      <c r="D728" t="s">
        <v>2548</v>
      </c>
      <c r="E728" t="s">
        <v>1535</v>
      </c>
      <c r="F728" t="s">
        <v>1516</v>
      </c>
      <c r="G728" t="s">
        <v>3672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3676</v>
      </c>
      <c r="C729" t="s">
        <v>3651</v>
      </c>
      <c r="D729" t="s">
        <v>2550</v>
      </c>
      <c r="E729" t="s">
        <v>1537</v>
      </c>
      <c r="F729" t="s">
        <v>1518</v>
      </c>
      <c r="G729" t="s">
        <v>3669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3671</v>
      </c>
      <c r="C730" t="s">
        <v>3656</v>
      </c>
      <c r="D730" t="s">
        <v>2550</v>
      </c>
      <c r="E730" t="s">
        <v>1537</v>
      </c>
      <c r="F730" t="s">
        <v>1514</v>
      </c>
      <c r="G730" t="s">
        <v>3692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3678</v>
      </c>
      <c r="C731" t="s">
        <v>3664</v>
      </c>
      <c r="D731" t="s">
        <v>2551</v>
      </c>
      <c r="E731" t="s">
        <v>1538</v>
      </c>
      <c r="F731" t="s">
        <v>1517</v>
      </c>
      <c r="G731" t="s">
        <v>3694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3683</v>
      </c>
      <c r="C732" t="s">
        <v>3656</v>
      </c>
      <c r="D732" t="s">
        <v>2550</v>
      </c>
      <c r="E732" t="s">
        <v>1537</v>
      </c>
      <c r="F732" t="s">
        <v>3652</v>
      </c>
      <c r="G732" t="s">
        <v>3685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3674</v>
      </c>
      <c r="C733" t="s">
        <v>3653</v>
      </c>
      <c r="D733" t="s">
        <v>2550</v>
      </c>
      <c r="E733" t="s">
        <v>1537</v>
      </c>
      <c r="F733" t="s">
        <v>1514</v>
      </c>
      <c r="G733" t="s">
        <v>3680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3683</v>
      </c>
      <c r="C734" t="s">
        <v>3661</v>
      </c>
      <c r="D734" t="s">
        <v>2548</v>
      </c>
      <c r="E734" t="s">
        <v>1535</v>
      </c>
      <c r="F734" t="s">
        <v>1516</v>
      </c>
      <c r="G734" t="s">
        <v>3690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3683</v>
      </c>
      <c r="C735" t="s">
        <v>3660</v>
      </c>
      <c r="D735" t="s">
        <v>2549</v>
      </c>
      <c r="E735" t="s">
        <v>1535</v>
      </c>
      <c r="F735" t="s">
        <v>1516</v>
      </c>
      <c r="G735" t="s">
        <v>3681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3671</v>
      </c>
      <c r="C736" t="s">
        <v>3663</v>
      </c>
      <c r="D736" t="s">
        <v>2551</v>
      </c>
      <c r="E736" t="s">
        <v>1538</v>
      </c>
      <c r="F736" t="s">
        <v>1518</v>
      </c>
      <c r="G736" t="s">
        <v>3669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3683</v>
      </c>
      <c r="C737" t="s">
        <v>3660</v>
      </c>
      <c r="D737" t="s">
        <v>2549</v>
      </c>
      <c r="E737" t="s">
        <v>1535</v>
      </c>
      <c r="F737" t="s">
        <v>1518</v>
      </c>
      <c r="G737" t="s">
        <v>3669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3671</v>
      </c>
      <c r="C738" t="s">
        <v>3654</v>
      </c>
      <c r="D738" t="s">
        <v>2551</v>
      </c>
      <c r="E738" t="s">
        <v>1538</v>
      </c>
      <c r="F738" t="s">
        <v>1516</v>
      </c>
      <c r="G738" t="s">
        <v>3681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3678</v>
      </c>
      <c r="C739" t="s">
        <v>3649</v>
      </c>
      <c r="D739" t="s">
        <v>2549</v>
      </c>
      <c r="E739" t="s">
        <v>1535</v>
      </c>
      <c r="F739" t="s">
        <v>1518</v>
      </c>
      <c r="G739" t="s">
        <v>3695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3686</v>
      </c>
      <c r="C740" t="s">
        <v>3653</v>
      </c>
      <c r="D740" t="s">
        <v>2550</v>
      </c>
      <c r="E740" t="s">
        <v>1537</v>
      </c>
      <c r="F740" t="s">
        <v>1517</v>
      </c>
      <c r="G740" t="s">
        <v>3696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3684</v>
      </c>
      <c r="C741" t="s">
        <v>3653</v>
      </c>
      <c r="D741" t="s">
        <v>2550</v>
      </c>
      <c r="E741" t="s">
        <v>1537</v>
      </c>
      <c r="F741" t="s">
        <v>1514</v>
      </c>
      <c r="G741" t="s">
        <v>3693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3683</v>
      </c>
      <c r="C742" t="s">
        <v>3651</v>
      </c>
      <c r="D742" t="s">
        <v>2550</v>
      </c>
      <c r="E742" t="s">
        <v>1537</v>
      </c>
      <c r="F742" t="s">
        <v>1516</v>
      </c>
      <c r="G742" t="s">
        <v>3682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3670</v>
      </c>
      <c r="C743" t="s">
        <v>3651</v>
      </c>
      <c r="D743" t="s">
        <v>2550</v>
      </c>
      <c r="E743" t="s">
        <v>1537</v>
      </c>
      <c r="F743" t="s">
        <v>1514</v>
      </c>
      <c r="G743" t="s">
        <v>3677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3674</v>
      </c>
      <c r="C744" t="s">
        <v>3661</v>
      </c>
      <c r="D744" t="s">
        <v>2548</v>
      </c>
      <c r="E744" t="s">
        <v>1535</v>
      </c>
      <c r="F744" t="s">
        <v>3652</v>
      </c>
      <c r="G744" t="s">
        <v>3685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3686</v>
      </c>
      <c r="C745" t="s">
        <v>3649</v>
      </c>
      <c r="D745" t="s">
        <v>2549</v>
      </c>
      <c r="E745" t="s">
        <v>1535</v>
      </c>
      <c r="F745" t="s">
        <v>1517</v>
      </c>
      <c r="G745" t="s">
        <v>3694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3676</v>
      </c>
      <c r="C746" t="s">
        <v>3654</v>
      </c>
      <c r="D746" t="s">
        <v>2551</v>
      </c>
      <c r="E746" t="s">
        <v>1538</v>
      </c>
      <c r="F746" t="s">
        <v>1514</v>
      </c>
      <c r="G746" t="s">
        <v>3677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3668</v>
      </c>
      <c r="C747" t="s">
        <v>3662</v>
      </c>
      <c r="D747" t="s">
        <v>2552</v>
      </c>
      <c r="E747" t="s">
        <v>1537</v>
      </c>
      <c r="F747" t="s">
        <v>3652</v>
      </c>
      <c r="G747" t="s">
        <v>3687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3671</v>
      </c>
      <c r="C748" t="s">
        <v>3664</v>
      </c>
      <c r="D748" t="s">
        <v>2551</v>
      </c>
      <c r="E748" t="s">
        <v>1538</v>
      </c>
      <c r="F748" t="s">
        <v>1516</v>
      </c>
      <c r="G748" t="s">
        <v>3672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3671</v>
      </c>
      <c r="C749" t="s">
        <v>3662</v>
      </c>
      <c r="D749" t="s">
        <v>2552</v>
      </c>
      <c r="E749" t="s">
        <v>1537</v>
      </c>
      <c r="F749" t="s">
        <v>1517</v>
      </c>
      <c r="G749" t="s">
        <v>3667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3670</v>
      </c>
      <c r="C750" t="s">
        <v>3658</v>
      </c>
      <c r="D750" t="s">
        <v>2548</v>
      </c>
      <c r="E750" t="s">
        <v>1535</v>
      </c>
      <c r="F750" t="s">
        <v>1514</v>
      </c>
      <c r="G750" t="s">
        <v>3680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3670</v>
      </c>
      <c r="C751" t="s">
        <v>3653</v>
      </c>
      <c r="D751" t="s">
        <v>2550</v>
      </c>
      <c r="E751" t="s">
        <v>1537</v>
      </c>
      <c r="F751" t="s">
        <v>3652</v>
      </c>
      <c r="G751" t="s">
        <v>3689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3670</v>
      </c>
      <c r="C752" t="s">
        <v>3649</v>
      </c>
      <c r="D752" t="s">
        <v>2549</v>
      </c>
      <c r="E752" t="s">
        <v>1535</v>
      </c>
      <c r="F752" t="s">
        <v>3652</v>
      </c>
      <c r="G752" t="s">
        <v>3687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3674</v>
      </c>
      <c r="C753" t="s">
        <v>3661</v>
      </c>
      <c r="D753" t="s">
        <v>2548</v>
      </c>
      <c r="E753" t="s">
        <v>1535</v>
      </c>
      <c r="F753" t="s">
        <v>1516</v>
      </c>
      <c r="G753" t="s">
        <v>3672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3668</v>
      </c>
      <c r="C754" t="s">
        <v>3663</v>
      </c>
      <c r="D754" t="s">
        <v>2551</v>
      </c>
      <c r="E754" t="s">
        <v>1538</v>
      </c>
      <c r="F754" t="s">
        <v>3652</v>
      </c>
      <c r="G754" t="s">
        <v>3673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3671</v>
      </c>
      <c r="C755" t="s">
        <v>3659</v>
      </c>
      <c r="D755" t="s">
        <v>2548</v>
      </c>
      <c r="E755" t="s">
        <v>1535</v>
      </c>
      <c r="F755" t="s">
        <v>1517</v>
      </c>
      <c r="G755" t="s">
        <v>3667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3671</v>
      </c>
      <c r="C756" t="s">
        <v>3654</v>
      </c>
      <c r="D756" t="s">
        <v>2551</v>
      </c>
      <c r="E756" t="s">
        <v>1538</v>
      </c>
      <c r="F756" t="s">
        <v>1517</v>
      </c>
      <c r="G756" t="s">
        <v>3688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3671</v>
      </c>
      <c r="C757" t="s">
        <v>3660</v>
      </c>
      <c r="D757" t="s">
        <v>2549</v>
      </c>
      <c r="E757" t="s">
        <v>1535</v>
      </c>
      <c r="F757" t="s">
        <v>1516</v>
      </c>
      <c r="G757" t="s">
        <v>3690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3679</v>
      </c>
      <c r="C758" t="s">
        <v>3663</v>
      </c>
      <c r="D758" t="s">
        <v>2551</v>
      </c>
      <c r="E758" t="s">
        <v>1538</v>
      </c>
      <c r="F758" t="s">
        <v>3652</v>
      </c>
      <c r="G758" t="s">
        <v>3685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3670</v>
      </c>
      <c r="C759" t="s">
        <v>3663</v>
      </c>
      <c r="D759" t="s">
        <v>2551</v>
      </c>
      <c r="E759" t="s">
        <v>1538</v>
      </c>
      <c r="F759" t="s">
        <v>1518</v>
      </c>
      <c r="G759" t="s">
        <v>3695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3670</v>
      </c>
      <c r="C760" t="s">
        <v>3656</v>
      </c>
      <c r="D760" t="s">
        <v>2550</v>
      </c>
      <c r="E760" t="s">
        <v>1537</v>
      </c>
      <c r="F760" t="s">
        <v>3652</v>
      </c>
      <c r="G760" t="s">
        <v>3673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3678</v>
      </c>
      <c r="C761" t="s">
        <v>3655</v>
      </c>
      <c r="D761" t="s">
        <v>2549</v>
      </c>
      <c r="E761" t="s">
        <v>1535</v>
      </c>
      <c r="F761" t="s">
        <v>1518</v>
      </c>
      <c r="G761" t="s">
        <v>3669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3679</v>
      </c>
      <c r="C762" t="s">
        <v>3662</v>
      </c>
      <c r="D762" t="s">
        <v>2552</v>
      </c>
      <c r="E762" t="s">
        <v>1537</v>
      </c>
      <c r="F762" t="s">
        <v>3652</v>
      </c>
      <c r="G762" t="s">
        <v>3687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3683</v>
      </c>
      <c r="C763" t="s">
        <v>3649</v>
      </c>
      <c r="D763" t="s">
        <v>2549</v>
      </c>
      <c r="E763" t="s">
        <v>1535</v>
      </c>
      <c r="F763" t="s">
        <v>1514</v>
      </c>
      <c r="G763" t="s">
        <v>3693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3676</v>
      </c>
      <c r="C764" t="s">
        <v>3651</v>
      </c>
      <c r="D764" t="s">
        <v>2550</v>
      </c>
      <c r="E764" t="s">
        <v>1537</v>
      </c>
      <c r="F764" t="s">
        <v>1514</v>
      </c>
      <c r="G764" t="s">
        <v>3680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3679</v>
      </c>
      <c r="C765" t="s">
        <v>3658</v>
      </c>
      <c r="D765" t="s">
        <v>2548</v>
      </c>
      <c r="E765" t="s">
        <v>1535</v>
      </c>
      <c r="F765" t="s">
        <v>1517</v>
      </c>
      <c r="G765" t="s">
        <v>3688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3668</v>
      </c>
      <c r="C766" t="s">
        <v>3649</v>
      </c>
      <c r="D766" t="s">
        <v>2549</v>
      </c>
      <c r="E766" t="s">
        <v>1535</v>
      </c>
      <c r="F766" t="s">
        <v>1516</v>
      </c>
      <c r="G766" t="s">
        <v>3682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3684</v>
      </c>
      <c r="C767" t="s">
        <v>3654</v>
      </c>
      <c r="D767" t="s">
        <v>2551</v>
      </c>
      <c r="E767" t="s">
        <v>1538</v>
      </c>
      <c r="F767" t="s">
        <v>3652</v>
      </c>
      <c r="G767" t="s">
        <v>3687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3678</v>
      </c>
      <c r="C768" t="s">
        <v>3660</v>
      </c>
      <c r="D768" t="s">
        <v>2549</v>
      </c>
      <c r="E768" t="s">
        <v>1535</v>
      </c>
      <c r="F768" t="s">
        <v>1516</v>
      </c>
      <c r="G768" t="s">
        <v>3682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3671</v>
      </c>
      <c r="C769" t="s">
        <v>3659</v>
      </c>
      <c r="D769" t="s">
        <v>2548</v>
      </c>
      <c r="E769" t="s">
        <v>1535</v>
      </c>
      <c r="F769" t="s">
        <v>3652</v>
      </c>
      <c r="G769" t="s">
        <v>3685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3686</v>
      </c>
      <c r="C770" t="s">
        <v>3662</v>
      </c>
      <c r="D770" t="s">
        <v>2552</v>
      </c>
      <c r="E770" t="s">
        <v>1537</v>
      </c>
      <c r="F770" t="s">
        <v>1518</v>
      </c>
      <c r="G770" t="s">
        <v>3675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3676</v>
      </c>
      <c r="C771" t="s">
        <v>3651</v>
      </c>
      <c r="D771" t="s">
        <v>2550</v>
      </c>
      <c r="E771" t="s">
        <v>1537</v>
      </c>
      <c r="F771" t="s">
        <v>1516</v>
      </c>
      <c r="G771" t="s">
        <v>3672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3674</v>
      </c>
      <c r="C772" t="s">
        <v>3653</v>
      </c>
      <c r="D772" t="s">
        <v>2550</v>
      </c>
      <c r="E772" t="s">
        <v>1537</v>
      </c>
      <c r="F772" t="s">
        <v>1514</v>
      </c>
      <c r="G772" t="s">
        <v>3692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3679</v>
      </c>
      <c r="C773" t="s">
        <v>3656</v>
      </c>
      <c r="D773" t="s">
        <v>2550</v>
      </c>
      <c r="E773" t="s">
        <v>1537</v>
      </c>
      <c r="F773" t="s">
        <v>3652</v>
      </c>
      <c r="G773" t="s">
        <v>3687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3670</v>
      </c>
      <c r="C774" t="s">
        <v>3650</v>
      </c>
      <c r="D774" t="s">
        <v>2552</v>
      </c>
      <c r="E774" t="s">
        <v>1537</v>
      </c>
      <c r="F774" t="s">
        <v>1518</v>
      </c>
      <c r="G774" t="s">
        <v>3675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3670</v>
      </c>
      <c r="C775" t="s">
        <v>3654</v>
      </c>
      <c r="D775" t="s">
        <v>2551</v>
      </c>
      <c r="E775" t="s">
        <v>1538</v>
      </c>
      <c r="F775" t="s">
        <v>1517</v>
      </c>
      <c r="G775" t="s">
        <v>3694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3686</v>
      </c>
      <c r="C776" t="s">
        <v>3649</v>
      </c>
      <c r="D776" t="s">
        <v>2549</v>
      </c>
      <c r="E776" t="s">
        <v>1535</v>
      </c>
      <c r="F776" t="s">
        <v>1516</v>
      </c>
      <c r="G776" t="s">
        <v>3672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3684</v>
      </c>
      <c r="C777" t="s">
        <v>3654</v>
      </c>
      <c r="D777" t="s">
        <v>2551</v>
      </c>
      <c r="E777" t="s">
        <v>1538</v>
      </c>
      <c r="F777" t="s">
        <v>3652</v>
      </c>
      <c r="G777" t="s">
        <v>3673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3683</v>
      </c>
      <c r="C778" t="s">
        <v>3659</v>
      </c>
      <c r="D778" t="s">
        <v>2548</v>
      </c>
      <c r="E778" t="s">
        <v>1535</v>
      </c>
      <c r="F778" t="s">
        <v>1516</v>
      </c>
      <c r="G778" t="s">
        <v>3690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3668</v>
      </c>
      <c r="C779" t="s">
        <v>3662</v>
      </c>
      <c r="D779" t="s">
        <v>2552</v>
      </c>
      <c r="E779" t="s">
        <v>1537</v>
      </c>
      <c r="F779" t="s">
        <v>3652</v>
      </c>
      <c r="G779" t="s">
        <v>3689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3676</v>
      </c>
      <c r="C780" t="s">
        <v>3662</v>
      </c>
      <c r="D780" t="s">
        <v>2552</v>
      </c>
      <c r="E780" t="s">
        <v>1537</v>
      </c>
      <c r="F780" t="s">
        <v>1514</v>
      </c>
      <c r="G780" t="s">
        <v>3677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3674</v>
      </c>
      <c r="C781" t="s">
        <v>3661</v>
      </c>
      <c r="D781" t="s">
        <v>2548</v>
      </c>
      <c r="E781" t="s">
        <v>1535</v>
      </c>
      <c r="F781" t="s">
        <v>3652</v>
      </c>
      <c r="G781" t="s">
        <v>3687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3670</v>
      </c>
      <c r="C782" t="s">
        <v>3660</v>
      </c>
      <c r="D782" t="s">
        <v>2549</v>
      </c>
      <c r="E782" t="s">
        <v>1535</v>
      </c>
      <c r="F782" t="s">
        <v>1514</v>
      </c>
      <c r="G782" t="s">
        <v>3680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3686</v>
      </c>
      <c r="C783" t="s">
        <v>3664</v>
      </c>
      <c r="D783" t="s">
        <v>2551</v>
      </c>
      <c r="E783" t="s">
        <v>1538</v>
      </c>
      <c r="F783" t="s">
        <v>1517</v>
      </c>
      <c r="G783" t="s">
        <v>3694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3674</v>
      </c>
      <c r="C784" t="s">
        <v>3654</v>
      </c>
      <c r="D784" t="s">
        <v>2551</v>
      </c>
      <c r="E784" t="s">
        <v>1538</v>
      </c>
      <c r="F784" t="s">
        <v>1517</v>
      </c>
      <c r="G784" t="s">
        <v>3688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3686</v>
      </c>
      <c r="C785" t="s">
        <v>3653</v>
      </c>
      <c r="D785" t="s">
        <v>2550</v>
      </c>
      <c r="E785" t="s">
        <v>1537</v>
      </c>
      <c r="F785" t="s">
        <v>1518</v>
      </c>
      <c r="G785" t="s">
        <v>3669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3671</v>
      </c>
      <c r="C786" t="s">
        <v>3650</v>
      </c>
      <c r="D786" t="s">
        <v>2552</v>
      </c>
      <c r="E786" t="s">
        <v>1537</v>
      </c>
      <c r="F786" t="s">
        <v>1516</v>
      </c>
      <c r="G786" t="s">
        <v>3672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3684</v>
      </c>
      <c r="C787" t="s">
        <v>3656</v>
      </c>
      <c r="D787" t="s">
        <v>2550</v>
      </c>
      <c r="E787" t="s">
        <v>1537</v>
      </c>
      <c r="F787" t="s">
        <v>1516</v>
      </c>
      <c r="G787" t="s">
        <v>3682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3670</v>
      </c>
      <c r="C788" t="s">
        <v>3662</v>
      </c>
      <c r="D788" t="s">
        <v>2552</v>
      </c>
      <c r="E788" t="s">
        <v>1537</v>
      </c>
      <c r="F788" t="s">
        <v>3652</v>
      </c>
      <c r="G788" t="s">
        <v>3687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3676</v>
      </c>
      <c r="C789" t="s">
        <v>3655</v>
      </c>
      <c r="D789" t="s">
        <v>2549</v>
      </c>
      <c r="E789" t="s">
        <v>1535</v>
      </c>
      <c r="F789" t="s">
        <v>1516</v>
      </c>
      <c r="G789" t="s">
        <v>3682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3668</v>
      </c>
      <c r="C790" t="s">
        <v>3659</v>
      </c>
      <c r="D790" t="s">
        <v>2548</v>
      </c>
      <c r="E790" t="s">
        <v>1535</v>
      </c>
      <c r="F790" t="s">
        <v>1514</v>
      </c>
      <c r="G790" t="s">
        <v>3692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3683</v>
      </c>
      <c r="C791" t="s">
        <v>3661</v>
      </c>
      <c r="D791" t="s">
        <v>2548</v>
      </c>
      <c r="E791" t="s">
        <v>1535</v>
      </c>
      <c r="F791" t="s">
        <v>1518</v>
      </c>
      <c r="G791" t="s">
        <v>3695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3683</v>
      </c>
      <c r="C792" t="s">
        <v>3659</v>
      </c>
      <c r="D792" t="s">
        <v>2548</v>
      </c>
      <c r="E792" t="s">
        <v>1535</v>
      </c>
      <c r="F792" t="s">
        <v>1517</v>
      </c>
      <c r="G792" t="s">
        <v>3696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3678</v>
      </c>
      <c r="C793" t="s">
        <v>3656</v>
      </c>
      <c r="D793" t="s">
        <v>2550</v>
      </c>
      <c r="E793" t="s">
        <v>1537</v>
      </c>
      <c r="F793" t="s">
        <v>1517</v>
      </c>
      <c r="G793" t="s">
        <v>3667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3676</v>
      </c>
      <c r="C794" t="s">
        <v>3650</v>
      </c>
      <c r="D794" t="s">
        <v>2552</v>
      </c>
      <c r="E794" t="s">
        <v>1537</v>
      </c>
      <c r="F794" t="s">
        <v>3652</v>
      </c>
      <c r="G794" t="s">
        <v>3689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3670</v>
      </c>
      <c r="C795" t="s">
        <v>3662</v>
      </c>
      <c r="D795" t="s">
        <v>2552</v>
      </c>
      <c r="E795" t="s">
        <v>1537</v>
      </c>
      <c r="F795" t="s">
        <v>1516</v>
      </c>
      <c r="G795" t="s">
        <v>3672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3684</v>
      </c>
      <c r="C796" t="s">
        <v>3663</v>
      </c>
      <c r="D796" t="s">
        <v>2551</v>
      </c>
      <c r="E796" t="s">
        <v>1538</v>
      </c>
      <c r="F796" t="s">
        <v>1516</v>
      </c>
      <c r="G796" t="s">
        <v>3682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3686</v>
      </c>
      <c r="C797" t="s">
        <v>3660</v>
      </c>
      <c r="D797" t="s">
        <v>2549</v>
      </c>
      <c r="E797" t="s">
        <v>1535</v>
      </c>
      <c r="F797" t="s">
        <v>1517</v>
      </c>
      <c r="G797" t="s">
        <v>3694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3670</v>
      </c>
      <c r="C798" t="s">
        <v>3650</v>
      </c>
      <c r="D798" t="s">
        <v>2552</v>
      </c>
      <c r="E798" t="s">
        <v>1537</v>
      </c>
      <c r="F798" t="s">
        <v>1514</v>
      </c>
      <c r="G798" t="s">
        <v>3677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3671</v>
      </c>
      <c r="C799" t="s">
        <v>3663</v>
      </c>
      <c r="D799" t="s">
        <v>2551</v>
      </c>
      <c r="E799" t="s">
        <v>1538</v>
      </c>
      <c r="F799" t="s">
        <v>1518</v>
      </c>
      <c r="G799" t="s">
        <v>3691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3670</v>
      </c>
      <c r="C800" t="s">
        <v>3649</v>
      </c>
      <c r="D800" t="s">
        <v>2549</v>
      </c>
      <c r="E800" t="s">
        <v>1535</v>
      </c>
      <c r="F800" t="s">
        <v>1518</v>
      </c>
      <c r="G800" t="s">
        <v>3669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3676</v>
      </c>
      <c r="C801" t="s">
        <v>3649</v>
      </c>
      <c r="D801" t="s">
        <v>2549</v>
      </c>
      <c r="E801" t="s">
        <v>1535</v>
      </c>
      <c r="F801" t="s">
        <v>1514</v>
      </c>
      <c r="G801" t="s">
        <v>3680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3678</v>
      </c>
      <c r="C802" t="s">
        <v>3663</v>
      </c>
      <c r="D802" t="s">
        <v>2551</v>
      </c>
      <c r="E802" t="s">
        <v>1538</v>
      </c>
      <c r="F802" t="s">
        <v>1514</v>
      </c>
      <c r="G802" t="s">
        <v>3693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3676</v>
      </c>
      <c r="C803" t="s">
        <v>3662</v>
      </c>
      <c r="D803" t="s">
        <v>2552</v>
      </c>
      <c r="E803" t="s">
        <v>1537</v>
      </c>
      <c r="F803" t="s">
        <v>1516</v>
      </c>
      <c r="G803" t="s">
        <v>3682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3674</v>
      </c>
      <c r="C804" t="s">
        <v>3651</v>
      </c>
      <c r="D804" t="s">
        <v>2550</v>
      </c>
      <c r="E804" t="s">
        <v>1537</v>
      </c>
      <c r="F804" t="s">
        <v>3652</v>
      </c>
      <c r="G804" t="s">
        <v>3685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3679</v>
      </c>
      <c r="C805" t="s">
        <v>3653</v>
      </c>
      <c r="D805" t="s">
        <v>2550</v>
      </c>
      <c r="E805" t="s">
        <v>1537</v>
      </c>
      <c r="F805" t="s">
        <v>1516</v>
      </c>
      <c r="G805" t="s">
        <v>3682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3676</v>
      </c>
      <c r="C806" t="s">
        <v>3657</v>
      </c>
      <c r="D806" t="s">
        <v>2552</v>
      </c>
      <c r="E806" t="s">
        <v>1537</v>
      </c>
      <c r="F806" t="s">
        <v>1518</v>
      </c>
      <c r="G806" t="s">
        <v>3675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3674</v>
      </c>
      <c r="C807" t="s">
        <v>3655</v>
      </c>
      <c r="D807" t="s">
        <v>2549</v>
      </c>
      <c r="E807" t="s">
        <v>1535</v>
      </c>
      <c r="F807" t="s">
        <v>1514</v>
      </c>
      <c r="G807" t="s">
        <v>3680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3671</v>
      </c>
      <c r="C808" t="s">
        <v>3658</v>
      </c>
      <c r="D808" t="s">
        <v>2548</v>
      </c>
      <c r="E808" t="s">
        <v>1535</v>
      </c>
      <c r="F808" t="s">
        <v>3652</v>
      </c>
      <c r="G808" t="s">
        <v>3689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3678</v>
      </c>
      <c r="C809" t="s">
        <v>3651</v>
      </c>
      <c r="D809" t="s">
        <v>2550</v>
      </c>
      <c r="E809" t="s">
        <v>1537</v>
      </c>
      <c r="F809" t="s">
        <v>1517</v>
      </c>
      <c r="G809" t="s">
        <v>3696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3671</v>
      </c>
      <c r="C810" t="s">
        <v>3654</v>
      </c>
      <c r="D810" t="s">
        <v>2551</v>
      </c>
      <c r="E810" t="s">
        <v>1538</v>
      </c>
      <c r="F810" t="s">
        <v>1518</v>
      </c>
      <c r="G810" t="s">
        <v>3669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3686</v>
      </c>
      <c r="C811" t="s">
        <v>3662</v>
      </c>
      <c r="D811" t="s">
        <v>2552</v>
      </c>
      <c r="E811" t="s">
        <v>1537</v>
      </c>
      <c r="F811" t="s">
        <v>1514</v>
      </c>
      <c r="G811" t="s">
        <v>3677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3676</v>
      </c>
      <c r="C812" t="s">
        <v>3659</v>
      </c>
      <c r="D812" t="s">
        <v>2548</v>
      </c>
      <c r="E812" t="s">
        <v>1535</v>
      </c>
      <c r="F812" t="s">
        <v>3652</v>
      </c>
      <c r="G812" t="s">
        <v>3689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3683</v>
      </c>
      <c r="C813" t="s">
        <v>3656</v>
      </c>
      <c r="D813" t="s">
        <v>2550</v>
      </c>
      <c r="E813" t="s">
        <v>1537</v>
      </c>
      <c r="F813" t="s">
        <v>1518</v>
      </c>
      <c r="G813" t="s">
        <v>3695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3676</v>
      </c>
      <c r="C814" t="s">
        <v>3654</v>
      </c>
      <c r="D814" t="s">
        <v>2551</v>
      </c>
      <c r="E814" t="s">
        <v>1538</v>
      </c>
      <c r="F814" t="s">
        <v>1514</v>
      </c>
      <c r="G814" t="s">
        <v>3692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3668</v>
      </c>
      <c r="C815" t="s">
        <v>3651</v>
      </c>
      <c r="D815" t="s">
        <v>2550</v>
      </c>
      <c r="E815" t="s">
        <v>1537</v>
      </c>
      <c r="F815" t="s">
        <v>1518</v>
      </c>
      <c r="G815" t="s">
        <v>3695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3679</v>
      </c>
      <c r="C816" t="s">
        <v>3663</v>
      </c>
      <c r="D816" t="s">
        <v>2551</v>
      </c>
      <c r="E816" t="s">
        <v>1538</v>
      </c>
      <c r="F816" t="s">
        <v>1514</v>
      </c>
      <c r="G816" t="s">
        <v>3692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3670</v>
      </c>
      <c r="C817" t="s">
        <v>3654</v>
      </c>
      <c r="D817" t="s">
        <v>2551</v>
      </c>
      <c r="E817" t="s">
        <v>1538</v>
      </c>
      <c r="F817" t="s">
        <v>1517</v>
      </c>
      <c r="G817" t="s">
        <v>3696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3668</v>
      </c>
      <c r="C818" t="s">
        <v>3660</v>
      </c>
      <c r="D818" t="s">
        <v>2549</v>
      </c>
      <c r="E818" t="s">
        <v>1535</v>
      </c>
      <c r="F818" t="s">
        <v>1516</v>
      </c>
      <c r="G818" t="s">
        <v>3690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3670</v>
      </c>
      <c r="C819" t="s">
        <v>3660</v>
      </c>
      <c r="D819" t="s">
        <v>2549</v>
      </c>
      <c r="E819" t="s">
        <v>1535</v>
      </c>
      <c r="F819" t="s">
        <v>1517</v>
      </c>
      <c r="G819" t="s">
        <v>3696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3679</v>
      </c>
      <c r="C820" t="s">
        <v>3659</v>
      </c>
      <c r="D820" t="s">
        <v>2548</v>
      </c>
      <c r="E820" t="s">
        <v>1535</v>
      </c>
      <c r="F820" t="s">
        <v>1514</v>
      </c>
      <c r="G820" t="s">
        <v>3680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3684</v>
      </c>
      <c r="C821" t="s">
        <v>3663</v>
      </c>
      <c r="D821" t="s">
        <v>2551</v>
      </c>
      <c r="E821" t="s">
        <v>1538</v>
      </c>
      <c r="F821" t="s">
        <v>1518</v>
      </c>
      <c r="G821" t="s">
        <v>3691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3668</v>
      </c>
      <c r="C822" t="s">
        <v>3653</v>
      </c>
      <c r="D822" t="s">
        <v>2550</v>
      </c>
      <c r="E822" t="s">
        <v>1537</v>
      </c>
      <c r="F822" t="s">
        <v>1514</v>
      </c>
      <c r="G822" t="s">
        <v>3677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3668</v>
      </c>
      <c r="C823" t="s">
        <v>3655</v>
      </c>
      <c r="D823" t="s">
        <v>2549</v>
      </c>
      <c r="E823" t="s">
        <v>1535</v>
      </c>
      <c r="F823" t="s">
        <v>1514</v>
      </c>
      <c r="G823" t="s">
        <v>3680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3679</v>
      </c>
      <c r="C824" t="s">
        <v>3660</v>
      </c>
      <c r="D824" t="s">
        <v>2549</v>
      </c>
      <c r="E824" t="s">
        <v>1535</v>
      </c>
      <c r="F824" t="s">
        <v>1518</v>
      </c>
      <c r="G824" t="s">
        <v>3675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3683</v>
      </c>
      <c r="C825" t="s">
        <v>3657</v>
      </c>
      <c r="D825" t="s">
        <v>2552</v>
      </c>
      <c r="E825" t="s">
        <v>1537</v>
      </c>
      <c r="F825" t="s">
        <v>1518</v>
      </c>
      <c r="G825" t="s">
        <v>3675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3686</v>
      </c>
      <c r="C826" t="s">
        <v>3657</v>
      </c>
      <c r="D826" t="s">
        <v>2552</v>
      </c>
      <c r="E826" t="s">
        <v>1537</v>
      </c>
      <c r="F826" t="s">
        <v>1518</v>
      </c>
      <c r="G826" t="s">
        <v>3691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3686</v>
      </c>
      <c r="C827" t="s">
        <v>3655</v>
      </c>
      <c r="D827" t="s">
        <v>2549</v>
      </c>
      <c r="E827" t="s">
        <v>1535</v>
      </c>
      <c r="F827" t="s">
        <v>1517</v>
      </c>
      <c r="G827" t="s">
        <v>3688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3683</v>
      </c>
      <c r="C828" t="s">
        <v>3651</v>
      </c>
      <c r="D828" t="s">
        <v>2550</v>
      </c>
      <c r="E828" t="s">
        <v>1537</v>
      </c>
      <c r="F828" t="s">
        <v>1516</v>
      </c>
      <c r="G828" t="s">
        <v>3690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3684</v>
      </c>
      <c r="C829" t="s">
        <v>3653</v>
      </c>
      <c r="D829" t="s">
        <v>2550</v>
      </c>
      <c r="E829" t="s">
        <v>1537</v>
      </c>
      <c r="F829" t="s">
        <v>1518</v>
      </c>
      <c r="G829" t="s">
        <v>3695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3668</v>
      </c>
      <c r="C830" t="s">
        <v>3664</v>
      </c>
      <c r="D830" t="s">
        <v>2551</v>
      </c>
      <c r="E830" t="s">
        <v>1538</v>
      </c>
      <c r="F830" t="s">
        <v>1517</v>
      </c>
      <c r="G830" t="s">
        <v>3667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3683</v>
      </c>
      <c r="C831" t="s">
        <v>3661</v>
      </c>
      <c r="D831" t="s">
        <v>2548</v>
      </c>
      <c r="E831" t="s">
        <v>1535</v>
      </c>
      <c r="F831" t="s">
        <v>1514</v>
      </c>
      <c r="G831" t="s">
        <v>3692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3674</v>
      </c>
      <c r="C832" t="s">
        <v>3663</v>
      </c>
      <c r="D832" t="s">
        <v>2551</v>
      </c>
      <c r="E832" t="s">
        <v>1538</v>
      </c>
      <c r="F832" t="s">
        <v>1516</v>
      </c>
      <c r="G832" t="s">
        <v>3672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3674</v>
      </c>
      <c r="C833" t="s">
        <v>3649</v>
      </c>
      <c r="D833" t="s">
        <v>2549</v>
      </c>
      <c r="E833" t="s">
        <v>1535</v>
      </c>
      <c r="F833" t="s">
        <v>1518</v>
      </c>
      <c r="G833" t="s">
        <v>3675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3686</v>
      </c>
      <c r="C834" t="s">
        <v>3651</v>
      </c>
      <c r="D834" t="s">
        <v>2550</v>
      </c>
      <c r="E834" t="s">
        <v>1537</v>
      </c>
      <c r="F834" t="s">
        <v>1516</v>
      </c>
      <c r="G834" t="s">
        <v>3672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3679</v>
      </c>
      <c r="C835" t="s">
        <v>3650</v>
      </c>
      <c r="D835" t="s">
        <v>2552</v>
      </c>
      <c r="E835" t="s">
        <v>1537</v>
      </c>
      <c r="F835" t="s">
        <v>3652</v>
      </c>
      <c r="G835" t="s">
        <v>3673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3668</v>
      </c>
      <c r="C836" t="s">
        <v>3656</v>
      </c>
      <c r="D836" t="s">
        <v>2550</v>
      </c>
      <c r="E836" t="s">
        <v>1537</v>
      </c>
      <c r="F836" t="s">
        <v>1517</v>
      </c>
      <c r="G836" t="s">
        <v>3694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3683</v>
      </c>
      <c r="C837" t="s">
        <v>3655</v>
      </c>
      <c r="D837" t="s">
        <v>2549</v>
      </c>
      <c r="E837" t="s">
        <v>1535</v>
      </c>
      <c r="F837" t="s">
        <v>1517</v>
      </c>
      <c r="G837" t="s">
        <v>3696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3674</v>
      </c>
      <c r="C838" t="s">
        <v>3657</v>
      </c>
      <c r="D838" t="s">
        <v>2552</v>
      </c>
      <c r="E838" t="s">
        <v>1537</v>
      </c>
      <c r="F838" t="s">
        <v>1518</v>
      </c>
      <c r="G838" t="s">
        <v>3691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3679</v>
      </c>
      <c r="C839" t="s">
        <v>3650</v>
      </c>
      <c r="D839" t="s">
        <v>2552</v>
      </c>
      <c r="E839" t="s">
        <v>1537</v>
      </c>
      <c r="F839" t="s">
        <v>1517</v>
      </c>
      <c r="G839" t="s">
        <v>3696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3668</v>
      </c>
      <c r="C840" t="s">
        <v>3649</v>
      </c>
      <c r="D840" t="s">
        <v>2549</v>
      </c>
      <c r="E840" t="s">
        <v>1535</v>
      </c>
      <c r="F840" t="s">
        <v>1516</v>
      </c>
      <c r="G840" t="s">
        <v>3672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3670</v>
      </c>
      <c r="C841" t="s">
        <v>3660</v>
      </c>
      <c r="D841" t="s">
        <v>2549</v>
      </c>
      <c r="E841" t="s">
        <v>1535</v>
      </c>
      <c r="F841" t="s">
        <v>1518</v>
      </c>
      <c r="G841" t="s">
        <v>3695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3684</v>
      </c>
      <c r="C842" t="s">
        <v>3651</v>
      </c>
      <c r="D842" t="s">
        <v>2550</v>
      </c>
      <c r="E842" t="s">
        <v>1537</v>
      </c>
      <c r="F842" t="s">
        <v>3652</v>
      </c>
      <c r="G842" t="s">
        <v>3689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3679</v>
      </c>
      <c r="C843" t="s">
        <v>3653</v>
      </c>
      <c r="D843" t="s">
        <v>2550</v>
      </c>
      <c r="E843" t="s">
        <v>1537</v>
      </c>
      <c r="F843" t="s">
        <v>1514</v>
      </c>
      <c r="G843" t="s">
        <v>3680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3670</v>
      </c>
      <c r="C844" t="s">
        <v>3663</v>
      </c>
      <c r="D844" t="s">
        <v>2551</v>
      </c>
      <c r="E844" t="s">
        <v>1538</v>
      </c>
      <c r="F844" t="s">
        <v>1514</v>
      </c>
      <c r="G844" t="s">
        <v>3692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3668</v>
      </c>
      <c r="C845" t="s">
        <v>3658</v>
      </c>
      <c r="D845" t="s">
        <v>2548</v>
      </c>
      <c r="E845" t="s">
        <v>1535</v>
      </c>
      <c r="F845" t="s">
        <v>1517</v>
      </c>
      <c r="G845" t="s">
        <v>3696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3678</v>
      </c>
      <c r="C846" t="s">
        <v>3655</v>
      </c>
      <c r="D846" t="s">
        <v>2549</v>
      </c>
      <c r="E846" t="s">
        <v>1535</v>
      </c>
      <c r="F846" t="s">
        <v>1516</v>
      </c>
      <c r="G846" t="s">
        <v>3681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3676</v>
      </c>
      <c r="C847" t="s">
        <v>3664</v>
      </c>
      <c r="D847" t="s">
        <v>2551</v>
      </c>
      <c r="E847" t="s">
        <v>1538</v>
      </c>
      <c r="F847" t="s">
        <v>1517</v>
      </c>
      <c r="G847" t="s">
        <v>3688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3678</v>
      </c>
      <c r="C848" t="s">
        <v>3649</v>
      </c>
      <c r="D848" t="s">
        <v>2549</v>
      </c>
      <c r="E848" t="s">
        <v>1535</v>
      </c>
      <c r="F848" t="s">
        <v>3652</v>
      </c>
      <c r="G848" t="s">
        <v>3687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3668</v>
      </c>
      <c r="C849" t="s">
        <v>3662</v>
      </c>
      <c r="D849" t="s">
        <v>2552</v>
      </c>
      <c r="E849" t="s">
        <v>1537</v>
      </c>
      <c r="F849" t="s">
        <v>3652</v>
      </c>
      <c r="G849" t="s">
        <v>3685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3671</v>
      </c>
      <c r="C850" t="s">
        <v>3659</v>
      </c>
      <c r="D850" t="s">
        <v>2548</v>
      </c>
      <c r="E850" t="s">
        <v>1535</v>
      </c>
      <c r="F850" t="s">
        <v>3652</v>
      </c>
      <c r="G850" t="s">
        <v>3689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3679</v>
      </c>
      <c r="C851" t="s">
        <v>3657</v>
      </c>
      <c r="D851" t="s">
        <v>2552</v>
      </c>
      <c r="E851" t="s">
        <v>1537</v>
      </c>
      <c r="F851" t="s">
        <v>1517</v>
      </c>
      <c r="G851" t="s">
        <v>3688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3668</v>
      </c>
      <c r="C852" t="s">
        <v>3655</v>
      </c>
      <c r="D852" t="s">
        <v>2549</v>
      </c>
      <c r="E852" t="s">
        <v>1535</v>
      </c>
      <c r="F852" t="s">
        <v>1516</v>
      </c>
      <c r="G852" t="s">
        <v>3682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3671</v>
      </c>
      <c r="C853" t="s">
        <v>3655</v>
      </c>
      <c r="D853" t="s">
        <v>2549</v>
      </c>
      <c r="E853" t="s">
        <v>1535</v>
      </c>
      <c r="F853" t="s">
        <v>1517</v>
      </c>
      <c r="G853" t="s">
        <v>3667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3679</v>
      </c>
      <c r="C854" t="s">
        <v>3660</v>
      </c>
      <c r="D854" t="s">
        <v>2549</v>
      </c>
      <c r="E854" t="s">
        <v>1535</v>
      </c>
      <c r="F854" t="s">
        <v>1516</v>
      </c>
      <c r="G854" t="s">
        <v>3690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3670</v>
      </c>
      <c r="C855" t="s">
        <v>3661</v>
      </c>
      <c r="D855" t="s">
        <v>2548</v>
      </c>
      <c r="E855" t="s">
        <v>1535</v>
      </c>
      <c r="F855" t="s">
        <v>1517</v>
      </c>
      <c r="G855" t="s">
        <v>3667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3683</v>
      </c>
      <c r="C856" t="s">
        <v>3653</v>
      </c>
      <c r="D856" t="s">
        <v>2550</v>
      </c>
      <c r="E856" t="s">
        <v>1537</v>
      </c>
      <c r="F856" t="s">
        <v>1514</v>
      </c>
      <c r="G856" t="s">
        <v>3680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3676</v>
      </c>
      <c r="C857" t="s">
        <v>3656</v>
      </c>
      <c r="D857" t="s">
        <v>2550</v>
      </c>
      <c r="E857" t="s">
        <v>1537</v>
      </c>
      <c r="F857" t="s">
        <v>1516</v>
      </c>
      <c r="G857" t="s">
        <v>3690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3668</v>
      </c>
      <c r="C858" t="s">
        <v>3650</v>
      </c>
      <c r="D858" t="s">
        <v>2552</v>
      </c>
      <c r="E858" t="s">
        <v>1537</v>
      </c>
      <c r="F858" t="s">
        <v>1516</v>
      </c>
      <c r="G858" t="s">
        <v>3682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3671</v>
      </c>
      <c r="C859" t="s">
        <v>3660</v>
      </c>
      <c r="D859" t="s">
        <v>2549</v>
      </c>
      <c r="E859" t="s">
        <v>1535</v>
      </c>
      <c r="F859" t="s">
        <v>1514</v>
      </c>
      <c r="G859" t="s">
        <v>3692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3676</v>
      </c>
      <c r="C860" t="s">
        <v>3659</v>
      </c>
      <c r="D860" t="s">
        <v>2548</v>
      </c>
      <c r="E860" t="s">
        <v>1535</v>
      </c>
      <c r="F860" t="s">
        <v>1518</v>
      </c>
      <c r="G860" t="s">
        <v>3669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3668</v>
      </c>
      <c r="C861" t="s">
        <v>3654</v>
      </c>
      <c r="D861" t="s">
        <v>2551</v>
      </c>
      <c r="E861" t="s">
        <v>1538</v>
      </c>
      <c r="F861" t="s">
        <v>1518</v>
      </c>
      <c r="G861" t="s">
        <v>3691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3668</v>
      </c>
      <c r="C862" t="s">
        <v>3661</v>
      </c>
      <c r="D862" t="s">
        <v>2548</v>
      </c>
      <c r="E862" t="s">
        <v>1535</v>
      </c>
      <c r="F862" t="s">
        <v>1518</v>
      </c>
      <c r="G862" t="s">
        <v>3669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3671</v>
      </c>
      <c r="C863" t="s">
        <v>3656</v>
      </c>
      <c r="D863" t="s">
        <v>2550</v>
      </c>
      <c r="E863" t="s">
        <v>1537</v>
      </c>
      <c r="F863" t="s">
        <v>1518</v>
      </c>
      <c r="G863" t="s">
        <v>3695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3686</v>
      </c>
      <c r="C864" t="s">
        <v>3664</v>
      </c>
      <c r="D864" t="s">
        <v>2551</v>
      </c>
      <c r="E864" t="s">
        <v>1538</v>
      </c>
      <c r="F864" t="s">
        <v>1516</v>
      </c>
      <c r="G864" t="s">
        <v>3681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3674</v>
      </c>
      <c r="C865" t="s">
        <v>3651</v>
      </c>
      <c r="D865" t="s">
        <v>2550</v>
      </c>
      <c r="E865" t="s">
        <v>1537</v>
      </c>
      <c r="F865" t="s">
        <v>1516</v>
      </c>
      <c r="G865" t="s">
        <v>3682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3678</v>
      </c>
      <c r="C866" t="s">
        <v>3662</v>
      </c>
      <c r="D866" t="s">
        <v>2552</v>
      </c>
      <c r="E866" t="s">
        <v>1537</v>
      </c>
      <c r="F866" t="s">
        <v>1514</v>
      </c>
      <c r="G866" t="s">
        <v>3692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3686</v>
      </c>
      <c r="C867" t="s">
        <v>3655</v>
      </c>
      <c r="D867" t="s">
        <v>2549</v>
      </c>
      <c r="E867" t="s">
        <v>1535</v>
      </c>
      <c r="F867" t="s">
        <v>1518</v>
      </c>
      <c r="G867" t="s">
        <v>3669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3686</v>
      </c>
      <c r="C868" t="s">
        <v>3660</v>
      </c>
      <c r="D868" t="s">
        <v>2549</v>
      </c>
      <c r="E868" t="s">
        <v>1535</v>
      </c>
      <c r="F868" t="s">
        <v>1518</v>
      </c>
      <c r="G868" t="s">
        <v>3669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3671</v>
      </c>
      <c r="C869" t="s">
        <v>3662</v>
      </c>
      <c r="D869" t="s">
        <v>2552</v>
      </c>
      <c r="E869" t="s">
        <v>1537</v>
      </c>
      <c r="F869" t="s">
        <v>3652</v>
      </c>
      <c r="G869" t="s">
        <v>3687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3671</v>
      </c>
      <c r="C870" t="s">
        <v>3656</v>
      </c>
      <c r="D870" t="s">
        <v>2550</v>
      </c>
      <c r="E870" t="s">
        <v>1537</v>
      </c>
      <c r="F870" t="s">
        <v>1517</v>
      </c>
      <c r="G870" t="s">
        <v>3688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3668</v>
      </c>
      <c r="C871" t="s">
        <v>3655</v>
      </c>
      <c r="D871" t="s">
        <v>2549</v>
      </c>
      <c r="E871" t="s">
        <v>1535</v>
      </c>
      <c r="F871" t="s">
        <v>1517</v>
      </c>
      <c r="G871" t="s">
        <v>3688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3668</v>
      </c>
      <c r="C872" t="s">
        <v>3656</v>
      </c>
      <c r="D872" t="s">
        <v>2550</v>
      </c>
      <c r="E872" t="s">
        <v>1537</v>
      </c>
      <c r="F872" t="s">
        <v>3652</v>
      </c>
      <c r="G872" t="s">
        <v>3685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3671</v>
      </c>
      <c r="C873" t="s">
        <v>3657</v>
      </c>
      <c r="D873" t="s">
        <v>2552</v>
      </c>
      <c r="E873" t="s">
        <v>1537</v>
      </c>
      <c r="F873" t="s">
        <v>1518</v>
      </c>
      <c r="G873" t="s">
        <v>3675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3678</v>
      </c>
      <c r="C874" t="s">
        <v>3656</v>
      </c>
      <c r="D874" t="s">
        <v>2550</v>
      </c>
      <c r="E874" t="s">
        <v>1537</v>
      </c>
      <c r="F874" t="s">
        <v>1514</v>
      </c>
      <c r="G874" t="s">
        <v>3693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3674</v>
      </c>
      <c r="C875" t="s">
        <v>3654</v>
      </c>
      <c r="D875" t="s">
        <v>2551</v>
      </c>
      <c r="E875" t="s">
        <v>1538</v>
      </c>
      <c r="F875" t="s">
        <v>1517</v>
      </c>
      <c r="G875" t="s">
        <v>3694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3683</v>
      </c>
      <c r="C876" t="s">
        <v>3656</v>
      </c>
      <c r="D876" t="s">
        <v>2550</v>
      </c>
      <c r="E876" t="s">
        <v>1537</v>
      </c>
      <c r="F876" t="s">
        <v>1516</v>
      </c>
      <c r="G876" t="s">
        <v>3690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3678</v>
      </c>
      <c r="C877" t="s">
        <v>3656</v>
      </c>
      <c r="D877" t="s">
        <v>2550</v>
      </c>
      <c r="E877" t="s">
        <v>1537</v>
      </c>
      <c r="F877" t="s">
        <v>1516</v>
      </c>
      <c r="G877" t="s">
        <v>3690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3678</v>
      </c>
      <c r="C878" t="s">
        <v>3663</v>
      </c>
      <c r="D878" t="s">
        <v>2551</v>
      </c>
      <c r="E878" t="s">
        <v>1538</v>
      </c>
      <c r="F878" t="s">
        <v>1514</v>
      </c>
      <c r="G878" t="s">
        <v>3693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3686</v>
      </c>
      <c r="C879" t="s">
        <v>3657</v>
      </c>
      <c r="D879" t="s">
        <v>2552</v>
      </c>
      <c r="E879" t="s">
        <v>1537</v>
      </c>
      <c r="F879" t="s">
        <v>1516</v>
      </c>
      <c r="G879" t="s">
        <v>3690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3671</v>
      </c>
      <c r="C880" t="s">
        <v>3657</v>
      </c>
      <c r="D880" t="s">
        <v>2552</v>
      </c>
      <c r="E880" t="s">
        <v>1537</v>
      </c>
      <c r="F880" t="s">
        <v>3652</v>
      </c>
      <c r="G880" t="s">
        <v>3685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3679</v>
      </c>
      <c r="C881" t="s">
        <v>3660</v>
      </c>
      <c r="D881" t="s">
        <v>2549</v>
      </c>
      <c r="E881" t="s">
        <v>1535</v>
      </c>
      <c r="F881" t="s">
        <v>1518</v>
      </c>
      <c r="G881" t="s">
        <v>3669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3674</v>
      </c>
      <c r="C882" t="s">
        <v>3650</v>
      </c>
      <c r="D882" t="s">
        <v>2552</v>
      </c>
      <c r="E882" t="s">
        <v>1537</v>
      </c>
      <c r="F882" t="s">
        <v>1516</v>
      </c>
      <c r="G882" t="s">
        <v>3690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3676</v>
      </c>
      <c r="C883" t="s">
        <v>3649</v>
      </c>
      <c r="D883" t="s">
        <v>2549</v>
      </c>
      <c r="E883" t="s">
        <v>1535</v>
      </c>
      <c r="F883" t="s">
        <v>1516</v>
      </c>
      <c r="G883" t="s">
        <v>3690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3668</v>
      </c>
      <c r="C884" t="s">
        <v>3649</v>
      </c>
      <c r="D884" t="s">
        <v>2549</v>
      </c>
      <c r="E884" t="s">
        <v>1535</v>
      </c>
      <c r="F884" t="s">
        <v>1517</v>
      </c>
      <c r="G884" t="s">
        <v>3696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3670</v>
      </c>
      <c r="C885" t="s">
        <v>3661</v>
      </c>
      <c r="D885" t="s">
        <v>2548</v>
      </c>
      <c r="E885" t="s">
        <v>1535</v>
      </c>
      <c r="F885" t="s">
        <v>3652</v>
      </c>
      <c r="G885" t="s">
        <v>3673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3679</v>
      </c>
      <c r="C886" t="s">
        <v>3653</v>
      </c>
      <c r="D886" t="s">
        <v>2550</v>
      </c>
      <c r="E886" t="s">
        <v>1537</v>
      </c>
      <c r="F886" t="s">
        <v>1516</v>
      </c>
      <c r="G886" t="s">
        <v>3681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3668</v>
      </c>
      <c r="C887" t="s">
        <v>3664</v>
      </c>
      <c r="D887" t="s">
        <v>2551</v>
      </c>
      <c r="E887" t="s">
        <v>1538</v>
      </c>
      <c r="F887" t="s">
        <v>1517</v>
      </c>
      <c r="G887" t="s">
        <v>3667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3670</v>
      </c>
      <c r="C888" t="s">
        <v>3650</v>
      </c>
      <c r="D888" t="s">
        <v>2552</v>
      </c>
      <c r="E888" t="s">
        <v>1537</v>
      </c>
      <c r="F888" t="s">
        <v>1517</v>
      </c>
      <c r="G888" t="s">
        <v>3694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3668</v>
      </c>
      <c r="C889" t="s">
        <v>3660</v>
      </c>
      <c r="D889" t="s">
        <v>2549</v>
      </c>
      <c r="E889" t="s">
        <v>1535</v>
      </c>
      <c r="F889" t="s">
        <v>1517</v>
      </c>
      <c r="G889" t="s">
        <v>3688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3671</v>
      </c>
      <c r="C890" t="s">
        <v>3653</v>
      </c>
      <c r="D890" t="s">
        <v>2550</v>
      </c>
      <c r="E890" t="s">
        <v>1537</v>
      </c>
      <c r="F890" t="s">
        <v>1514</v>
      </c>
      <c r="G890" t="s">
        <v>3693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3670</v>
      </c>
      <c r="C891" t="s">
        <v>3653</v>
      </c>
      <c r="D891" t="s">
        <v>2550</v>
      </c>
      <c r="E891" t="s">
        <v>1537</v>
      </c>
      <c r="F891" t="s">
        <v>1518</v>
      </c>
      <c r="G891" t="s">
        <v>3695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3670</v>
      </c>
      <c r="C892" t="s">
        <v>3657</v>
      </c>
      <c r="D892" t="s">
        <v>2552</v>
      </c>
      <c r="E892" t="s">
        <v>1537</v>
      </c>
      <c r="F892" t="s">
        <v>1518</v>
      </c>
      <c r="G892" t="s">
        <v>3675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3676</v>
      </c>
      <c r="C893" t="s">
        <v>3662</v>
      </c>
      <c r="D893" t="s">
        <v>2552</v>
      </c>
      <c r="E893" t="s">
        <v>1537</v>
      </c>
      <c r="F893" t="s">
        <v>1518</v>
      </c>
      <c r="G893" t="s">
        <v>3691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3676</v>
      </c>
      <c r="C894" t="s">
        <v>3653</v>
      </c>
      <c r="D894" t="s">
        <v>2550</v>
      </c>
      <c r="E894" t="s">
        <v>1537</v>
      </c>
      <c r="F894" t="s">
        <v>1516</v>
      </c>
      <c r="G894" t="s">
        <v>3681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3686</v>
      </c>
      <c r="C895" t="s">
        <v>3663</v>
      </c>
      <c r="D895" t="s">
        <v>2551</v>
      </c>
      <c r="E895" t="s">
        <v>1538</v>
      </c>
      <c r="F895" t="s">
        <v>1514</v>
      </c>
      <c r="G895" t="s">
        <v>3692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3670</v>
      </c>
      <c r="C896" t="s">
        <v>3656</v>
      </c>
      <c r="D896" t="s">
        <v>2550</v>
      </c>
      <c r="E896" t="s">
        <v>1537</v>
      </c>
      <c r="F896" t="s">
        <v>1517</v>
      </c>
      <c r="G896" t="s">
        <v>3667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3671</v>
      </c>
      <c r="C897" t="s">
        <v>3651</v>
      </c>
      <c r="D897" t="s">
        <v>2550</v>
      </c>
      <c r="E897" t="s">
        <v>1537</v>
      </c>
      <c r="F897" t="s">
        <v>3652</v>
      </c>
      <c r="G897" t="s">
        <v>3685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3678</v>
      </c>
      <c r="C898" t="s">
        <v>3654</v>
      </c>
      <c r="D898" t="s">
        <v>2551</v>
      </c>
      <c r="E898" t="s">
        <v>1538</v>
      </c>
      <c r="F898" t="s">
        <v>1517</v>
      </c>
      <c r="G898" t="s">
        <v>3688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3678</v>
      </c>
      <c r="C899" t="s">
        <v>3659</v>
      </c>
      <c r="D899" t="s">
        <v>2548</v>
      </c>
      <c r="E899" t="s">
        <v>1535</v>
      </c>
      <c r="F899" t="s">
        <v>1514</v>
      </c>
      <c r="G899" t="s">
        <v>3693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3684</v>
      </c>
      <c r="C900" t="s">
        <v>3657</v>
      </c>
      <c r="D900" t="s">
        <v>2552</v>
      </c>
      <c r="E900" t="s">
        <v>1537</v>
      </c>
      <c r="F900" t="s">
        <v>1517</v>
      </c>
      <c r="G900" t="s">
        <v>3696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3668</v>
      </c>
      <c r="C901" t="s">
        <v>3656</v>
      </c>
      <c r="D901" t="s">
        <v>2550</v>
      </c>
      <c r="E901" t="s">
        <v>1537</v>
      </c>
      <c r="F901" t="s">
        <v>3652</v>
      </c>
      <c r="G901" t="s">
        <v>3685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3671</v>
      </c>
      <c r="C902" t="s">
        <v>3654</v>
      </c>
      <c r="D902" t="s">
        <v>2551</v>
      </c>
      <c r="E902" t="s">
        <v>1538</v>
      </c>
      <c r="F902" t="s">
        <v>1517</v>
      </c>
      <c r="G902" t="s">
        <v>3694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3668</v>
      </c>
      <c r="C903" t="s">
        <v>3659</v>
      </c>
      <c r="D903" t="s">
        <v>2548</v>
      </c>
      <c r="E903" t="s">
        <v>1535</v>
      </c>
      <c r="F903" t="s">
        <v>1514</v>
      </c>
      <c r="G903" t="s">
        <v>3677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3678</v>
      </c>
      <c r="C904" t="s">
        <v>3654</v>
      </c>
      <c r="D904" t="s">
        <v>2551</v>
      </c>
      <c r="E904" t="s">
        <v>1538</v>
      </c>
      <c r="F904" t="s">
        <v>1516</v>
      </c>
      <c r="G904" t="s">
        <v>3681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3674</v>
      </c>
      <c r="C905" t="s">
        <v>3654</v>
      </c>
      <c r="D905" t="s">
        <v>2551</v>
      </c>
      <c r="E905" t="s">
        <v>1538</v>
      </c>
      <c r="F905" t="s">
        <v>1514</v>
      </c>
      <c r="G905" t="s">
        <v>3680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3684</v>
      </c>
      <c r="C906" t="s">
        <v>3663</v>
      </c>
      <c r="D906" t="s">
        <v>2551</v>
      </c>
      <c r="E906" t="s">
        <v>1538</v>
      </c>
      <c r="F906" t="s">
        <v>1518</v>
      </c>
      <c r="G906" t="s">
        <v>3675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3668</v>
      </c>
      <c r="C907" t="s">
        <v>3660</v>
      </c>
      <c r="D907" t="s">
        <v>2549</v>
      </c>
      <c r="E907" t="s">
        <v>1535</v>
      </c>
      <c r="F907" t="s">
        <v>1514</v>
      </c>
      <c r="G907" t="s">
        <v>3692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3679</v>
      </c>
      <c r="C908" t="s">
        <v>3657</v>
      </c>
      <c r="D908" t="s">
        <v>2552</v>
      </c>
      <c r="E908" t="s">
        <v>1537</v>
      </c>
      <c r="F908" t="s">
        <v>1518</v>
      </c>
      <c r="G908" t="s">
        <v>3695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3686</v>
      </c>
      <c r="C909" t="s">
        <v>3653</v>
      </c>
      <c r="D909" t="s">
        <v>2550</v>
      </c>
      <c r="E909" t="s">
        <v>1537</v>
      </c>
      <c r="F909" t="s">
        <v>1516</v>
      </c>
      <c r="G909" t="s">
        <v>3681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3683</v>
      </c>
      <c r="C910" t="s">
        <v>3653</v>
      </c>
      <c r="D910" t="s">
        <v>2550</v>
      </c>
      <c r="E910" t="s">
        <v>1537</v>
      </c>
      <c r="F910" t="s">
        <v>1514</v>
      </c>
      <c r="G910" t="s">
        <v>3680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3683</v>
      </c>
      <c r="C911" t="s">
        <v>3649</v>
      </c>
      <c r="D911" t="s">
        <v>2549</v>
      </c>
      <c r="E911" t="s">
        <v>1535</v>
      </c>
      <c r="F911" t="s">
        <v>1516</v>
      </c>
      <c r="G911" t="s">
        <v>3690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3674</v>
      </c>
      <c r="C912" t="s">
        <v>3650</v>
      </c>
      <c r="D912" t="s">
        <v>2552</v>
      </c>
      <c r="E912" t="s">
        <v>1537</v>
      </c>
      <c r="F912" t="s">
        <v>3652</v>
      </c>
      <c r="G912" t="s">
        <v>3689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3670</v>
      </c>
      <c r="C913" t="s">
        <v>3654</v>
      </c>
      <c r="D913" t="s">
        <v>2551</v>
      </c>
      <c r="E913" t="s">
        <v>1538</v>
      </c>
      <c r="F913" t="s">
        <v>1516</v>
      </c>
      <c r="G913" t="s">
        <v>3690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3679</v>
      </c>
      <c r="C914" t="s">
        <v>3658</v>
      </c>
      <c r="D914" t="s">
        <v>2548</v>
      </c>
      <c r="E914" t="s">
        <v>1535</v>
      </c>
      <c r="F914" t="s">
        <v>1516</v>
      </c>
      <c r="G914" t="s">
        <v>3681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3676</v>
      </c>
      <c r="C915" t="s">
        <v>3655</v>
      </c>
      <c r="D915" t="s">
        <v>2549</v>
      </c>
      <c r="E915" t="s">
        <v>1535</v>
      </c>
      <c r="F915" t="s">
        <v>1514</v>
      </c>
      <c r="G915" t="s">
        <v>3677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3676</v>
      </c>
      <c r="C916" t="s">
        <v>3654</v>
      </c>
      <c r="D916" t="s">
        <v>2551</v>
      </c>
      <c r="E916" t="s">
        <v>1538</v>
      </c>
      <c r="F916" t="s">
        <v>1517</v>
      </c>
      <c r="G916" t="s">
        <v>3688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3678</v>
      </c>
      <c r="C917" t="s">
        <v>3650</v>
      </c>
      <c r="D917" t="s">
        <v>2552</v>
      </c>
      <c r="E917" t="s">
        <v>1537</v>
      </c>
      <c r="F917" t="s">
        <v>1517</v>
      </c>
      <c r="G917" t="s">
        <v>3694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3684</v>
      </c>
      <c r="C918" t="s">
        <v>3653</v>
      </c>
      <c r="D918" t="s">
        <v>2550</v>
      </c>
      <c r="E918" t="s">
        <v>1537</v>
      </c>
      <c r="F918" t="s">
        <v>1517</v>
      </c>
      <c r="G918" t="s">
        <v>3696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3684</v>
      </c>
      <c r="C919" t="s">
        <v>3660</v>
      </c>
      <c r="D919" t="s">
        <v>2549</v>
      </c>
      <c r="E919" t="s">
        <v>1535</v>
      </c>
      <c r="F919" t="s">
        <v>3652</v>
      </c>
      <c r="G919" t="s">
        <v>3687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3684</v>
      </c>
      <c r="C920" t="s">
        <v>3664</v>
      </c>
      <c r="D920" t="s">
        <v>2551</v>
      </c>
      <c r="E920" t="s">
        <v>1538</v>
      </c>
      <c r="F920" t="s">
        <v>1518</v>
      </c>
      <c r="G920" t="s">
        <v>3669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3676</v>
      </c>
      <c r="C921" t="s">
        <v>3655</v>
      </c>
      <c r="D921" t="s">
        <v>2549</v>
      </c>
      <c r="E921" t="s">
        <v>1535</v>
      </c>
      <c r="F921" t="s">
        <v>1516</v>
      </c>
      <c r="G921" t="s">
        <v>3672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3668</v>
      </c>
      <c r="C922" t="s">
        <v>3664</v>
      </c>
      <c r="D922" t="s">
        <v>2551</v>
      </c>
      <c r="E922" t="s">
        <v>1538</v>
      </c>
      <c r="F922" t="s">
        <v>1517</v>
      </c>
      <c r="G922" t="s">
        <v>3696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3676</v>
      </c>
      <c r="C923" t="s">
        <v>3660</v>
      </c>
      <c r="D923" t="s">
        <v>2549</v>
      </c>
      <c r="E923" t="s">
        <v>1535</v>
      </c>
      <c r="F923" t="s">
        <v>1516</v>
      </c>
      <c r="G923" t="s">
        <v>3682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3683</v>
      </c>
      <c r="C924" t="s">
        <v>3650</v>
      </c>
      <c r="D924" t="s">
        <v>2552</v>
      </c>
      <c r="E924" t="s">
        <v>1537</v>
      </c>
      <c r="F924" t="s">
        <v>1514</v>
      </c>
      <c r="G924" t="s">
        <v>3680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3674</v>
      </c>
      <c r="C925" t="s">
        <v>3660</v>
      </c>
      <c r="D925" t="s">
        <v>2549</v>
      </c>
      <c r="E925" t="s">
        <v>1535</v>
      </c>
      <c r="F925" t="s">
        <v>1514</v>
      </c>
      <c r="G925" t="s">
        <v>3692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3668</v>
      </c>
      <c r="C926" t="s">
        <v>3651</v>
      </c>
      <c r="D926" t="s">
        <v>2550</v>
      </c>
      <c r="E926" t="s">
        <v>1537</v>
      </c>
      <c r="F926" t="s">
        <v>1518</v>
      </c>
      <c r="G926" t="s">
        <v>3691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3683</v>
      </c>
      <c r="C927" t="s">
        <v>3655</v>
      </c>
      <c r="D927" t="s">
        <v>2549</v>
      </c>
      <c r="E927" t="s">
        <v>1535</v>
      </c>
      <c r="F927" t="s">
        <v>1516</v>
      </c>
      <c r="G927" t="s">
        <v>3681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3668</v>
      </c>
      <c r="C928" t="s">
        <v>3658</v>
      </c>
      <c r="D928" t="s">
        <v>2548</v>
      </c>
      <c r="E928" t="s">
        <v>1535</v>
      </c>
      <c r="F928" t="s">
        <v>1516</v>
      </c>
      <c r="G928" t="s">
        <v>3681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3670</v>
      </c>
      <c r="C929" t="s">
        <v>3654</v>
      </c>
      <c r="D929" t="s">
        <v>2551</v>
      </c>
      <c r="E929" t="s">
        <v>1538</v>
      </c>
      <c r="F929" t="s">
        <v>1516</v>
      </c>
      <c r="G929" t="s">
        <v>3681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3670</v>
      </c>
      <c r="C930" t="s">
        <v>3651</v>
      </c>
      <c r="D930" t="s">
        <v>2550</v>
      </c>
      <c r="E930" t="s">
        <v>1537</v>
      </c>
      <c r="F930" t="s">
        <v>3652</v>
      </c>
      <c r="G930" t="s">
        <v>3685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3671</v>
      </c>
      <c r="C931" t="s">
        <v>3664</v>
      </c>
      <c r="D931" t="s">
        <v>2551</v>
      </c>
      <c r="E931" t="s">
        <v>1538</v>
      </c>
      <c r="F931" t="s">
        <v>1517</v>
      </c>
      <c r="G931" t="s">
        <v>3696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3678</v>
      </c>
      <c r="C932" t="s">
        <v>3650</v>
      </c>
      <c r="D932" t="s">
        <v>2552</v>
      </c>
      <c r="E932" t="s">
        <v>1537</v>
      </c>
      <c r="F932" t="s">
        <v>1518</v>
      </c>
      <c r="G932" t="s">
        <v>3691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3670</v>
      </c>
      <c r="C933" t="s">
        <v>3651</v>
      </c>
      <c r="D933" t="s">
        <v>2550</v>
      </c>
      <c r="E933" t="s">
        <v>1537</v>
      </c>
      <c r="F933" t="s">
        <v>3652</v>
      </c>
      <c r="G933" t="s">
        <v>3689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3678</v>
      </c>
      <c r="C934" t="s">
        <v>3658</v>
      </c>
      <c r="D934" t="s">
        <v>2548</v>
      </c>
      <c r="E934" t="s">
        <v>1535</v>
      </c>
      <c r="F934" t="s">
        <v>1517</v>
      </c>
      <c r="G934" t="s">
        <v>3688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3676</v>
      </c>
      <c r="C935" t="s">
        <v>3657</v>
      </c>
      <c r="D935" t="s">
        <v>2552</v>
      </c>
      <c r="E935" t="s">
        <v>1537</v>
      </c>
      <c r="F935" t="s">
        <v>1518</v>
      </c>
      <c r="G935" t="s">
        <v>3675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3668</v>
      </c>
      <c r="C936" t="s">
        <v>3657</v>
      </c>
      <c r="D936" t="s">
        <v>2552</v>
      </c>
      <c r="E936" t="s">
        <v>1537</v>
      </c>
      <c r="F936" t="s">
        <v>1518</v>
      </c>
      <c r="G936" t="s">
        <v>3691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3686</v>
      </c>
      <c r="C937" t="s">
        <v>3653</v>
      </c>
      <c r="D937" t="s">
        <v>2550</v>
      </c>
      <c r="E937" t="s">
        <v>1537</v>
      </c>
      <c r="F937" t="s">
        <v>1518</v>
      </c>
      <c r="G937" t="s">
        <v>3695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3684</v>
      </c>
      <c r="C938" t="s">
        <v>3654</v>
      </c>
      <c r="D938" t="s">
        <v>2551</v>
      </c>
      <c r="E938" t="s">
        <v>1538</v>
      </c>
      <c r="F938" t="s">
        <v>1514</v>
      </c>
      <c r="G938" t="s">
        <v>3692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3678</v>
      </c>
      <c r="C939" t="s">
        <v>3650</v>
      </c>
      <c r="D939" t="s">
        <v>2552</v>
      </c>
      <c r="E939" t="s">
        <v>1537</v>
      </c>
      <c r="F939" t="s">
        <v>1514</v>
      </c>
      <c r="G939" t="s">
        <v>3692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3679</v>
      </c>
      <c r="C940" t="s">
        <v>3662</v>
      </c>
      <c r="D940" t="s">
        <v>2552</v>
      </c>
      <c r="E940" t="s">
        <v>1537</v>
      </c>
      <c r="F940" t="s">
        <v>1516</v>
      </c>
      <c r="G940" t="s">
        <v>3682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3670</v>
      </c>
      <c r="C941" t="s">
        <v>3650</v>
      </c>
      <c r="D941" t="s">
        <v>2552</v>
      </c>
      <c r="E941" t="s">
        <v>1537</v>
      </c>
      <c r="F941" t="s">
        <v>1518</v>
      </c>
      <c r="G941" t="s">
        <v>3669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3671</v>
      </c>
      <c r="C942" t="s">
        <v>3664</v>
      </c>
      <c r="D942" t="s">
        <v>2551</v>
      </c>
      <c r="E942" t="s">
        <v>1538</v>
      </c>
      <c r="F942" t="s">
        <v>1516</v>
      </c>
      <c r="G942" t="s">
        <v>3672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3683</v>
      </c>
      <c r="C943" t="s">
        <v>3651</v>
      </c>
      <c r="D943" t="s">
        <v>2550</v>
      </c>
      <c r="E943" t="s">
        <v>1537</v>
      </c>
      <c r="F943" t="s">
        <v>1518</v>
      </c>
      <c r="G943" t="s">
        <v>3695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3686</v>
      </c>
      <c r="C944" t="s">
        <v>3662</v>
      </c>
      <c r="D944" t="s">
        <v>2552</v>
      </c>
      <c r="E944" t="s">
        <v>1537</v>
      </c>
      <c r="F944" t="s">
        <v>1517</v>
      </c>
      <c r="G944" t="s">
        <v>3688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3684</v>
      </c>
      <c r="C945" t="s">
        <v>3655</v>
      </c>
      <c r="D945" t="s">
        <v>2549</v>
      </c>
      <c r="E945" t="s">
        <v>1535</v>
      </c>
      <c r="F945" t="s">
        <v>1516</v>
      </c>
      <c r="G945" t="s">
        <v>3681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3684</v>
      </c>
      <c r="C946" t="s">
        <v>3653</v>
      </c>
      <c r="D946" t="s">
        <v>2550</v>
      </c>
      <c r="E946" t="s">
        <v>1537</v>
      </c>
      <c r="F946" t="s">
        <v>1514</v>
      </c>
      <c r="G946" t="s">
        <v>3693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3668</v>
      </c>
      <c r="C947" t="s">
        <v>3651</v>
      </c>
      <c r="D947" t="s">
        <v>2550</v>
      </c>
      <c r="E947" t="s">
        <v>1537</v>
      </c>
      <c r="F947" t="s">
        <v>1517</v>
      </c>
      <c r="G947" t="s">
        <v>3696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3686</v>
      </c>
      <c r="C948" t="s">
        <v>3650</v>
      </c>
      <c r="D948" t="s">
        <v>2552</v>
      </c>
      <c r="E948" t="s">
        <v>1537</v>
      </c>
      <c r="F948" t="s">
        <v>1517</v>
      </c>
      <c r="G948" t="s">
        <v>3688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3668</v>
      </c>
      <c r="C949" t="s">
        <v>3661</v>
      </c>
      <c r="D949" t="s">
        <v>2548</v>
      </c>
      <c r="E949" t="s">
        <v>1535</v>
      </c>
      <c r="F949" t="s">
        <v>1517</v>
      </c>
      <c r="G949" t="s">
        <v>3696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3678</v>
      </c>
      <c r="C950" t="s">
        <v>3663</v>
      </c>
      <c r="D950" t="s">
        <v>2551</v>
      </c>
      <c r="E950" t="s">
        <v>1538</v>
      </c>
      <c r="F950" t="s">
        <v>1517</v>
      </c>
      <c r="G950" t="s">
        <v>3694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3676</v>
      </c>
      <c r="C951" t="s">
        <v>3659</v>
      </c>
      <c r="D951" t="s">
        <v>2548</v>
      </c>
      <c r="E951" t="s">
        <v>1535</v>
      </c>
      <c r="F951" t="s">
        <v>1517</v>
      </c>
      <c r="G951" t="s">
        <v>3667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3679</v>
      </c>
      <c r="C952" t="s">
        <v>3649</v>
      </c>
      <c r="D952" t="s">
        <v>2549</v>
      </c>
      <c r="E952" t="s">
        <v>1535</v>
      </c>
      <c r="F952" t="s">
        <v>3652</v>
      </c>
      <c r="G952" t="s">
        <v>3689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3683</v>
      </c>
      <c r="C953" t="s">
        <v>3659</v>
      </c>
      <c r="D953" t="s">
        <v>2548</v>
      </c>
      <c r="E953" t="s">
        <v>1535</v>
      </c>
      <c r="F953" t="s">
        <v>3652</v>
      </c>
      <c r="G953" t="s">
        <v>3687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3674</v>
      </c>
      <c r="C954" t="s">
        <v>3658</v>
      </c>
      <c r="D954" t="s">
        <v>2548</v>
      </c>
      <c r="E954" t="s">
        <v>1535</v>
      </c>
      <c r="F954" t="s">
        <v>1516</v>
      </c>
      <c r="G954" t="s">
        <v>3672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3686</v>
      </c>
      <c r="C955" t="s">
        <v>3655</v>
      </c>
      <c r="D955" t="s">
        <v>2549</v>
      </c>
      <c r="E955" t="s">
        <v>1535</v>
      </c>
      <c r="F955" t="s">
        <v>1517</v>
      </c>
      <c r="G955" t="s">
        <v>3694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3668</v>
      </c>
      <c r="C956" t="s">
        <v>3662</v>
      </c>
      <c r="D956" t="s">
        <v>2552</v>
      </c>
      <c r="E956" t="s">
        <v>1537</v>
      </c>
      <c r="F956" t="s">
        <v>1517</v>
      </c>
      <c r="G956" t="s">
        <v>3667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3671</v>
      </c>
      <c r="C957" t="s">
        <v>3650</v>
      </c>
      <c r="D957" t="s">
        <v>2552</v>
      </c>
      <c r="E957" t="s">
        <v>1537</v>
      </c>
      <c r="F957" t="s">
        <v>3652</v>
      </c>
      <c r="G957" t="s">
        <v>3685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3674</v>
      </c>
      <c r="C958" t="s">
        <v>3663</v>
      </c>
      <c r="D958" t="s">
        <v>2551</v>
      </c>
      <c r="E958" t="s">
        <v>1538</v>
      </c>
      <c r="F958" t="s">
        <v>1517</v>
      </c>
      <c r="G958" t="s">
        <v>3667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3668</v>
      </c>
      <c r="C959" t="s">
        <v>3650</v>
      </c>
      <c r="D959" t="s">
        <v>2552</v>
      </c>
      <c r="E959" t="s">
        <v>1537</v>
      </c>
      <c r="F959" t="s">
        <v>1514</v>
      </c>
      <c r="G959" t="s">
        <v>3692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3676</v>
      </c>
      <c r="C960" t="s">
        <v>3651</v>
      </c>
      <c r="D960" t="s">
        <v>2550</v>
      </c>
      <c r="E960" t="s">
        <v>1537</v>
      </c>
      <c r="F960" t="s">
        <v>1514</v>
      </c>
      <c r="G960" t="s">
        <v>3677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3676</v>
      </c>
      <c r="C961" t="s">
        <v>3663</v>
      </c>
      <c r="D961" t="s">
        <v>2551</v>
      </c>
      <c r="E961" t="s">
        <v>1538</v>
      </c>
      <c r="F961" t="s">
        <v>1514</v>
      </c>
      <c r="G961" t="s">
        <v>3693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3679</v>
      </c>
      <c r="C962" t="s">
        <v>3659</v>
      </c>
      <c r="D962" t="s">
        <v>2548</v>
      </c>
      <c r="E962" t="s">
        <v>1535</v>
      </c>
      <c r="F962" t="s">
        <v>3652</v>
      </c>
      <c r="G962" t="s">
        <v>3673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3683</v>
      </c>
      <c r="C963" t="s">
        <v>3659</v>
      </c>
      <c r="D963" t="s">
        <v>2548</v>
      </c>
      <c r="E963" t="s">
        <v>1535</v>
      </c>
      <c r="F963" t="s">
        <v>1518</v>
      </c>
      <c r="G963" t="s">
        <v>3669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3678</v>
      </c>
      <c r="C964" t="s">
        <v>3664</v>
      </c>
      <c r="D964" t="s">
        <v>2551</v>
      </c>
      <c r="E964" t="s">
        <v>1538</v>
      </c>
      <c r="F964" t="s">
        <v>1517</v>
      </c>
      <c r="G964" t="s">
        <v>3696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3686</v>
      </c>
      <c r="C965" t="s">
        <v>3657</v>
      </c>
      <c r="D965" t="s">
        <v>2552</v>
      </c>
      <c r="E965" t="s">
        <v>1537</v>
      </c>
      <c r="F965" t="s">
        <v>1517</v>
      </c>
      <c r="G965" t="s">
        <v>3694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3674</v>
      </c>
      <c r="C966" t="s">
        <v>3651</v>
      </c>
      <c r="D966" t="s">
        <v>2550</v>
      </c>
      <c r="E966" t="s">
        <v>1537</v>
      </c>
      <c r="F966" t="s">
        <v>1516</v>
      </c>
      <c r="G966" t="s">
        <v>3681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3679</v>
      </c>
      <c r="C967" t="s">
        <v>3660</v>
      </c>
      <c r="D967" t="s">
        <v>2549</v>
      </c>
      <c r="E967" t="s">
        <v>1535</v>
      </c>
      <c r="F967" t="s">
        <v>1517</v>
      </c>
      <c r="G967" t="s">
        <v>3696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3686</v>
      </c>
      <c r="C968" t="s">
        <v>3664</v>
      </c>
      <c r="D968" t="s">
        <v>2551</v>
      </c>
      <c r="E968" t="s">
        <v>1538</v>
      </c>
      <c r="F968" t="s">
        <v>1514</v>
      </c>
      <c r="G968" t="s">
        <v>3680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3676</v>
      </c>
      <c r="C969" t="s">
        <v>3661</v>
      </c>
      <c r="D969" t="s">
        <v>2548</v>
      </c>
      <c r="E969" t="s">
        <v>1535</v>
      </c>
      <c r="F969" t="s">
        <v>1518</v>
      </c>
      <c r="G969" t="s">
        <v>3691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3668</v>
      </c>
      <c r="C970" t="s">
        <v>3657</v>
      </c>
      <c r="D970" t="s">
        <v>2552</v>
      </c>
      <c r="E970" t="s">
        <v>1537</v>
      </c>
      <c r="F970" t="s">
        <v>3652</v>
      </c>
      <c r="G970" t="s">
        <v>3685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3676</v>
      </c>
      <c r="C971" t="s">
        <v>3664</v>
      </c>
      <c r="D971" t="s">
        <v>2551</v>
      </c>
      <c r="E971" t="s">
        <v>1538</v>
      </c>
      <c r="F971" t="s">
        <v>1518</v>
      </c>
      <c r="G971" t="s">
        <v>3675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3671</v>
      </c>
      <c r="C972" t="s">
        <v>3657</v>
      </c>
      <c r="D972" t="s">
        <v>2552</v>
      </c>
      <c r="E972" t="s">
        <v>1537</v>
      </c>
      <c r="F972" t="s">
        <v>1514</v>
      </c>
      <c r="G972" t="s">
        <v>3680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3683</v>
      </c>
      <c r="C973" t="s">
        <v>3654</v>
      </c>
      <c r="D973" t="s">
        <v>2551</v>
      </c>
      <c r="E973" t="s">
        <v>1538</v>
      </c>
      <c r="F973" t="s">
        <v>1516</v>
      </c>
      <c r="G973" t="s">
        <v>3690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3678</v>
      </c>
      <c r="C974" t="s">
        <v>3654</v>
      </c>
      <c r="D974" t="s">
        <v>2551</v>
      </c>
      <c r="E974" t="s">
        <v>1538</v>
      </c>
      <c r="F974" t="s">
        <v>3652</v>
      </c>
      <c r="G974" t="s">
        <v>3673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3676</v>
      </c>
      <c r="C975" t="s">
        <v>3653</v>
      </c>
      <c r="D975" t="s">
        <v>2550</v>
      </c>
      <c r="E975" t="s">
        <v>1537</v>
      </c>
      <c r="F975" t="s">
        <v>3652</v>
      </c>
      <c r="G975" t="s">
        <v>3685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3686</v>
      </c>
      <c r="C976" t="s">
        <v>3654</v>
      </c>
      <c r="D976" t="s">
        <v>2551</v>
      </c>
      <c r="E976" t="s">
        <v>1538</v>
      </c>
      <c r="F976" t="s">
        <v>1517</v>
      </c>
      <c r="G976" t="s">
        <v>3667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3686</v>
      </c>
      <c r="C977" t="s">
        <v>3658</v>
      </c>
      <c r="D977" t="s">
        <v>2548</v>
      </c>
      <c r="E977" t="s">
        <v>1535</v>
      </c>
      <c r="F977" t="s">
        <v>1517</v>
      </c>
      <c r="G977" t="s">
        <v>3688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3674</v>
      </c>
      <c r="C978" t="s">
        <v>3655</v>
      </c>
      <c r="D978" t="s">
        <v>2549</v>
      </c>
      <c r="E978" t="s">
        <v>1535</v>
      </c>
      <c r="F978" t="s">
        <v>3652</v>
      </c>
      <c r="G978" t="s">
        <v>3673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3671</v>
      </c>
      <c r="C979" t="s">
        <v>3653</v>
      </c>
      <c r="D979" t="s">
        <v>2550</v>
      </c>
      <c r="E979" t="s">
        <v>1537</v>
      </c>
      <c r="F979" t="s">
        <v>1514</v>
      </c>
      <c r="G979" t="s">
        <v>3677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3679</v>
      </c>
      <c r="C980" t="s">
        <v>3662</v>
      </c>
      <c r="D980" t="s">
        <v>2552</v>
      </c>
      <c r="E980" t="s">
        <v>1537</v>
      </c>
      <c r="F980" t="s">
        <v>3652</v>
      </c>
      <c r="G980" t="s">
        <v>3685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3683</v>
      </c>
      <c r="C981" t="s">
        <v>3663</v>
      </c>
      <c r="D981" t="s">
        <v>2551</v>
      </c>
      <c r="E981" t="s">
        <v>1538</v>
      </c>
      <c r="F981" t="s">
        <v>3652</v>
      </c>
      <c r="G981" t="s">
        <v>3687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3679</v>
      </c>
      <c r="C982" t="s">
        <v>3650</v>
      </c>
      <c r="D982" t="s">
        <v>2552</v>
      </c>
      <c r="E982" t="s">
        <v>1537</v>
      </c>
      <c r="F982" t="s">
        <v>1516</v>
      </c>
      <c r="G982" t="s">
        <v>3682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3684</v>
      </c>
      <c r="C983" t="s">
        <v>3656</v>
      </c>
      <c r="D983" t="s">
        <v>2550</v>
      </c>
      <c r="E983" t="s">
        <v>1537</v>
      </c>
      <c r="F983" t="s">
        <v>1516</v>
      </c>
      <c r="G983" t="s">
        <v>3681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3671</v>
      </c>
      <c r="C984" t="s">
        <v>3664</v>
      </c>
      <c r="D984" t="s">
        <v>2551</v>
      </c>
      <c r="E984" t="s">
        <v>1538</v>
      </c>
      <c r="F984" t="s">
        <v>3652</v>
      </c>
      <c r="G984" t="s">
        <v>3689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3686</v>
      </c>
      <c r="C985" t="s">
        <v>3657</v>
      </c>
      <c r="D985" t="s">
        <v>2552</v>
      </c>
      <c r="E985" t="s">
        <v>1537</v>
      </c>
      <c r="F985" t="s">
        <v>3652</v>
      </c>
      <c r="G985" t="s">
        <v>3689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3674</v>
      </c>
      <c r="C986" t="s">
        <v>3660</v>
      </c>
      <c r="D986" t="s">
        <v>2549</v>
      </c>
      <c r="E986" t="s">
        <v>1535</v>
      </c>
      <c r="F986" t="s">
        <v>3652</v>
      </c>
      <c r="G986" t="s">
        <v>3687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3668</v>
      </c>
      <c r="C987" t="s">
        <v>3663</v>
      </c>
      <c r="D987" t="s">
        <v>2551</v>
      </c>
      <c r="E987" t="s">
        <v>1538</v>
      </c>
      <c r="F987" t="s">
        <v>1516</v>
      </c>
      <c r="G987" t="s">
        <v>3672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3683</v>
      </c>
      <c r="C988" t="s">
        <v>3656</v>
      </c>
      <c r="D988" t="s">
        <v>2550</v>
      </c>
      <c r="E988" t="s">
        <v>1537</v>
      </c>
      <c r="F988" t="s">
        <v>3652</v>
      </c>
      <c r="G988" t="s">
        <v>3673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3683</v>
      </c>
      <c r="C989" t="s">
        <v>3654</v>
      </c>
      <c r="D989" t="s">
        <v>2551</v>
      </c>
      <c r="E989" t="s">
        <v>1538</v>
      </c>
      <c r="F989" t="s">
        <v>1514</v>
      </c>
      <c r="G989" t="s">
        <v>3692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3686</v>
      </c>
      <c r="C990" t="s">
        <v>3658</v>
      </c>
      <c r="D990" t="s">
        <v>2548</v>
      </c>
      <c r="E990" t="s">
        <v>1535</v>
      </c>
      <c r="F990" t="s">
        <v>1517</v>
      </c>
      <c r="G990" t="s">
        <v>3667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3684</v>
      </c>
      <c r="C991" t="s">
        <v>3660</v>
      </c>
      <c r="D991" t="s">
        <v>2549</v>
      </c>
      <c r="E991" t="s">
        <v>1535</v>
      </c>
      <c r="F991" t="s">
        <v>1514</v>
      </c>
      <c r="G991" t="s">
        <v>3693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3668</v>
      </c>
      <c r="C992" t="s">
        <v>3651</v>
      </c>
      <c r="D992" t="s">
        <v>2550</v>
      </c>
      <c r="E992" t="s">
        <v>1537</v>
      </c>
      <c r="F992" t="s">
        <v>1518</v>
      </c>
      <c r="G992" t="s">
        <v>3695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3679</v>
      </c>
      <c r="C993" t="s">
        <v>3653</v>
      </c>
      <c r="D993" t="s">
        <v>2550</v>
      </c>
      <c r="E993" t="s">
        <v>1537</v>
      </c>
      <c r="F993" t="s">
        <v>1516</v>
      </c>
      <c r="G993" t="s">
        <v>3682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3670</v>
      </c>
      <c r="C994" t="s">
        <v>3657</v>
      </c>
      <c r="D994" t="s">
        <v>2552</v>
      </c>
      <c r="E994" t="s">
        <v>1537</v>
      </c>
      <c r="F994" t="s">
        <v>1516</v>
      </c>
      <c r="G994" t="s">
        <v>3690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3676</v>
      </c>
      <c r="C995" t="s">
        <v>3654</v>
      </c>
      <c r="D995" t="s">
        <v>2551</v>
      </c>
      <c r="E995" t="s">
        <v>1538</v>
      </c>
      <c r="F995" t="s">
        <v>1516</v>
      </c>
      <c r="G995" t="s">
        <v>3690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3674</v>
      </c>
      <c r="C996" t="s">
        <v>3651</v>
      </c>
      <c r="D996" t="s">
        <v>2550</v>
      </c>
      <c r="E996" t="s">
        <v>1537</v>
      </c>
      <c r="F996" t="s">
        <v>1514</v>
      </c>
      <c r="G996" t="s">
        <v>3692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3679</v>
      </c>
      <c r="C997" t="s">
        <v>3656</v>
      </c>
      <c r="D997" t="s">
        <v>2550</v>
      </c>
      <c r="E997" t="s">
        <v>1537</v>
      </c>
      <c r="F997" t="s">
        <v>3652</v>
      </c>
      <c r="G997" t="s">
        <v>3689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3676</v>
      </c>
      <c r="C998" t="s">
        <v>3655</v>
      </c>
      <c r="D998" t="s">
        <v>2549</v>
      </c>
      <c r="E998" t="s">
        <v>1535</v>
      </c>
      <c r="F998" t="s">
        <v>1517</v>
      </c>
      <c r="G998" t="s">
        <v>3688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3686</v>
      </c>
      <c r="C999" t="s">
        <v>3662</v>
      </c>
      <c r="D999" t="s">
        <v>2552</v>
      </c>
      <c r="E999" t="s">
        <v>1537</v>
      </c>
      <c r="F999" t="s">
        <v>1516</v>
      </c>
      <c r="G999" t="s">
        <v>3672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3684</v>
      </c>
      <c r="C1000" t="s">
        <v>3662</v>
      </c>
      <c r="D1000" t="s">
        <v>2552</v>
      </c>
      <c r="E1000" t="s">
        <v>1537</v>
      </c>
      <c r="F1000" t="s">
        <v>1518</v>
      </c>
      <c r="G1000" t="s">
        <v>3695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3686</v>
      </c>
      <c r="C1001" t="s">
        <v>3649</v>
      </c>
      <c r="D1001" t="s">
        <v>2549</v>
      </c>
      <c r="E1001" t="s">
        <v>1535</v>
      </c>
      <c r="F1001" t="s">
        <v>1516</v>
      </c>
      <c r="G1001" t="s">
        <v>3681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K2" xr:uid="{AE2E4AFE-C4E6-4369-A549-CDF88C1C34FA}">
      <formula1>$D:$D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defaultRowHeight="14.4"/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Basic_Data</vt:lpstr>
      <vt:lpstr>Remove_duplicate</vt:lpstr>
      <vt:lpstr>RD-2</vt:lpstr>
      <vt:lpstr>Remove Blank Rows</vt:lpstr>
      <vt:lpstr>Remove Space</vt:lpstr>
      <vt:lpstr>Data Validation</vt:lpstr>
      <vt:lpstr>Data_Cleaning</vt:lpstr>
      <vt:lpstr>Split Data</vt:lpstr>
      <vt:lpstr>Incentive Calc</vt:lpstr>
      <vt:lpstr>Logical_Functions</vt:lpstr>
      <vt:lpstr>Sortig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nikki kumar</cp:lastModifiedBy>
  <dcterms:created xsi:type="dcterms:W3CDTF">2024-12-11T15:12:54Z</dcterms:created>
  <dcterms:modified xsi:type="dcterms:W3CDTF">2025-06-28T03:53:17Z</dcterms:modified>
</cp:coreProperties>
</file>