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74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C46" i="1"/>
  <c r="J5" i="1"/>
  <c r="D35" i="1"/>
  <c r="D36" i="1"/>
  <c r="D37" i="1"/>
  <c r="D38" i="1"/>
  <c r="D39" i="1"/>
  <c r="D40" i="1"/>
  <c r="D41" i="1"/>
  <c r="D42" i="1"/>
  <c r="D43" i="1"/>
  <c r="D44" i="1"/>
  <c r="D46" i="1"/>
  <c r="K5" i="1"/>
  <c r="D83" i="1"/>
  <c r="D84" i="1"/>
  <c r="D85" i="1"/>
  <c r="D86" i="1"/>
  <c r="D87" i="1"/>
  <c r="D88" i="1"/>
  <c r="D89" i="1"/>
  <c r="D90" i="1"/>
  <c r="D91" i="1"/>
  <c r="D92" i="1"/>
  <c r="D94" i="1"/>
  <c r="K6" i="1"/>
  <c r="C94" i="1"/>
  <c r="J6" i="1"/>
  <c r="C78" i="1"/>
  <c r="J4" i="1"/>
  <c r="I6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D3" i="1"/>
  <c r="D4" i="1"/>
  <c r="D5" i="1"/>
  <c r="D6" i="1"/>
  <c r="D7" i="1"/>
  <c r="D8" i="1"/>
  <c r="D9" i="1"/>
  <c r="D10" i="1"/>
  <c r="D11" i="1"/>
  <c r="D12" i="1"/>
  <c r="D14" i="1"/>
  <c r="D95" i="1"/>
  <c r="C14" i="1"/>
  <c r="C95" i="1"/>
  <c r="D67" i="1"/>
  <c r="D68" i="1"/>
  <c r="D69" i="1"/>
  <c r="D70" i="1"/>
  <c r="D71" i="1"/>
  <c r="D72" i="1"/>
  <c r="D73" i="1"/>
  <c r="D74" i="1"/>
  <c r="D75" i="1"/>
  <c r="D76" i="1"/>
  <c r="D78" i="1"/>
  <c r="D79" i="1"/>
  <c r="C79" i="1"/>
  <c r="D51" i="1"/>
  <c r="D52" i="1"/>
  <c r="D53" i="1"/>
  <c r="D54" i="1"/>
  <c r="D55" i="1"/>
  <c r="D56" i="1"/>
  <c r="D57" i="1"/>
  <c r="D58" i="1"/>
  <c r="D59" i="1"/>
  <c r="D60" i="1"/>
  <c r="D62" i="1"/>
  <c r="D63" i="1"/>
  <c r="C62" i="1"/>
  <c r="C63" i="1"/>
  <c r="D47" i="1"/>
  <c r="C47" i="1"/>
  <c r="D19" i="1"/>
  <c r="D20" i="1"/>
  <c r="D21" i="1"/>
  <c r="D22" i="1"/>
  <c r="D23" i="1"/>
  <c r="D24" i="1"/>
  <c r="D25" i="1"/>
  <c r="D26" i="1"/>
  <c r="D27" i="1"/>
  <c r="D28" i="1"/>
  <c r="D30" i="1"/>
  <c r="D31" i="1"/>
  <c r="C30" i="1"/>
  <c r="C31" i="1"/>
  <c r="D15" i="1"/>
  <c r="C15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K2" i="1"/>
  <c r="J2" i="1"/>
  <c r="I2" i="1"/>
  <c r="I3" i="1"/>
  <c r="J3" i="1"/>
  <c r="K3" i="1"/>
  <c r="I7" i="1"/>
  <c r="J7" i="1"/>
  <c r="K7" i="1"/>
  <c r="K4" i="1"/>
  <c r="I4" i="1"/>
  <c r="F76" i="1"/>
  <c r="F75" i="1"/>
  <c r="F74" i="1"/>
  <c r="F73" i="1"/>
  <c r="F72" i="1"/>
  <c r="F71" i="1"/>
  <c r="F70" i="1"/>
  <c r="F69" i="1"/>
  <c r="F68" i="1"/>
  <c r="F67" i="1"/>
  <c r="E76" i="1"/>
  <c r="E75" i="1"/>
  <c r="E74" i="1"/>
  <c r="E73" i="1"/>
  <c r="E72" i="1"/>
  <c r="E71" i="1"/>
  <c r="E70" i="1"/>
  <c r="E69" i="1"/>
  <c r="E68" i="1"/>
  <c r="E67" i="1"/>
  <c r="F60" i="1"/>
  <c r="F59" i="1"/>
  <c r="F58" i="1"/>
  <c r="F57" i="1"/>
  <c r="F56" i="1"/>
  <c r="F55" i="1"/>
  <c r="F54" i="1"/>
  <c r="F53" i="1"/>
  <c r="F52" i="1"/>
  <c r="F51" i="1"/>
  <c r="E60" i="1"/>
  <c r="E59" i="1"/>
  <c r="E58" i="1"/>
  <c r="E57" i="1"/>
  <c r="E56" i="1"/>
  <c r="E55" i="1"/>
  <c r="E54" i="1"/>
  <c r="E53" i="1"/>
  <c r="E52" i="1"/>
  <c r="E51" i="1"/>
  <c r="F44" i="1"/>
  <c r="F43" i="1"/>
  <c r="F42" i="1"/>
  <c r="F41" i="1"/>
  <c r="F40" i="1"/>
  <c r="F39" i="1"/>
  <c r="F38" i="1"/>
  <c r="F37" i="1"/>
  <c r="F36" i="1"/>
  <c r="F35" i="1"/>
  <c r="F28" i="1"/>
  <c r="F27" i="1"/>
  <c r="F26" i="1"/>
  <c r="F25" i="1"/>
  <c r="F24" i="1"/>
  <c r="F23" i="1"/>
  <c r="F22" i="1"/>
  <c r="F21" i="1"/>
  <c r="F20" i="1"/>
  <c r="F19" i="1"/>
  <c r="E44" i="1"/>
  <c r="E43" i="1"/>
  <c r="E42" i="1"/>
  <c r="E41" i="1"/>
  <c r="E40" i="1"/>
  <c r="E39" i="1"/>
  <c r="E38" i="1"/>
  <c r="E37" i="1"/>
  <c r="E36" i="1"/>
  <c r="E35" i="1"/>
  <c r="E28" i="1"/>
  <c r="E27" i="1"/>
  <c r="E26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<sst xmlns="http://schemas.openxmlformats.org/spreadsheetml/2006/main" count="57" uniqueCount="18">
  <si>
    <t>grunt.log(...)</t>
  </si>
  <si>
    <t>perl -e 'use Time...'</t>
  </si>
  <si>
    <t>1. Test: Lokales vboxfs FS</t>
  </si>
  <si>
    <t>2. Test: gemountetes vboxfs FS</t>
  </si>
  <si>
    <t>Reaktionszeit</t>
  </si>
  <si>
    <t>Reaktionszeit: Abweichung vom Mittelwert</t>
  </si>
  <si>
    <t>Laufzeit: Abweichung vom Mittelwert</t>
  </si>
  <si>
    <t>Mittelwerte</t>
  </si>
  <si>
    <t>grunt Laufzeit</t>
  </si>
  <si>
    <t>3. Test: gemountetes NFS FS</t>
  </si>
  <si>
    <t>4. Test: exportiertes Samba FS</t>
  </si>
  <si>
    <t>Test</t>
  </si>
  <si>
    <t>Mittelwert grunt Laufzeit</t>
  </si>
  <si>
    <t>Mittelwert Reaktionszeit</t>
  </si>
  <si>
    <t>Benchmark: lokales FS auf OS/X</t>
  </si>
  <si>
    <t>Vergleich mit Benchmark</t>
  </si>
  <si>
    <t>Vergleich mit Benchmark, Faktor</t>
  </si>
  <si>
    <t>3-2ter Test: gemountetes NFS FS mit NFS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</si>
</sst>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5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2" fontId="4" fillId="0" borderId="0" xfId="1" applyNumberFormat="1" applyFont="1" applyAlignment="1">
      <alignment horizontal="center"/>
    </xf>
  </cellXfs>
  <cellStyles count="19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Blatt1!$J$1</c:f>
              <c:strCache>
                <c:ptCount val="1"/>
                <c:pt idx="0">
                  <c:v>Mittelwert grunt Laufzeit</c:v>
                </c:pt>
              </c:strCache>
            </c:strRef>
          </c:tx>
          <c:invertIfNegative val="0"/>
          <c:cat>
            <c:strRef>
              <c:f>Blatt1!$I$2:$I$7</c:f>
              <c:strCache>
                <c:ptCount val="6"/>
                <c:pt idx="0">
                  <c:v>Benchmark: lokales FS auf OS/X</c:v>
                </c:pt>
                <c:pt idx="1">
                  <c:v>1. Test: Lokales vboxfs FS</c:v>
                </c:pt>
                <c:pt idx="2">
                  <c:v>4. Test: exportiertes Samba FS</c:v>
                </c:pt>
                <c:pt idx="3">
                  <c:v>2. Test: gemountetes vboxfs FS</c:v>
                </c:pt>
                <c:pt idx="4">
                  <c:v>3-2ter Test: gemountetes NFS FS mit NFS Tuning</c:v>
                </c:pt>
                <c:pt idx="5">
                  <c:v>3. Test: gemountetes NFS FS</c:v>
                </c:pt>
              </c:strCache>
            </c:strRef>
          </c:cat>
          <c:val>
            <c:numRef>
              <c:f>Blatt1!$J$2:$J$7</c:f>
              <c:numCache>
                <c:formatCode>00,000</c:formatCode>
                <c:ptCount val="6"/>
                <c:pt idx="0">
                  <c:v>0.4397</c:v>
                </c:pt>
                <c:pt idx="1">
                  <c:v>0.4397</c:v>
                </c:pt>
                <c:pt idx="2">
                  <c:v>0.443</c:v>
                </c:pt>
                <c:pt idx="3">
                  <c:v>1.9271</c:v>
                </c:pt>
                <c:pt idx="4">
                  <c:v>0.8581</c:v>
                </c:pt>
                <c:pt idx="5">
                  <c:v>0.5076</c:v>
                </c:pt>
              </c:numCache>
            </c:numRef>
          </c:val>
        </c:ser>
        <c:ser>
          <c:idx val="1"/>
          <c:order val="1"/>
          <c:tx>
            <c:strRef>
              <c:f>Blatt1!$K$1</c:f>
              <c:strCache>
                <c:ptCount val="1"/>
                <c:pt idx="0">
                  <c:v>Mittelwert Reaktionszeit</c:v>
                </c:pt>
              </c:strCache>
            </c:strRef>
          </c:tx>
          <c:invertIfNegative val="0"/>
          <c:cat>
            <c:strRef>
              <c:f>Blatt1!$I$2:$I$7</c:f>
              <c:strCache>
                <c:ptCount val="6"/>
                <c:pt idx="0">
                  <c:v>Benchmark: lokales FS auf OS/X</c:v>
                </c:pt>
                <c:pt idx="1">
                  <c:v>1. Test: Lokales vboxfs FS</c:v>
                </c:pt>
                <c:pt idx="2">
                  <c:v>4. Test: exportiertes Samba FS</c:v>
                </c:pt>
                <c:pt idx="3">
                  <c:v>2. Test: gemountetes vboxfs FS</c:v>
                </c:pt>
                <c:pt idx="4">
                  <c:v>3-2ter Test: gemountetes NFS FS mit NFS Tuning</c:v>
                </c:pt>
                <c:pt idx="5">
                  <c:v>3. Test: gemountetes NFS FS</c:v>
                </c:pt>
              </c:strCache>
            </c:strRef>
          </c:cat>
          <c:val>
            <c:numRef>
              <c:f>Blatt1!$K$2:$K$7</c:f>
              <c:numCache>
                <c:formatCode>00,000</c:formatCode>
                <c:ptCount val="6"/>
                <c:pt idx="0">
                  <c:v>0.62941300868988</c:v>
                </c:pt>
                <c:pt idx="1">
                  <c:v>0.736025977134705</c:v>
                </c:pt>
                <c:pt idx="2">
                  <c:v>0.755335974693298</c:v>
                </c:pt>
                <c:pt idx="3">
                  <c:v>2.419809031486511</c:v>
                </c:pt>
                <c:pt idx="4">
                  <c:v>1.901707983016968</c:v>
                </c:pt>
                <c:pt idx="5">
                  <c:v>6.310453963279724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27864"/>
        <c:axId val="2110714808"/>
      </c:barChart>
      <c:catAx>
        <c:axId val="20746278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10714808"/>
        <c:crosses val="autoZero"/>
        <c:auto val="1"/>
        <c:lblAlgn val="ctr"/>
        <c:lblOffset val="100"/>
        <c:noMultiLvlLbl val="0"/>
      </c:catAx>
      <c:valAx>
        <c:axId val="2110714808"/>
        <c:scaling>
          <c:orientation val="minMax"/>
        </c:scaling>
        <c:delete val="0"/>
        <c:axPos val="b"/>
        <c:majorGridlines/>
        <c:numFmt formatCode="0.0000" sourceLinked="0"/>
        <c:majorTickMark val="out"/>
        <c:minorTickMark val="none"/>
        <c:tickLblPos val="nextTo"/>
        <c:crossAx val="207462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41622</xdr:colOff>
      <xdr:row>9</xdr:row>
      <xdr:rowOff>70224</xdr:rowOff>
    </xdr:from>
    <xdr:to>
      <xdr:col>19</xdr:col>
      <xdr:colOff>205975</xdr:colOff>
      <xdr:row>49</xdr:row>
      <xdr:rowOff>68303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1178603</xdr:colOff>
      <xdr:row>11</xdr:row>
      <xdr:rowOff>91056</xdr:rowOff>
    </xdr:from>
    <xdr:to>
      <xdr:col>9</xdr:col>
      <xdr:colOff>1178603</xdr:colOff>
      <xdr:row>45</xdr:row>
      <xdr:rowOff>209734</xdr:rowOff>
    </xdr:to>
    <xdr:cxnSp macro="">
      <xdr:nvCxnSpPr>
        <xdr:cNvPr id="5" name="Gerade Verbindung 4"/>
        <xdr:cNvCxnSpPr/>
      </xdr:nvCxnSpPr>
      <xdr:spPr>
        <a:xfrm flipV="1">
          <a:off x="16869094" y="2247660"/>
          <a:ext cx="0" cy="6310527"/>
        </a:xfrm>
        <a:prstGeom prst="line">
          <a:avLst/>
        </a:prstGeom>
        <a:ln w="6350" cmpd="sng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1375755</xdr:colOff>
      <xdr:row>11</xdr:row>
      <xdr:rowOff>100641</xdr:rowOff>
    </xdr:from>
    <xdr:to>
      <xdr:col>9</xdr:col>
      <xdr:colOff>1375755</xdr:colOff>
      <xdr:row>43</xdr:row>
      <xdr:rowOff>38231</xdr:rowOff>
    </xdr:to>
    <xdr:cxnSp macro="">
      <xdr:nvCxnSpPr>
        <xdr:cNvPr id="8" name="Gerade Verbindung 7"/>
        <xdr:cNvCxnSpPr/>
      </xdr:nvCxnSpPr>
      <xdr:spPr>
        <a:xfrm flipV="1">
          <a:off x="17066246" y="2257245"/>
          <a:ext cx="0" cy="5937741"/>
        </a:xfrm>
        <a:prstGeom prst="line">
          <a:avLst/>
        </a:prstGeom>
        <a:ln w="6350" cmpd="sng">
          <a:solidFill>
            <a:schemeClr val="tx1"/>
          </a:solidFill>
          <a:prstDash val="sys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F1" zoomScale="70" zoomScaleNormal="70" zoomScalePageLayoutView="70" workbookViewId="0">
      <selection activeCell="M54" sqref="M54"/>
    </sheetView>
  </sheetViews>
  <sheetFormatPr baseColWidth="10" defaultRowHeight="15" x14ac:dyDescent="0"/>
  <cols>
    <col min="1" max="1" width="33.6640625" style="4" bestFit="1" customWidth="1"/>
    <col min="2" max="2" width="16" style="4" bestFit="1" customWidth="1"/>
    <col min="3" max="3" width="12.5" style="4" bestFit="1" customWidth="1"/>
    <col min="4" max="4" width="12.1640625" style="4" bestFit="1" customWidth="1"/>
    <col min="5" max="5" width="36.33203125" style="4" bestFit="1" customWidth="1"/>
    <col min="6" max="6" width="31.83203125" style="4" bestFit="1" customWidth="1"/>
    <col min="7" max="7" width="9.83203125" style="4" customWidth="1"/>
    <col min="8" max="8" width="27" style="4" customWidth="1"/>
    <col min="9" max="9" width="26.6640625" style="3" bestFit="1" customWidth="1"/>
    <col min="10" max="10" width="22" style="3" bestFit="1" customWidth="1"/>
    <col min="11" max="11" width="21.5" style="3" bestFit="1" customWidth="1"/>
    <col min="12" max="16384" width="10.83203125" style="3"/>
  </cols>
  <sheetData>
    <row r="1" spans="1:11" ht="19">
      <c r="A1" s="2" t="s">
        <v>14</v>
      </c>
      <c r="B1" s="3"/>
      <c r="C1" s="3"/>
      <c r="D1" s="3"/>
      <c r="E1" s="3"/>
      <c r="F1" s="3"/>
      <c r="H1" s="3"/>
      <c r="I1" s="3" t="s">
        <v>11</v>
      </c>
      <c r="J1" s="4" t="s">
        <v>12</v>
      </c>
      <c r="K1" s="3" t="s">
        <v>13</v>
      </c>
    </row>
    <row r="2" spans="1:11">
      <c r="A2" s="4" t="s">
        <v>1</v>
      </c>
      <c r="B2" s="4" t="s">
        <v>0</v>
      </c>
      <c r="C2" s="4" t="s">
        <v>8</v>
      </c>
      <c r="D2" s="3" t="s">
        <v>4</v>
      </c>
      <c r="E2" s="3" t="s">
        <v>5</v>
      </c>
      <c r="F2" s="3" t="s">
        <v>6</v>
      </c>
      <c r="H2" s="3"/>
      <c r="I2" s="4" t="str">
        <f>A1</f>
        <v>Benchmark: lokales FS auf OS/X</v>
      </c>
      <c r="J2" s="4">
        <f>C14</f>
        <v>0.43970000000000004</v>
      </c>
      <c r="K2" s="4">
        <f>D14</f>
        <v>0.62941300868988037</v>
      </c>
    </row>
    <row r="3" spans="1:11">
      <c r="A3" s="4">
        <v>1420185271.68032</v>
      </c>
      <c r="B3" s="4">
        <v>1420185272.3280001</v>
      </c>
      <c r="C3" s="4">
        <v>0.439</v>
      </c>
      <c r="D3" s="4">
        <f t="shared" ref="D3:D12" si="0">B3-A3</f>
        <v>0.64768004417419434</v>
      </c>
      <c r="E3" s="5">
        <f>1-D3/$D$14</f>
        <v>-2.9022335465129112E-2</v>
      </c>
      <c r="F3" s="5">
        <f>1-C3/$C$14</f>
        <v>1.5919945417330883E-3</v>
      </c>
      <c r="H3" s="3"/>
      <c r="I3" s="1" t="str">
        <f>A17</f>
        <v>1. Test: Lokales vboxfs FS</v>
      </c>
      <c r="J3" s="4">
        <f>C30</f>
        <v>0.43970000000000004</v>
      </c>
      <c r="K3" s="4">
        <f>D30</f>
        <v>0.73602597713470463</v>
      </c>
    </row>
    <row r="4" spans="1:11">
      <c r="A4" s="4">
        <v>1420185276.6461999</v>
      </c>
      <c r="B4" s="4">
        <v>1420185277.2820001</v>
      </c>
      <c r="C4" s="4">
        <v>0.46600000000000003</v>
      </c>
      <c r="D4" s="4">
        <f t="shared" si="0"/>
        <v>0.63580012321472168</v>
      </c>
      <c r="E4" s="5">
        <f t="shared" ref="E4:E12" si="1">1-D4/$D$14</f>
        <v>-1.0147731992600661E-2</v>
      </c>
      <c r="F4" s="5">
        <f t="shared" ref="F4:F12" si="2">1-C4/$C$14</f>
        <v>-5.9813509210825622E-2</v>
      </c>
      <c r="I4" s="1" t="str">
        <f>A65</f>
        <v>4. Test: exportiertes Samba FS</v>
      </c>
      <c r="J4" s="4">
        <f>C78</f>
        <v>0.44299999999999995</v>
      </c>
      <c r="K4" s="4">
        <f>D78</f>
        <v>0.75533597469329838</v>
      </c>
    </row>
    <row r="5" spans="1:11">
      <c r="A5" s="4">
        <v>1420185278.82441</v>
      </c>
      <c r="B5" s="4">
        <v>1420185279.4879999</v>
      </c>
      <c r="C5" s="4">
        <v>0.42199999999999999</v>
      </c>
      <c r="D5" s="4">
        <f t="shared" si="0"/>
        <v>0.6635899543762207</v>
      </c>
      <c r="E5" s="5">
        <f t="shared" si="1"/>
        <v>-5.4299712930114818E-2</v>
      </c>
      <c r="F5" s="5">
        <f t="shared" si="2"/>
        <v>4.0254719126677441E-2</v>
      </c>
      <c r="I5" s="1" t="str">
        <f>A33</f>
        <v>2. Test: gemountetes vboxfs FS</v>
      </c>
      <c r="J5" s="4">
        <f>C46</f>
        <v>1.9271</v>
      </c>
      <c r="K5" s="4">
        <f>D46</f>
        <v>2.4198090314865111</v>
      </c>
    </row>
    <row r="6" spans="1:11">
      <c r="A6" s="4">
        <v>1420185281.0310099</v>
      </c>
      <c r="B6" s="4">
        <v>1420185281.6949999</v>
      </c>
      <c r="C6" s="4">
        <v>0.436</v>
      </c>
      <c r="D6" s="4">
        <f t="shared" si="0"/>
        <v>0.66399002075195312</v>
      </c>
      <c r="E6" s="5">
        <f t="shared" si="1"/>
        <v>-5.4935331149326805E-2</v>
      </c>
      <c r="F6" s="5">
        <f t="shared" si="2"/>
        <v>8.4148282920173401E-3</v>
      </c>
      <c r="I6" s="1" t="str">
        <f>A81</f>
        <v>3-2ter Test: gemountetes NFS FS mit NFS Tuning</v>
      </c>
      <c r="J6" s="4">
        <f>C94</f>
        <v>0.85809999999999997</v>
      </c>
      <c r="K6" s="4">
        <f>D94</f>
        <v>1.9017079830169679</v>
      </c>
    </row>
    <row r="7" spans="1:11">
      <c r="A7" s="4">
        <v>1420185282.4879401</v>
      </c>
      <c r="B7" s="4">
        <v>1420185283.0969999</v>
      </c>
      <c r="C7" s="4">
        <v>0.45900000000000002</v>
      </c>
      <c r="D7" s="4">
        <f t="shared" si="0"/>
        <v>0.60905981063842773</v>
      </c>
      <c r="E7" s="5">
        <f t="shared" si="1"/>
        <v>3.2336792806074488E-2</v>
      </c>
      <c r="F7" s="5">
        <f t="shared" si="2"/>
        <v>-4.3893563793495627E-2</v>
      </c>
      <c r="I7" s="1" t="str">
        <f>A49</f>
        <v>3. Test: gemountetes NFS FS</v>
      </c>
      <c r="J7" s="4">
        <f>C62</f>
        <v>0.50760000000000005</v>
      </c>
      <c r="K7" s="4">
        <f>D62</f>
        <v>6.3104539632797243</v>
      </c>
    </row>
    <row r="8" spans="1:11">
      <c r="A8" s="4">
        <v>1420185283.78145</v>
      </c>
      <c r="B8" s="4">
        <v>1420185284.4070001</v>
      </c>
      <c r="C8" s="4">
        <v>0.42399999999999999</v>
      </c>
      <c r="D8" s="4">
        <f t="shared" si="0"/>
        <v>0.6255500316619873</v>
      </c>
      <c r="E8" s="5">
        <f t="shared" si="1"/>
        <v>6.1374280076190724E-3</v>
      </c>
      <c r="F8" s="5">
        <f t="shared" si="2"/>
        <v>3.5706163293154569E-2</v>
      </c>
    </row>
    <row r="9" spans="1:11">
      <c r="A9" s="4">
        <v>1420185285.0388801</v>
      </c>
      <c r="B9" s="4">
        <v>1420185285.619</v>
      </c>
      <c r="C9" s="4">
        <v>0.42299999999999999</v>
      </c>
      <c r="D9" s="4">
        <f t="shared" si="0"/>
        <v>0.58011984825134277</v>
      </c>
      <c r="E9" s="5">
        <f t="shared" si="1"/>
        <v>7.8316081425042428E-2</v>
      </c>
      <c r="F9" s="5">
        <f t="shared" si="2"/>
        <v>3.7980441209915949E-2</v>
      </c>
    </row>
    <row r="10" spans="1:11">
      <c r="A10" s="4">
        <v>1420185286.2221999</v>
      </c>
      <c r="B10" s="4">
        <v>1420185286.8239999</v>
      </c>
      <c r="C10" s="4">
        <v>0.43</v>
      </c>
      <c r="D10" s="4">
        <f t="shared" si="0"/>
        <v>0.60179996490478516</v>
      </c>
      <c r="E10" s="5">
        <f t="shared" si="1"/>
        <v>4.3871104352564361E-2</v>
      </c>
      <c r="F10" s="5">
        <f t="shared" si="2"/>
        <v>2.2060495792585955E-2</v>
      </c>
    </row>
    <row r="11" spans="1:11">
      <c r="A11" s="4">
        <v>1420185287.4131899</v>
      </c>
      <c r="B11" s="4">
        <v>1420185288.0320001</v>
      </c>
      <c r="C11" s="4">
        <v>0.42699999999999999</v>
      </c>
      <c r="D11" s="4">
        <f t="shared" si="0"/>
        <v>0.61881017684936523</v>
      </c>
      <c r="E11" s="5">
        <f t="shared" si="1"/>
        <v>1.6845587387183003E-2</v>
      </c>
      <c r="F11" s="5">
        <f t="shared" si="2"/>
        <v>2.8883329542870206E-2</v>
      </c>
    </row>
    <row r="12" spans="1:11">
      <c r="A12" s="4">
        <v>1420185288.59127</v>
      </c>
      <c r="B12" s="4">
        <v>1420185289.2390001</v>
      </c>
      <c r="C12" s="4">
        <v>0.47099999999999997</v>
      </c>
      <c r="D12" s="4">
        <f t="shared" si="0"/>
        <v>0.64773011207580566</v>
      </c>
      <c r="E12" s="5">
        <f t="shared" si="1"/>
        <v>-2.9101882441311844E-2</v>
      </c>
      <c r="F12" s="5">
        <f t="shared" si="2"/>
        <v>-7.1184898794632634E-2</v>
      </c>
    </row>
    <row r="13" spans="1:11" hidden="1">
      <c r="E13" s="4">
        <v>-1</v>
      </c>
      <c r="F13" s="5">
        <v>-1</v>
      </c>
    </row>
    <row r="14" spans="1:11" ht="18">
      <c r="B14" s="7" t="s">
        <v>7</v>
      </c>
      <c r="C14" s="6">
        <f>AVERAGE(C3:C12)</f>
        <v>0.43970000000000004</v>
      </c>
      <c r="D14" s="6">
        <f>AVERAGE(D3:D12)</f>
        <v>0.62941300868988037</v>
      </c>
    </row>
    <row r="15" spans="1:11" ht="18">
      <c r="B15" s="7" t="s">
        <v>16</v>
      </c>
      <c r="C15" s="8">
        <f>C14/$C$14</f>
        <v>1</v>
      </c>
      <c r="D15" s="8">
        <f>D14/$D$14</f>
        <v>1</v>
      </c>
    </row>
    <row r="17" spans="1:8" ht="19">
      <c r="A17" s="2" t="s">
        <v>2</v>
      </c>
      <c r="B17" s="3"/>
      <c r="C17" s="3"/>
      <c r="D17" s="3"/>
      <c r="E17" s="3"/>
      <c r="F17" s="3"/>
      <c r="G17" s="3"/>
    </row>
    <row r="18" spans="1:8">
      <c r="A18" s="4" t="s">
        <v>1</v>
      </c>
      <c r="B18" s="4" t="s">
        <v>0</v>
      </c>
      <c r="C18" s="4" t="s">
        <v>8</v>
      </c>
      <c r="D18" s="3" t="s">
        <v>4</v>
      </c>
      <c r="E18" s="3" t="s">
        <v>5</v>
      </c>
      <c r="F18" s="3" t="s">
        <v>6</v>
      </c>
    </row>
    <row r="19" spans="1:8">
      <c r="A19" s="4">
        <v>1420022924.23559</v>
      </c>
      <c r="B19" s="4">
        <v>1420022924.9990001</v>
      </c>
      <c r="C19" s="4">
        <v>0.439</v>
      </c>
      <c r="D19" s="4">
        <f t="shared" ref="D19:D28" si="3">B19-A19</f>
        <v>0.76341009140014648</v>
      </c>
      <c r="E19" s="5">
        <f t="shared" ref="E19:E28" si="4">1-D19/$D$30</f>
        <v>-3.7205363827029769E-2</v>
      </c>
      <c r="F19" s="5">
        <f t="shared" ref="F19:F28" si="5">1-C19/$C$30</f>
        <v>1.5919945417330883E-3</v>
      </c>
      <c r="H19" s="3"/>
    </row>
    <row r="20" spans="1:8">
      <c r="A20" s="4">
        <v>1420022926.6348701</v>
      </c>
      <c r="B20" s="4">
        <v>1420022927.448</v>
      </c>
      <c r="C20" s="4">
        <v>0.46600000000000003</v>
      </c>
      <c r="D20" s="4">
        <f t="shared" si="3"/>
        <v>0.81312990188598633</v>
      </c>
      <c r="E20" s="5">
        <f t="shared" si="4"/>
        <v>-0.1047570699222351</v>
      </c>
      <c r="F20" s="5">
        <f t="shared" si="5"/>
        <v>-5.9813509210825622E-2</v>
      </c>
    </row>
    <row r="21" spans="1:8">
      <c r="A21" s="4">
        <v>1420022928.3482399</v>
      </c>
      <c r="B21" s="4">
        <v>1420022929.0209999</v>
      </c>
      <c r="C21" s="4">
        <v>0.42199999999999999</v>
      </c>
      <c r="D21" s="4">
        <f t="shared" si="3"/>
        <v>0.672760009765625</v>
      </c>
      <c r="E21" s="5">
        <f t="shared" si="4"/>
        <v>8.5956160970526385E-2</v>
      </c>
      <c r="F21" s="5">
        <f t="shared" si="5"/>
        <v>4.0254719126677441E-2</v>
      </c>
    </row>
    <row r="22" spans="1:8">
      <c r="A22" s="4">
        <v>1420022930.2277501</v>
      </c>
      <c r="B22" s="4">
        <v>1420022930.947</v>
      </c>
      <c r="C22" s="4">
        <v>0.436</v>
      </c>
      <c r="D22" s="4">
        <f t="shared" si="3"/>
        <v>0.71924996376037598</v>
      </c>
      <c r="E22" s="5">
        <f t="shared" si="4"/>
        <v>2.2792691963993472E-2</v>
      </c>
      <c r="F22" s="5">
        <f t="shared" si="5"/>
        <v>8.4148282920173401E-3</v>
      </c>
    </row>
    <row r="23" spans="1:8">
      <c r="A23" s="4">
        <v>1420022931.6673701</v>
      </c>
      <c r="B23" s="4">
        <v>1420022932.391</v>
      </c>
      <c r="C23" s="4">
        <v>0.45900000000000002</v>
      </c>
      <c r="D23" s="4">
        <f t="shared" si="3"/>
        <v>0.72362995147705078</v>
      </c>
      <c r="E23" s="5">
        <f t="shared" si="4"/>
        <v>1.6841831732503088E-2</v>
      </c>
      <c r="F23" s="5">
        <f t="shared" si="5"/>
        <v>-4.3893563793495627E-2</v>
      </c>
    </row>
    <row r="24" spans="1:8">
      <c r="A24" s="4">
        <v>1420022933.0193801</v>
      </c>
      <c r="B24" s="4">
        <v>1420022933.776</v>
      </c>
      <c r="C24" s="4">
        <v>0.42399999999999999</v>
      </c>
      <c r="D24" s="4">
        <f t="shared" si="3"/>
        <v>0.75661993026733398</v>
      </c>
      <c r="E24" s="5">
        <f t="shared" si="4"/>
        <v>-2.7979927030293394E-2</v>
      </c>
      <c r="F24" s="5">
        <f t="shared" si="5"/>
        <v>3.5706163293154569E-2</v>
      </c>
    </row>
    <row r="25" spans="1:8">
      <c r="A25" s="4">
        <v>1420022934.30738</v>
      </c>
      <c r="B25" s="4">
        <v>1420022934.9979999</v>
      </c>
      <c r="C25" s="4">
        <v>0.42299999999999999</v>
      </c>
      <c r="D25" s="4">
        <f t="shared" si="3"/>
        <v>0.69061994552612305</v>
      </c>
      <c r="E25" s="5">
        <f t="shared" si="4"/>
        <v>6.1690800351020147E-2</v>
      </c>
      <c r="F25" s="5">
        <f t="shared" si="5"/>
        <v>3.7980441209915949E-2</v>
      </c>
    </row>
    <row r="26" spans="1:8">
      <c r="A26" s="4">
        <v>1420022935.66834</v>
      </c>
      <c r="B26" s="4">
        <v>1420022936.421</v>
      </c>
      <c r="C26" s="4">
        <v>0.43</v>
      </c>
      <c r="D26" s="4">
        <f t="shared" si="3"/>
        <v>0.75266003608703613</v>
      </c>
      <c r="E26" s="5">
        <f t="shared" si="4"/>
        <v>-2.2599825915230243E-2</v>
      </c>
      <c r="F26" s="5">
        <f t="shared" si="5"/>
        <v>2.2060495792585955E-2</v>
      </c>
    </row>
    <row r="27" spans="1:8">
      <c r="A27" s="4">
        <v>1420022937.02793</v>
      </c>
      <c r="B27" s="4">
        <v>1420022937.7279999</v>
      </c>
      <c r="C27" s="4">
        <v>0.42699999999999999</v>
      </c>
      <c r="D27" s="4">
        <f t="shared" si="3"/>
        <v>0.70006990432739258</v>
      </c>
      <c r="E27" s="5">
        <f t="shared" si="4"/>
        <v>4.8851635573090024E-2</v>
      </c>
      <c r="F27" s="5">
        <f t="shared" si="5"/>
        <v>2.8883329542870206E-2</v>
      </c>
    </row>
    <row r="28" spans="1:8">
      <c r="A28" s="4">
        <v>1420022938.3348899</v>
      </c>
      <c r="B28" s="4">
        <v>1420022939.1029999</v>
      </c>
      <c r="C28" s="4">
        <v>0.47099999999999997</v>
      </c>
      <c r="D28" s="4">
        <f t="shared" si="3"/>
        <v>0.76811003684997559</v>
      </c>
      <c r="E28" s="5">
        <f t="shared" si="4"/>
        <v>-4.3590933896344053E-2</v>
      </c>
      <c r="F28" s="5">
        <f t="shared" si="5"/>
        <v>-7.1184898794632634E-2</v>
      </c>
    </row>
    <row r="29" spans="1:8" hidden="1">
      <c r="E29" s="4">
        <v>-1</v>
      </c>
      <c r="F29" s="5">
        <v>-1</v>
      </c>
    </row>
    <row r="30" spans="1:8" ht="18">
      <c r="B30" s="6" t="s">
        <v>7</v>
      </c>
      <c r="C30" s="6">
        <f>AVERAGE(C19:C28)</f>
        <v>0.43970000000000004</v>
      </c>
      <c r="D30" s="6">
        <f>AVERAGE(D19:D28)</f>
        <v>0.73602597713470463</v>
      </c>
    </row>
    <row r="31" spans="1:8" ht="18">
      <c r="B31" s="7" t="s">
        <v>15</v>
      </c>
      <c r="C31" s="8">
        <f>C30/$C$14</f>
        <v>1</v>
      </c>
      <c r="D31" s="8">
        <f>D30/$D$14</f>
        <v>1.1693847552765688</v>
      </c>
    </row>
    <row r="33" spans="1:6" ht="19">
      <c r="A33" s="2" t="s">
        <v>3</v>
      </c>
      <c r="B33" s="3"/>
      <c r="C33" s="3"/>
      <c r="D33" s="3"/>
    </row>
    <row r="34" spans="1:6">
      <c r="A34" s="4" t="s">
        <v>1</v>
      </c>
      <c r="B34" s="4" t="s">
        <v>0</v>
      </c>
      <c r="C34" s="4" t="s">
        <v>8</v>
      </c>
      <c r="D34" s="3" t="s">
        <v>4</v>
      </c>
      <c r="E34" s="3" t="s">
        <v>5</v>
      </c>
      <c r="F34" s="3" t="s">
        <v>6</v>
      </c>
    </row>
    <row r="35" spans="1:6">
      <c r="A35" s="4">
        <v>1420029686.1907401</v>
      </c>
      <c r="B35" s="4">
        <v>1420029688.595</v>
      </c>
      <c r="C35" s="4">
        <v>1.927</v>
      </c>
      <c r="D35" s="4">
        <f t="shared" ref="D35:D44" si="6">B35-A35</f>
        <v>2.4042599201202393</v>
      </c>
      <c r="E35" s="5">
        <f t="shared" ref="E35:E44" si="7">1-D35/$D$46</f>
        <v>6.4257597041531556E-3</v>
      </c>
      <c r="F35" s="5">
        <f>1-C35/$C$46</f>
        <v>5.1891443101026447E-5</v>
      </c>
    </row>
    <row r="36" spans="1:6">
      <c r="A36" s="4">
        <v>1420029690.5827501</v>
      </c>
      <c r="B36" s="4">
        <v>1420029692.9660001</v>
      </c>
      <c r="C36" s="4">
        <v>1.927</v>
      </c>
      <c r="D36" s="4">
        <f t="shared" si="6"/>
        <v>2.3832499980926514</v>
      </c>
      <c r="E36" s="5">
        <f t="shared" si="7"/>
        <v>1.5108230822413748E-2</v>
      </c>
      <c r="F36" s="5">
        <f t="shared" ref="F36:F44" si="8">1-C36/$C$46</f>
        <v>5.1891443101026447E-5</v>
      </c>
    </row>
    <row r="37" spans="1:6">
      <c r="A37" s="4">
        <v>1420029694.7832301</v>
      </c>
      <c r="B37" s="4">
        <v>1420029697.2720001</v>
      </c>
      <c r="C37" s="4">
        <v>1.956</v>
      </c>
      <c r="D37" s="4">
        <f t="shared" si="6"/>
        <v>2.4887700080871582</v>
      </c>
      <c r="E37" s="5">
        <f t="shared" si="7"/>
        <v>-2.8498520215160861E-2</v>
      </c>
      <c r="F37" s="5">
        <f t="shared" si="8"/>
        <v>-1.4996627056198308E-2</v>
      </c>
    </row>
    <row r="38" spans="1:6">
      <c r="A38" s="4">
        <v>1420029698.83057</v>
      </c>
      <c r="B38" s="4">
        <v>1420029701.247</v>
      </c>
      <c r="C38" s="4">
        <v>1.8779999999999999</v>
      </c>
      <c r="D38" s="4">
        <f t="shared" si="6"/>
        <v>2.4164299964904785</v>
      </c>
      <c r="E38" s="5">
        <f t="shared" si="7"/>
        <v>1.3964056469186747E-3</v>
      </c>
      <c r="F38" s="5">
        <f t="shared" si="8"/>
        <v>2.5478698562607094E-2</v>
      </c>
    </row>
    <row r="39" spans="1:6">
      <c r="A39" s="4">
        <v>1420029701.2550099</v>
      </c>
      <c r="B39" s="4">
        <v>1420029703.6589999</v>
      </c>
      <c r="C39" s="4">
        <v>1.9219999999999999</v>
      </c>
      <c r="D39" s="4">
        <f t="shared" si="6"/>
        <v>2.4039900302886963</v>
      </c>
      <c r="E39" s="5">
        <f t="shared" si="7"/>
        <v>6.537293229332608E-3</v>
      </c>
      <c r="F39" s="5">
        <f t="shared" si="8"/>
        <v>2.6464635981526818E-3</v>
      </c>
    </row>
    <row r="40" spans="1:6">
      <c r="A40" s="4">
        <v>1420029705.04814</v>
      </c>
      <c r="B40" s="4">
        <v>1420029707.4560001</v>
      </c>
      <c r="C40" s="4">
        <v>1.9510000000000001</v>
      </c>
      <c r="D40" s="4">
        <f t="shared" si="6"/>
        <v>2.4078600406646729</v>
      </c>
      <c r="E40" s="5">
        <f t="shared" si="7"/>
        <v>4.9379891827653344E-3</v>
      </c>
      <c r="F40" s="5">
        <f t="shared" si="8"/>
        <v>-1.2402054901146764E-2</v>
      </c>
    </row>
    <row r="41" spans="1:6">
      <c r="A41" s="4">
        <v>1420029709.45467</v>
      </c>
      <c r="B41" s="4">
        <v>1420029711.9260001</v>
      </c>
      <c r="C41" s="4">
        <v>1.9490000000000001</v>
      </c>
      <c r="D41" s="4">
        <f t="shared" si="6"/>
        <v>2.4713301658630371</v>
      </c>
      <c r="E41" s="5">
        <f t="shared" si="7"/>
        <v>-2.1291405109301609E-2</v>
      </c>
      <c r="F41" s="5">
        <f t="shared" si="8"/>
        <v>-1.1364226039126235E-2</v>
      </c>
    </row>
    <row r="42" spans="1:6">
      <c r="A42" s="4">
        <v>1420029716.1603899</v>
      </c>
      <c r="B42" s="4">
        <v>1420029718.5220001</v>
      </c>
      <c r="C42" s="4">
        <v>1.847</v>
      </c>
      <c r="D42" s="4">
        <f t="shared" si="6"/>
        <v>2.3616101741790771</v>
      </c>
      <c r="E42" s="5">
        <f t="shared" si="7"/>
        <v>2.4051012517992687E-2</v>
      </c>
      <c r="F42" s="5">
        <f t="shared" si="8"/>
        <v>4.156504592392718E-2</v>
      </c>
    </row>
    <row r="43" spans="1:6">
      <c r="A43" s="4">
        <v>1420029721.3182399</v>
      </c>
      <c r="B43" s="4">
        <v>1420029723.7539999</v>
      </c>
      <c r="C43" s="4">
        <v>1.9770000000000001</v>
      </c>
      <c r="D43" s="4">
        <f t="shared" si="6"/>
        <v>2.4357600212097168</v>
      </c>
      <c r="E43" s="5">
        <f t="shared" si="7"/>
        <v>-6.5918382465937064E-3</v>
      </c>
      <c r="F43" s="5">
        <f t="shared" si="8"/>
        <v>-2.5893830107415416E-2</v>
      </c>
    </row>
    <row r="44" spans="1:6">
      <c r="A44" s="4">
        <v>1420029727.1981699</v>
      </c>
      <c r="B44" s="4">
        <v>1420029729.6229999</v>
      </c>
      <c r="C44" s="4">
        <v>1.9370000000000001</v>
      </c>
      <c r="D44" s="4">
        <f t="shared" si="6"/>
        <v>2.4248299598693848</v>
      </c>
      <c r="E44" s="5">
        <f t="shared" si="7"/>
        <v>-2.0749275325206984E-3</v>
      </c>
      <c r="F44" s="5">
        <f t="shared" si="8"/>
        <v>-5.1372528670021733E-3</v>
      </c>
    </row>
    <row r="45" spans="1:6" hidden="1">
      <c r="E45" s="5">
        <v>-1</v>
      </c>
      <c r="F45" s="5">
        <v>-1</v>
      </c>
    </row>
    <row r="46" spans="1:6" ht="18">
      <c r="B46" s="6" t="s">
        <v>7</v>
      </c>
      <c r="C46" s="6">
        <f>AVERAGE(C35:C44)</f>
        <v>1.9271</v>
      </c>
      <c r="D46" s="6">
        <f>AVERAGE(D35:D44)</f>
        <v>2.4198090314865111</v>
      </c>
    </row>
    <row r="47" spans="1:6" ht="18">
      <c r="B47" s="7" t="s">
        <v>15</v>
      </c>
      <c r="C47" s="8">
        <f>C46/$C$14</f>
        <v>4.3827609733909485</v>
      </c>
      <c r="D47" s="8">
        <f>D46/$D$14</f>
        <v>3.8445488067101281</v>
      </c>
    </row>
    <row r="49" spans="1:6" ht="19">
      <c r="A49" s="2" t="s">
        <v>9</v>
      </c>
      <c r="B49" s="3"/>
      <c r="C49" s="3"/>
      <c r="D49" s="3"/>
    </row>
    <row r="50" spans="1:6">
      <c r="A50" s="4" t="s">
        <v>1</v>
      </c>
      <c r="B50" s="4" t="s">
        <v>0</v>
      </c>
      <c r="C50" s="4" t="s">
        <v>8</v>
      </c>
      <c r="D50" s="3" t="s">
        <v>4</v>
      </c>
      <c r="E50" s="3" t="s">
        <v>5</v>
      </c>
      <c r="F50" s="3" t="s">
        <v>6</v>
      </c>
    </row>
    <row r="51" spans="1:6">
      <c r="A51" s="4">
        <v>1420029236.00686</v>
      </c>
      <c r="B51" s="4">
        <v>1420029258.8380001</v>
      </c>
      <c r="C51" s="4">
        <v>0.51700000000000002</v>
      </c>
      <c r="D51" s="4">
        <f t="shared" ref="D51:D60" si="9">B51-A51</f>
        <v>22.831140041351318</v>
      </c>
      <c r="E51" s="5">
        <f>1-D51/$D$62</f>
        <v>-2.6179869426517959</v>
      </c>
      <c r="F51" s="5">
        <f>1-C51/$C$62</f>
        <v>-1.8518518518518379E-2</v>
      </c>
    </row>
    <row r="52" spans="1:6">
      <c r="A52" s="4">
        <v>1420029262.0382299</v>
      </c>
      <c r="B52" s="4">
        <v>1420029267.9289999</v>
      </c>
      <c r="C52" s="4">
        <v>0.48899999999999999</v>
      </c>
      <c r="D52" s="4">
        <f t="shared" si="9"/>
        <v>5.8907699584960938</v>
      </c>
      <c r="E52" s="5">
        <f t="shared" ref="E52:E60" si="10">1-D52/$D$62</f>
        <v>6.6506151098756905E-2</v>
      </c>
      <c r="F52" s="5">
        <f t="shared" ref="F52:F60" si="11">1-C52/$C$62</f>
        <v>3.6643026004728241E-2</v>
      </c>
    </row>
    <row r="53" spans="1:6">
      <c r="A53" s="4">
        <v>1420029271.4960799</v>
      </c>
      <c r="B53" s="4">
        <v>1420029277.1429999</v>
      </c>
      <c r="C53" s="4">
        <v>0.58699999999999997</v>
      </c>
      <c r="D53" s="4">
        <f t="shared" si="9"/>
        <v>5.6469199657440186</v>
      </c>
      <c r="E53" s="5">
        <f t="shared" si="10"/>
        <v>0.10514837781826525</v>
      </c>
      <c r="F53" s="5">
        <f t="shared" si="11"/>
        <v>-0.15642237982663487</v>
      </c>
    </row>
    <row r="54" spans="1:6">
      <c r="A54" s="4">
        <v>1420029280.3752201</v>
      </c>
      <c r="B54" s="4">
        <v>1420029286.1389999</v>
      </c>
      <c r="C54" s="4">
        <v>0.48399999999999999</v>
      </c>
      <c r="D54" s="4">
        <f t="shared" si="9"/>
        <v>5.763779878616333</v>
      </c>
      <c r="E54" s="5">
        <f t="shared" si="10"/>
        <v>8.6629914082959059E-2</v>
      </c>
      <c r="F54" s="5">
        <f t="shared" si="11"/>
        <v>4.6493301812450927E-2</v>
      </c>
    </row>
    <row r="55" spans="1:6">
      <c r="A55" s="4">
        <v>1420029296.7023399</v>
      </c>
      <c r="B55" s="4">
        <v>1420029307.2850001</v>
      </c>
      <c r="C55" s="4">
        <v>0.499</v>
      </c>
      <c r="D55" s="4">
        <f t="shared" si="9"/>
        <v>10.58266019821167</v>
      </c>
      <c r="E55" s="5">
        <f t="shared" si="10"/>
        <v>-0.67700457998612151</v>
      </c>
      <c r="F55" s="5">
        <f t="shared" si="11"/>
        <v>1.694247438928298E-2</v>
      </c>
    </row>
    <row r="56" spans="1:6">
      <c r="A56" s="4">
        <v>1420029308.3085201</v>
      </c>
      <c r="B56" s="4">
        <v>1420029310.306</v>
      </c>
      <c r="C56" s="4">
        <v>0.48099999999999998</v>
      </c>
      <c r="D56" s="4">
        <f t="shared" si="9"/>
        <v>1.9974799156188965</v>
      </c>
      <c r="E56" s="5">
        <f t="shared" si="10"/>
        <v>0.68346494131133018</v>
      </c>
      <c r="F56" s="5">
        <f t="shared" si="11"/>
        <v>5.240346729708445E-2</v>
      </c>
    </row>
    <row r="57" spans="1:6">
      <c r="A57" s="4">
        <v>1420029311.9890399</v>
      </c>
      <c r="B57" s="4">
        <v>1420029313.3599999</v>
      </c>
      <c r="C57" s="4">
        <v>0.495</v>
      </c>
      <c r="D57" s="4">
        <f t="shared" si="9"/>
        <v>1.370959997177124</v>
      </c>
      <c r="E57" s="5">
        <f t="shared" si="10"/>
        <v>0.78274780148073586</v>
      </c>
      <c r="F57" s="5">
        <f t="shared" si="11"/>
        <v>2.4822695035461084E-2</v>
      </c>
    </row>
    <row r="58" spans="1:6">
      <c r="A58" s="4">
        <v>1420029319.1487801</v>
      </c>
      <c r="B58" s="4">
        <v>1420029322.4630001</v>
      </c>
      <c r="C58" s="4">
        <v>0.49199999999999999</v>
      </c>
      <c r="D58" s="4">
        <f t="shared" si="9"/>
        <v>3.3142199516296387</v>
      </c>
      <c r="E58" s="5">
        <f t="shared" si="10"/>
        <v>0.47480482847748351</v>
      </c>
      <c r="F58" s="5">
        <f t="shared" si="11"/>
        <v>3.0732860520094718E-2</v>
      </c>
    </row>
    <row r="59" spans="1:6">
      <c r="A59" s="4">
        <v>1420029327.84378</v>
      </c>
      <c r="B59" s="4">
        <v>1420029331.6029999</v>
      </c>
      <c r="C59" s="4">
        <v>0.52100000000000002</v>
      </c>
      <c r="D59" s="4">
        <f t="shared" si="9"/>
        <v>3.7592198848724365</v>
      </c>
      <c r="E59" s="5">
        <f t="shared" si="10"/>
        <v>0.40428693296121254</v>
      </c>
      <c r="F59" s="5">
        <f t="shared" si="11"/>
        <v>-2.6398739164696483E-2</v>
      </c>
    </row>
    <row r="60" spans="1:6">
      <c r="A60" s="4">
        <v>1420029332.6756101</v>
      </c>
      <c r="B60" s="4">
        <v>1420029334.6229999</v>
      </c>
      <c r="C60" s="4">
        <v>0.51100000000000001</v>
      </c>
      <c r="D60" s="4">
        <f t="shared" si="9"/>
        <v>1.9473898410797119</v>
      </c>
      <c r="E60" s="5">
        <f t="shared" si="10"/>
        <v>0.69140257540717442</v>
      </c>
      <c r="F60" s="5">
        <f t="shared" si="11"/>
        <v>-6.6981875492513332E-3</v>
      </c>
    </row>
    <row r="61" spans="1:6" hidden="1">
      <c r="E61" s="5">
        <v>-1</v>
      </c>
      <c r="F61" s="5">
        <v>-1</v>
      </c>
    </row>
    <row r="62" spans="1:6" ht="18">
      <c r="B62" s="6" t="s">
        <v>7</v>
      </c>
      <c r="C62" s="6">
        <f>AVERAGE(C51:C60)</f>
        <v>0.50760000000000005</v>
      </c>
      <c r="D62" s="6">
        <f>AVERAGE(D51:D60)</f>
        <v>6.3104539632797243</v>
      </c>
    </row>
    <row r="63" spans="1:6" ht="18">
      <c r="B63" s="7" t="s">
        <v>15</v>
      </c>
      <c r="C63" s="8">
        <f>C62/$C$14</f>
        <v>1.1544234705481009</v>
      </c>
      <c r="D63" s="8">
        <f>D62/$D$14</f>
        <v>10.025935079439966</v>
      </c>
    </row>
    <row r="65" spans="1:6" ht="19">
      <c r="A65" s="2" t="s">
        <v>10</v>
      </c>
      <c r="B65" s="3"/>
      <c r="C65" s="3"/>
      <c r="D65" s="3"/>
    </row>
    <row r="66" spans="1:6">
      <c r="A66" s="4" t="s">
        <v>1</v>
      </c>
      <c r="B66" s="4" t="s">
        <v>0</v>
      </c>
      <c r="C66" s="4" t="s">
        <v>8</v>
      </c>
      <c r="D66" s="3" t="s">
        <v>4</v>
      </c>
      <c r="E66" s="3" t="s">
        <v>5</v>
      </c>
      <c r="F66" s="3" t="s">
        <v>6</v>
      </c>
    </row>
    <row r="67" spans="1:6">
      <c r="A67" s="4">
        <v>1420030385.8541501</v>
      </c>
      <c r="B67" s="4">
        <v>1420030386.5699999</v>
      </c>
      <c r="C67" s="4">
        <v>0.41699999999999998</v>
      </c>
      <c r="D67" s="4">
        <f t="shared" ref="D67:D76" si="12">B67-A67</f>
        <v>0.71584987640380859</v>
      </c>
      <c r="E67" s="5">
        <f>1-D67/$D$78</f>
        <v>5.227620504309094E-2</v>
      </c>
      <c r="F67" s="5">
        <f>1-C67/$C$78</f>
        <v>5.8690744920993132E-2</v>
      </c>
    </row>
    <row r="68" spans="1:6">
      <c r="A68" s="4">
        <v>1420030431.5009601</v>
      </c>
      <c r="B68" s="4">
        <v>1420030432.2679999</v>
      </c>
      <c r="C68" s="4">
        <v>0.43099999999999999</v>
      </c>
      <c r="D68" s="4">
        <f t="shared" si="12"/>
        <v>0.76703977584838867</v>
      </c>
      <c r="E68" s="5">
        <f t="shared" ref="E68:E76" si="13">1-D68/$D$78</f>
        <v>-1.5494828191974452E-2</v>
      </c>
      <c r="F68" s="5">
        <f t="shared" ref="F68:F76" si="14">1-C68/$C$78</f>
        <v>2.708803611738142E-2</v>
      </c>
    </row>
    <row r="69" spans="1:6">
      <c r="A69" s="4">
        <v>1420030434.2681301</v>
      </c>
      <c r="B69" s="4">
        <v>1420030435.006</v>
      </c>
      <c r="C69" s="4">
        <v>0.42899999999999999</v>
      </c>
      <c r="D69" s="4">
        <f t="shared" si="12"/>
        <v>0.7378699779510498</v>
      </c>
      <c r="E69" s="5">
        <f t="shared" si="13"/>
        <v>2.3123480580069855E-2</v>
      </c>
      <c r="F69" s="5">
        <f t="shared" si="14"/>
        <v>3.1602708803611601E-2</v>
      </c>
    </row>
    <row r="70" spans="1:6">
      <c r="A70" s="4">
        <v>1420030436.09322</v>
      </c>
      <c r="B70" s="4">
        <v>1420030436.8610001</v>
      </c>
      <c r="C70" s="4">
        <v>0.46500000000000002</v>
      </c>
      <c r="D70" s="4">
        <f t="shared" si="12"/>
        <v>0.76778006553649902</v>
      </c>
      <c r="E70" s="5">
        <f t="shared" si="13"/>
        <v>-1.6474908199961558E-2</v>
      </c>
      <c r="F70" s="5">
        <f t="shared" si="14"/>
        <v>-4.9661399548532881E-2</v>
      </c>
    </row>
    <row r="71" spans="1:6">
      <c r="A71" s="4">
        <v>1420030437.74101</v>
      </c>
      <c r="B71" s="4">
        <v>1420030438.5639999</v>
      </c>
      <c r="C71" s="4">
        <v>0.45600000000000002</v>
      </c>
      <c r="D71" s="4">
        <f t="shared" si="12"/>
        <v>0.82298994064331055</v>
      </c>
      <c r="E71" s="5">
        <f t="shared" si="13"/>
        <v>-8.9568044177271933E-2</v>
      </c>
      <c r="F71" s="5">
        <f t="shared" si="14"/>
        <v>-2.9345372460496844E-2</v>
      </c>
    </row>
    <row r="72" spans="1:6">
      <c r="A72" s="4">
        <v>1420030439.23525</v>
      </c>
      <c r="B72" s="4">
        <v>1420030439.983</v>
      </c>
      <c r="C72" s="4">
        <v>0.45700000000000002</v>
      </c>
      <c r="D72" s="4">
        <f t="shared" si="12"/>
        <v>0.74775004386901855</v>
      </c>
      <c r="E72" s="5">
        <f t="shared" si="13"/>
        <v>1.0043121310831293E-2</v>
      </c>
      <c r="F72" s="5">
        <f t="shared" si="14"/>
        <v>-3.1602708803611934E-2</v>
      </c>
    </row>
    <row r="73" spans="1:6">
      <c r="A73" s="4">
        <v>1420030440.6440799</v>
      </c>
      <c r="B73" s="4">
        <v>1420030441.369</v>
      </c>
      <c r="C73" s="4">
        <v>0.42899999999999999</v>
      </c>
      <c r="D73" s="4">
        <f t="shared" si="12"/>
        <v>0.72492003440856934</v>
      </c>
      <c r="E73" s="5">
        <f t="shared" si="13"/>
        <v>4.0268094336535887E-2</v>
      </c>
      <c r="F73" s="5">
        <f t="shared" si="14"/>
        <v>3.1602708803611601E-2</v>
      </c>
    </row>
    <row r="74" spans="1:6">
      <c r="A74" s="4">
        <v>1420030442.0669701</v>
      </c>
      <c r="B74" s="4">
        <v>1420030442.7880001</v>
      </c>
      <c r="C74" s="4">
        <v>0.42699999999999999</v>
      </c>
      <c r="D74" s="4">
        <f t="shared" si="12"/>
        <v>0.72102999687194824</v>
      </c>
      <c r="E74" s="5">
        <f t="shared" si="13"/>
        <v>4.5418170153063264E-2</v>
      </c>
      <c r="F74" s="5">
        <f t="shared" si="14"/>
        <v>3.6117381489841893E-2</v>
      </c>
    </row>
    <row r="75" spans="1:6">
      <c r="A75" s="4">
        <v>1420030443.4918201</v>
      </c>
      <c r="B75" s="4">
        <v>1420030444.2360001</v>
      </c>
      <c r="C75" s="4">
        <v>0.45700000000000002</v>
      </c>
      <c r="D75" s="4">
        <f t="shared" si="12"/>
        <v>0.74417996406555176</v>
      </c>
      <c r="E75" s="5">
        <f t="shared" si="13"/>
        <v>1.4769600550637696E-2</v>
      </c>
      <c r="F75" s="5">
        <f t="shared" si="14"/>
        <v>-3.1602708803611934E-2</v>
      </c>
    </row>
    <row r="76" spans="1:6">
      <c r="A76" s="4">
        <v>1420030448.81005</v>
      </c>
      <c r="B76" s="4">
        <v>1420030449.6140001</v>
      </c>
      <c r="C76" s="4">
        <v>0.46200000000000002</v>
      </c>
      <c r="D76" s="4">
        <f t="shared" si="12"/>
        <v>0.80395007133483887</v>
      </c>
      <c r="E76" s="5">
        <f t="shared" si="13"/>
        <v>-6.4360891405020215E-2</v>
      </c>
      <c r="F76" s="5">
        <f t="shared" si="14"/>
        <v>-4.2889390519187609E-2</v>
      </c>
    </row>
    <row r="77" spans="1:6" hidden="1">
      <c r="E77" s="5">
        <v>-1</v>
      </c>
      <c r="F77" s="5">
        <v>-1</v>
      </c>
    </row>
    <row r="78" spans="1:6" ht="18">
      <c r="B78" s="6" t="s">
        <v>7</v>
      </c>
      <c r="C78" s="6">
        <f>AVERAGE(C67:C76)</f>
        <v>0.44299999999999995</v>
      </c>
      <c r="D78" s="6">
        <f>AVERAGE(D67:D76)</f>
        <v>0.75533597469329838</v>
      </c>
    </row>
    <row r="79" spans="1:6" ht="18">
      <c r="B79" s="7" t="s">
        <v>15</v>
      </c>
      <c r="C79" s="8">
        <f>C78/$C$14</f>
        <v>1.0075051171253124</v>
      </c>
      <c r="D79" s="8">
        <f>D78/$D$14</f>
        <v>1.2000641300146082</v>
      </c>
    </row>
    <row r="81" spans="1:6" ht="19">
      <c r="A81" s="2" t="s">
        <v>17</v>
      </c>
      <c r="B81" s="3"/>
      <c r="C81" s="3"/>
      <c r="D81" s="3"/>
    </row>
    <row r="82" spans="1:6">
      <c r="A82" s="4" t="s">
        <v>1</v>
      </c>
      <c r="B82" s="4" t="s">
        <v>0</v>
      </c>
      <c r="C82" s="4" t="s">
        <v>8</v>
      </c>
      <c r="D82" s="3" t="s">
        <v>4</v>
      </c>
      <c r="E82" s="3" t="s">
        <v>5</v>
      </c>
      <c r="F82" s="3" t="s">
        <v>6</v>
      </c>
    </row>
    <row r="83" spans="1:6">
      <c r="A83" s="4">
        <v>1420811260.5796001</v>
      </c>
      <c r="B83" s="4">
        <v>1420811262.777</v>
      </c>
      <c r="C83" s="4">
        <v>0.84399999999999997</v>
      </c>
      <c r="D83" s="4">
        <f t="shared" ref="D83:D92" si="15">B83-A83</f>
        <v>2.1973998546600342</v>
      </c>
      <c r="E83" s="5">
        <f>1-D83/$D$94</f>
        <v>-0.15548752715123237</v>
      </c>
      <c r="F83" s="5">
        <f>1-C83/$C$94</f>
        <v>1.6431651322689644E-2</v>
      </c>
    </row>
    <row r="84" spans="1:6">
      <c r="A84" s="4">
        <v>1420811265.57637</v>
      </c>
      <c r="B84" s="4">
        <v>1420811267.835</v>
      </c>
      <c r="C84" s="4">
        <v>0.84499999999999997</v>
      </c>
      <c r="D84" s="4">
        <f t="shared" si="15"/>
        <v>2.2586300373077393</v>
      </c>
      <c r="E84" s="5">
        <f t="shared" ref="E84:E92" si="16">1-D84/$D$94</f>
        <v>-0.18768499552940399</v>
      </c>
      <c r="F84" s="5">
        <f t="shared" ref="F84:F92" si="17">1-C84/$C$94</f>
        <v>1.5266285980654937E-2</v>
      </c>
    </row>
    <row r="85" spans="1:6">
      <c r="A85" s="4">
        <v>1420811271.36766</v>
      </c>
      <c r="B85" s="4">
        <v>1420811272.964</v>
      </c>
      <c r="C85" s="4">
        <v>0.89100000000000001</v>
      </c>
      <c r="D85" s="4">
        <f t="shared" si="15"/>
        <v>1.5963399410247803</v>
      </c>
      <c r="E85" s="5">
        <f t="shared" si="16"/>
        <v>0.16057567445646204</v>
      </c>
      <c r="F85" s="5">
        <f t="shared" si="17"/>
        <v>-3.8340519752942503E-2</v>
      </c>
    </row>
    <row r="86" spans="1:6">
      <c r="A86" s="4">
        <v>1420811275.2078099</v>
      </c>
      <c r="B86" s="4">
        <v>1420811276.9649999</v>
      </c>
      <c r="C86" s="4">
        <v>0.84799999999999998</v>
      </c>
      <c r="D86" s="4">
        <f t="shared" si="15"/>
        <v>1.7571899890899658</v>
      </c>
      <c r="E86" s="5">
        <f t="shared" si="16"/>
        <v>7.5993788330073309E-2</v>
      </c>
      <c r="F86" s="5">
        <f t="shared" si="17"/>
        <v>1.1770189954550703E-2</v>
      </c>
    </row>
    <row r="87" spans="1:6">
      <c r="A87" s="4">
        <v>1420811277.81617</v>
      </c>
      <c r="B87" s="4">
        <v>1420811279.9809999</v>
      </c>
      <c r="C87" s="4">
        <v>0.83399999999999996</v>
      </c>
      <c r="D87" s="4">
        <f t="shared" si="15"/>
        <v>2.1648299694061279</v>
      </c>
      <c r="E87" s="5">
        <f t="shared" si="16"/>
        <v>-0.13836087808377906</v>
      </c>
      <c r="F87" s="5">
        <f t="shared" si="17"/>
        <v>2.8085304743036943E-2</v>
      </c>
    </row>
    <row r="88" spans="1:6">
      <c r="A88" s="4">
        <v>1420811280.75298</v>
      </c>
      <c r="B88" s="4">
        <v>1420811283.027</v>
      </c>
      <c r="C88" s="4">
        <v>0.84599999999999997</v>
      </c>
      <c r="D88" s="4">
        <f t="shared" si="15"/>
        <v>2.2740199565887451</v>
      </c>
      <c r="E88" s="5">
        <f t="shared" si="16"/>
        <v>-0.19577767822224845</v>
      </c>
      <c r="F88" s="5">
        <f t="shared" si="17"/>
        <v>1.4100920638620229E-2</v>
      </c>
    </row>
    <row r="89" spans="1:6">
      <c r="A89" s="4">
        <v>1420811283.6477301</v>
      </c>
      <c r="B89" s="4">
        <v>1420811285.0910001</v>
      </c>
      <c r="C89" s="4">
        <v>0.89300000000000002</v>
      </c>
      <c r="D89" s="4">
        <f t="shared" si="15"/>
        <v>1.4432699680328369</v>
      </c>
      <c r="E89" s="5">
        <f t="shared" si="16"/>
        <v>0.24106646187436265</v>
      </c>
      <c r="F89" s="5">
        <f t="shared" si="17"/>
        <v>-4.0671250437012141E-2</v>
      </c>
    </row>
    <row r="90" spans="1:6">
      <c r="A90" s="4">
        <v>1420811286.34357</v>
      </c>
      <c r="B90" s="4">
        <v>1420811288.148</v>
      </c>
      <c r="C90" s="4">
        <v>0.89100000000000001</v>
      </c>
      <c r="D90" s="4">
        <f t="shared" si="15"/>
        <v>1.8044300079345703</v>
      </c>
      <c r="E90" s="5">
        <f t="shared" si="16"/>
        <v>5.1152950900521965E-2</v>
      </c>
      <c r="F90" s="5">
        <f t="shared" si="17"/>
        <v>-3.8340519752942503E-2</v>
      </c>
    </row>
    <row r="91" spans="1:6">
      <c r="A91" s="4">
        <v>1420811288.9435</v>
      </c>
      <c r="B91" s="4">
        <v>1420811291.1170001</v>
      </c>
      <c r="C91" s="4">
        <v>0.83099999999999996</v>
      </c>
      <c r="D91" s="4">
        <f t="shared" si="15"/>
        <v>2.1735000610351562</v>
      </c>
      <c r="E91" s="5">
        <f t="shared" si="16"/>
        <v>-0.14291998584714527</v>
      </c>
      <c r="F91" s="5">
        <f t="shared" si="17"/>
        <v>3.1581400769141177E-2</v>
      </c>
    </row>
    <row r="92" spans="1:6">
      <c r="A92" s="4">
        <v>1420811291.82353</v>
      </c>
      <c r="B92" s="4">
        <v>1420811293.171</v>
      </c>
      <c r="C92" s="4">
        <v>0.85799999999999998</v>
      </c>
      <c r="D92" s="4">
        <f t="shared" si="15"/>
        <v>1.3474700450897217</v>
      </c>
      <c r="E92" s="5">
        <f t="shared" si="16"/>
        <v>0.29144218927238996</v>
      </c>
      <c r="F92" s="5">
        <f t="shared" si="17"/>
        <v>1.1653653420351517E-4</v>
      </c>
    </row>
    <row r="93" spans="1:6" hidden="1">
      <c r="E93" s="5">
        <v>-1</v>
      </c>
      <c r="F93" s="5">
        <v>-1</v>
      </c>
    </row>
    <row r="94" spans="1:6" ht="18">
      <c r="B94" s="6" t="s">
        <v>7</v>
      </c>
      <c r="C94" s="6">
        <f>AVERAGE(C83:C92)</f>
        <v>0.85809999999999997</v>
      </c>
      <c r="D94" s="6">
        <f>AVERAGE(D83:D92)</f>
        <v>1.9017079830169679</v>
      </c>
    </row>
    <row r="95" spans="1:6" ht="18">
      <c r="B95" s="7" t="s">
        <v>15</v>
      </c>
      <c r="C95" s="8">
        <f>C94/$C$14</f>
        <v>1.9515578803729814</v>
      </c>
      <c r="D95" s="8">
        <f>D94/$D$14</f>
        <v>3.0213992350990049</v>
      </c>
    </row>
  </sheetData>
  <conditionalFormatting sqref="E19:E29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{C0764FA9-4699-B744-9D18-7EAA273C6180}</x14:id>
        </ext>
      </extLst>
    </cfRule>
  </conditionalFormatting>
  <conditionalFormatting sqref="E35:E4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{9FE4D7CC-C8F2-0A43-B2FC-261E0B2E0044}</x14:id>
        </ext>
      </extLst>
    </cfRule>
  </conditionalFormatting>
  <conditionalFormatting sqref="E51:E61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{181B76AC-2B7A-5A41-BE25-FDF887FE4479}</x14:id>
        </ext>
      </extLst>
    </cfRule>
  </conditionalFormatting>
  <conditionalFormatting sqref="F51:F6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{9F87AE5C-306F-9F4F-9428-88986507BBAF}</x14:id>
        </ext>
      </extLst>
    </cfRule>
  </conditionalFormatting>
  <conditionalFormatting sqref="F35:F45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{DAACD463-A6E2-5E47-8295-A383286D40BE}</x14:id>
        </ext>
      </extLst>
    </cfRule>
  </conditionalFormatting>
  <conditionalFormatting sqref="F19:F2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{3E895877-29BE-3642-AFFB-3FEB38AB831C}</x14:id>
        </ext>
      </extLst>
    </cfRule>
  </conditionalFormatting>
  <conditionalFormatting sqref="E67:E7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{88E3A195-2E3D-3441-A68F-3F06D18E8A3D}</x14:id>
        </ext>
      </extLst>
    </cfRule>
  </conditionalFormatting>
  <conditionalFormatting sqref="F67:F7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{ED3B37E2-51D9-FD4F-A607-D7AE8F5B7E9C}</x14:id>
        </ext>
      </extLst>
    </cfRule>
  </conditionalFormatting>
  <conditionalFormatting sqref="E3:E1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{7851AF44-0069-CA4D-B35D-E3BBC9C16099}</x14:id>
        </ext>
      </extLst>
    </cfRule>
  </conditionalFormatting>
  <conditionalFormatting sqref="F3:F1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{BD6EE81A-B00C-3941-9E3C-CA898865367B}</x14:id>
        </ext>
      </extLst>
    </cfRule>
  </conditionalFormatting>
  <conditionalFormatting sqref="E83:E9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{B1EF0B5C-2602-7840-B92F-1A1FEAD4B4AB}</x14:id>
        </ext>
      </extLst>
    </cfRule>
  </conditionalFormatting>
  <conditionalFormatting sqref="F83:F9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{1DEA8ADE-237A-EF4B-BC8E-56226771CBCE}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764FA9-4699-B744-9D18-7EAA273C6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E19:E29</xm:sqref>
        </x14:conditionalFormatting>
        <x14:conditionalFormatting xmlns:xm="http://schemas.microsoft.com/office/excel/2006/main">
          <x14:cfRule type="dataBar" id="{9FE4D7CC-C8F2-0A43-B2FC-261E0B2E00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E35:E45</xm:sqref>
        </x14:conditionalFormatting>
        <x14:conditionalFormatting xmlns:xm="http://schemas.microsoft.com/office/excel/2006/main">
          <x14:cfRule type="dataBar" id="{181B76AC-2B7A-5A41-BE25-FDF887FE4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E51:E61</xm:sqref>
        </x14:conditionalFormatting>
        <x14:conditionalFormatting xmlns:xm="http://schemas.microsoft.com/office/excel/2006/main">
          <x14:cfRule type="dataBar" id="{9F87AE5C-306F-9F4F-9428-88986507BB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F51:F61</xm:sqref>
        </x14:conditionalFormatting>
        <x14:conditionalFormatting xmlns:xm="http://schemas.microsoft.com/office/excel/2006/main">
          <x14:cfRule type="dataBar" id="{DAACD463-A6E2-5E47-8295-A383286D40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F35:F45</xm:sqref>
        </x14:conditionalFormatting>
        <x14:conditionalFormatting xmlns:xm="http://schemas.microsoft.com/office/excel/2006/main">
          <x14:cfRule type="dataBar" id="{3E895877-29BE-3642-AFFB-3FEB38AB83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F19:F29</xm:sqref>
        </x14:conditionalFormatting>
        <x14:conditionalFormatting xmlns:xm="http://schemas.microsoft.com/office/excel/2006/main">
          <x14:cfRule type="dataBar" id="{88E3A195-2E3D-3441-A68F-3F06D18E8A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E67:E77</xm:sqref>
        </x14:conditionalFormatting>
        <x14:conditionalFormatting xmlns:xm="http://schemas.microsoft.com/office/excel/2006/main">
          <x14:cfRule type="dataBar" id="{ED3B37E2-51D9-FD4F-A607-D7AE8F5B7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F67:F77</xm:sqref>
        </x14:conditionalFormatting>
        <x14:conditionalFormatting xmlns:xm="http://schemas.microsoft.com/office/excel/2006/main">
          <x14:cfRule type="dataBar" id="{7851AF44-0069-CA4D-B35D-E3BBC9C160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E3:E13</xm:sqref>
        </x14:conditionalFormatting>
        <x14:conditionalFormatting xmlns:xm="http://schemas.microsoft.com/office/excel/2006/main">
          <x14:cfRule type="dataBar" id="{BD6EE81A-B00C-3941-9E3C-CA89886536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F3:F13</xm:sqref>
        </x14:conditionalFormatting>
        <x14:conditionalFormatting xmlns:xm="http://schemas.microsoft.com/office/excel/2006/main">
          <x14:cfRule type="dataBar" id="{B1EF0B5C-2602-7840-B92F-1A1FEAD4B4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E83:E93</xm:sqref>
        </x14:conditionalFormatting>
        <x14:conditionalFormatting xmlns:xm="http://schemas.microsoft.com/office/excel/2006/main">
          <x14:cfRule type="dataBar" id="{1DEA8ADE-237A-EF4B-BC8E-56226771CB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F83:F93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inovex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Wippert</dc:creator>
  <cp:lastModifiedBy>Max Wippert</cp:lastModifiedBy>
  <dcterms:created xsi:type="dcterms:W3CDTF">2014-12-31T10:55:31Z</dcterms:created>
  <dcterms:modified xsi:type="dcterms:W3CDTF">2015-01-09T13:55:30Z</dcterms:modified>
</cp:coreProperties>
</file>